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C:\Users\h.van.aart\Documents\Koffievoorziening\"/>
    </mc:Choice>
  </mc:AlternateContent>
  <xr:revisionPtr revIDLastSave="0" documentId="8_{3E065A2C-1BC5-4CFC-A8AB-F499203629E2}" xr6:coauthVersionLast="45" xr6:coauthVersionMax="45" xr10:uidLastSave="{00000000-0000-0000-0000-000000000000}"/>
  <bookViews>
    <workbookView xWindow="-110" yWindow="-110" windowWidth="19420" windowHeight="10420" firstSheet="1" activeTab="4" xr2:uid="{A55E695D-1393-4313-BAD2-B53E566763B1}"/>
  </bookViews>
  <sheets>
    <sheet name="1Invulinstructie" sheetId="4" r:id="rId1"/>
    <sheet name="2Totaal" sheetId="5" r:id="rId2"/>
    <sheet name="3Automaat" sheetId="2" r:id="rId3"/>
    <sheet name="4Ingrediënten " sheetId="1" r:id="rId4"/>
    <sheet name="5Opties" sheetId="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 i="5" l="1"/>
  <c r="E23" i="1" l="1"/>
  <c r="E22" i="1"/>
  <c r="E21" i="1"/>
  <c r="E20" i="1"/>
  <c r="E19" i="1"/>
  <c r="E16" i="1"/>
  <c r="E15" i="1"/>
  <c r="E14" i="1"/>
  <c r="E13" i="1"/>
  <c r="E12" i="1"/>
  <c r="E10" i="1"/>
  <c r="E8" i="1"/>
  <c r="E9" i="1"/>
  <c r="E7" i="1"/>
  <c r="E8" i="2"/>
  <c r="E7" i="2"/>
  <c r="E10" i="2" l="1"/>
  <c r="E25" i="1"/>
  <c r="B7" i="5" s="1"/>
  <c r="B9" i="5" s="1"/>
  <c r="D20" i="1"/>
  <c r="D21" i="1"/>
  <c r="D22" i="1"/>
  <c r="D23" i="1"/>
  <c r="D19" i="1"/>
  <c r="C9" i="1"/>
</calcChain>
</file>

<file path=xl/sharedStrings.xml><?xml version="1.0" encoding="utf-8"?>
<sst xmlns="http://schemas.openxmlformats.org/spreadsheetml/2006/main" count="139" uniqueCount="90">
  <si>
    <t>kg</t>
  </si>
  <si>
    <t>Suiker/portieverp.</t>
  </si>
  <si>
    <t>Melk/ creamer portieverp.</t>
  </si>
  <si>
    <t>Suiker automatenzak</t>
  </si>
  <si>
    <t>Melkpoeder automatenzak</t>
  </si>
  <si>
    <t>Rooibos</t>
  </si>
  <si>
    <t>Theezakjes 1 cups:</t>
  </si>
  <si>
    <t>Groene thee citroen</t>
  </si>
  <si>
    <t>Bosvruchten</t>
  </si>
  <si>
    <t>stuks</t>
  </si>
  <si>
    <t>Soort automaat</t>
  </si>
  <si>
    <t>Type automaat</t>
  </si>
  <si>
    <t>Aantal</t>
  </si>
  <si>
    <t>Consumptie</t>
  </si>
  <si>
    <t>gram</t>
  </si>
  <si>
    <t>Dosering</t>
  </si>
  <si>
    <t>Eenheid</t>
  </si>
  <si>
    <t>De dosering waarop de inschrijving gebaseerd is en die aangehouden dient te worden voor de belevingstest:</t>
  </si>
  <si>
    <t>Totaal per jaar, in EUR, excl BTW</t>
  </si>
  <si>
    <t>Biobased bekers</t>
  </si>
  <si>
    <t>Artikel</t>
  </si>
  <si>
    <t>Toelichting</t>
  </si>
  <si>
    <t>Koffie (verse bonen)</t>
  </si>
  <si>
    <t>Espresso (verse bonen)</t>
  </si>
  <si>
    <t>Cappuccino (verse bonen)</t>
  </si>
  <si>
    <t>Koffie verse bonen</t>
  </si>
  <si>
    <t>Cacao</t>
  </si>
  <si>
    <t>Roerstaafjes (niet plastic)</t>
  </si>
  <si>
    <t>Zoetstof/ suikervervanger portieverp.</t>
  </si>
  <si>
    <t>Citroenthee</t>
  </si>
  <si>
    <t xml:space="preserve">Earl grey </t>
  </si>
  <si>
    <t xml:space="preserve">Engelse thee </t>
  </si>
  <si>
    <t xml:space="preserve">Bekers papier </t>
  </si>
  <si>
    <t>Max 2000 stuks per keer</t>
  </si>
  <si>
    <t>Ter vervanging van papieren bekers</t>
  </si>
  <si>
    <t>Rooibos variant (citrus of honing of vergelijkbaar)</t>
  </si>
  <si>
    <t>Groene thee puur</t>
  </si>
  <si>
    <t>Indicatieve hoeveelheid/ jr</t>
  </si>
  <si>
    <t>Speciaal Theeassortiment 1 cups-zakjes:</t>
  </si>
  <si>
    <t>Sterrenmunt of gelijkwaardig</t>
  </si>
  <si>
    <t>overige thee smaken :</t>
  </si>
  <si>
    <t>vrije keus leverancier</t>
  </si>
  <si>
    <t>Seizoensthee- Wintergloed of gelijkwaardig</t>
  </si>
  <si>
    <t>ARTIKEL</t>
  </si>
  <si>
    <t>jaar</t>
  </si>
  <si>
    <t>all-in tarief per jaar</t>
  </si>
  <si>
    <t>Bijlage 2: Inschrijvingsbiljet behorende bij PvE "Warme Drankenvoorziening ten behoeve van GGD Hart voor Brabant"</t>
  </si>
  <si>
    <t>Datum: 26-05-2020</t>
  </si>
  <si>
    <t>Deze bijlage bestaat uit 5 tabbladen:</t>
  </si>
  <si>
    <t>Tabblad 1: Invulinstructie</t>
  </si>
  <si>
    <t>Tabblad 2: Berekening totale inschrijfsom</t>
  </si>
  <si>
    <t>Tabblad 4: Ingrediënten en verbruiksartikelen</t>
  </si>
  <si>
    <t>Tabblad 5: Opties</t>
  </si>
  <si>
    <t>Alleen de blauwe velden moeten door Inschrijver ingevuld worden</t>
  </si>
  <si>
    <t>Het is niet toegestaan, op straffe van uitsluiting, om de in te vullen documenten inhoudelijk te wijzigen</t>
  </si>
  <si>
    <t>De totale inschrijfsom waarop wordt beoordeeld komt tot stand door optelling van de totale jaarlijkse kosten die zijn vermeld op tabblad 3 + 4</t>
  </si>
  <si>
    <t>Prijs per jaar in EUR exclusief BTW</t>
  </si>
  <si>
    <t>Totale jaarlijkse kosten</t>
  </si>
  <si>
    <t>Beschikbaarstellen onderkast geschikt voor aangeboden verse bonen automaat met opbergmogelijkheid voor supplementen</t>
  </si>
  <si>
    <t>Kenmerk: Z-20026547</t>
  </si>
  <si>
    <t>Verklaring van Conformiteit</t>
  </si>
  <si>
    <t>Aldus naar waarheid ingevuld en ondertekend:</t>
  </si>
  <si>
    <t>Naam Organisatie:</t>
  </si>
  <si>
    <t>Postcode en plaats</t>
  </si>
  <si>
    <t>Naam</t>
  </si>
  <si>
    <t>Functie</t>
  </si>
  <si>
    <t xml:space="preserve">Datum </t>
  </si>
  <si>
    <t>Ondertekening</t>
  </si>
  <si>
    <t>Adres</t>
  </si>
  <si>
    <t>ONDERDEEL:</t>
  </si>
  <si>
    <t>Kosten beschikbaarstellen automaten en onderkasten conform tabblad 3</t>
  </si>
  <si>
    <t>Kosten ingrediënten en verbruiksartikelen conform tabblad 4</t>
  </si>
  <si>
    <t>Totaalsom Ingrediënten en Verbruiksartikelen</t>
  </si>
  <si>
    <t>Indicatieve hoeveelheid/ jaar</t>
  </si>
  <si>
    <t>Prijs per jaar excl BTW * indicatieve hoeveelheid</t>
  </si>
  <si>
    <t>Prijs/ eenheid excl BTW</t>
  </si>
  <si>
    <t>Verpakking Inschrijver</t>
  </si>
  <si>
    <t>prijs per verpakkingseenheid leverancier</t>
  </si>
  <si>
    <t>Prijs/ eenheid excl BTW **</t>
  </si>
  <si>
    <t>Totaalprijs automaten</t>
  </si>
  <si>
    <t>Tabblad 3: Kosten automaten inclusief preventief en correctief onderhoud</t>
  </si>
  <si>
    <r>
      <t xml:space="preserve">All-in prijs beschikbaarstellen </t>
    </r>
    <r>
      <rPr>
        <b/>
        <u/>
        <sz val="11"/>
        <color theme="1"/>
        <rFont val="Verdana"/>
        <family val="2"/>
      </rPr>
      <t>inclusief preventief en correctief onderhoud</t>
    </r>
    <r>
      <rPr>
        <b/>
        <sz val="11"/>
        <color theme="1"/>
        <rFont val="Verdana"/>
        <family val="2"/>
      </rPr>
      <t xml:space="preserve"> per automaat per jaar, in EUR, excl BTW</t>
    </r>
  </si>
  <si>
    <t>** Alle stuks prijzen (dus niet de kg-prijzen) afronden op 3 decimalen!</t>
  </si>
  <si>
    <t>Beschikbaarstellen verse bonen automaat inclusief preventief en correctief onderhoud</t>
  </si>
  <si>
    <t>Dit ingevulde en ondertekende inschrijvingsbiljet moeten worden gevoegd bij de overige inschrijvingsdocumenten en ingediend worden met het indienen van de inschrijving. Door onderteking verklaart de Inschrijver een inschrijving te doen conform het PvE "Warme drankenvoorziening ten behoeve van GGD Hart voor Brabant"met kenmerk Z-20026547, d.d. 26 -05-2020. Dit houdt in dat de Inschrijver akkoord gaat met alle gestelde minimumeisen en voorwaarden in het genoemde PvE. Inschrijver verklaart hiermee dat hij deze verklaring naar waarheid heeft ingevuld.</t>
  </si>
  <si>
    <t>** Alle stuks prijzen afronden op 3 decimalen!</t>
  </si>
  <si>
    <t>Recyclesysteem/ ophaalsysteem voor papieren bekers -  inzamelsysteem en haal/breng service</t>
  </si>
  <si>
    <t>Recyclesysteem/ ophaalsysteem voor biobasedbekers -  inzamelsysteem en haal/breng service</t>
  </si>
  <si>
    <t>Overig (niet verplicht in te vullen)</t>
  </si>
  <si>
    <t>Papieren bekers met maatwerk bedrukking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</si>
</sst>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_ * #,##0_ ;_ * \-#,##0_ ;_ * &quot;-&quot;??_ ;_ @_ "/>
    <numFmt numFmtId="165" formatCode="_ [$€-2]\ * #,##0.00_ ;_ [$€-2]\ * \-#,##0.00_ ;_ [$€-2]\ * &quot;-&quot;??_ ;_ @_ "/>
    <numFmt numFmtId="166" formatCode="_ [$€-2]\ * #,##0.000_ ;_ [$€-2]\ * \-#,##0.000_ ;_ [$€-2]\ * &quot;-&quot;??_ ;_ @_ "/>
  </numFmts>
  <fonts count="8" x14ac:knownFonts="1">
    <font>
      <sz val="11"/>
      <color theme="1"/>
      <name val="Calibri"/>
      <family val="2"/>
      <scheme val="minor"/>
    </font>
    <font>
      <b/>
      <sz val="11"/>
      <color theme="1"/>
      <name val="Calibri"/>
      <family val="2"/>
      <scheme val="minor"/>
    </font>
    <font>
      <sz val="11"/>
      <color theme="1"/>
      <name val="Calibri"/>
      <family val="2"/>
      <scheme val="minor"/>
    </font>
    <font>
      <sz val="11"/>
      <color theme="1"/>
      <name val="Verdana"/>
      <family val="2"/>
    </font>
    <font>
      <b/>
      <sz val="11"/>
      <color theme="1"/>
      <name val="Verdana"/>
      <family val="2"/>
    </font>
    <font>
      <b/>
      <sz val="12"/>
      <color theme="1"/>
      <name val="Verdana"/>
      <family val="2"/>
    </font>
    <font>
      <b/>
      <i/>
      <sz val="11"/>
      <color theme="1"/>
      <name val="Verdana"/>
      <family val="2"/>
    </font>
    <font>
      <b/>
      <u/>
      <sz val="11"/>
      <color theme="1"/>
      <name val="Verdana"/>
      <family val="2"/>
    </font>
  </fonts>
  <fills count="11">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6"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2" fillId="0" borderId="0" applyFont="0" applyFill="0" applyBorder="0" applyAlignment="0" applyProtection="0"/>
    <xf numFmtId="44" fontId="2" fillId="0" borderId="0" applyFont="0" applyFill="0" applyBorder="0" applyAlignment="0" applyProtection="0"/>
  </cellStyleXfs>
  <cellXfs count="57">
    <xf numFmtId="0" fontId="0" fillId="0" borderId="0" xfId="0"/>
    <xf numFmtId="0" fontId="1" fillId="0" borderId="0" xfId="0" applyFont="1"/>
    <xf numFmtId="0" fontId="0" fillId="0" borderId="0" xfId="0" applyAlignment="1">
      <alignment wrapText="1"/>
    </xf>
    <xf numFmtId="0" fontId="0" fillId="0" borderId="0" xfId="0" applyBorder="1"/>
    <xf numFmtId="0" fontId="0" fillId="3" borderId="0" xfId="0" applyFill="1"/>
    <xf numFmtId="0" fontId="3" fillId="0" borderId="0" xfId="0" applyFont="1"/>
    <xf numFmtId="0" fontId="4" fillId="0" borderId="0" xfId="0" applyFont="1"/>
    <xf numFmtId="0" fontId="3" fillId="0" borderId="1" xfId="0" applyFont="1" applyBorder="1"/>
    <xf numFmtId="44" fontId="3" fillId="0" borderId="1" xfId="2" applyFont="1" applyBorder="1"/>
    <xf numFmtId="44" fontId="3" fillId="0" borderId="1" xfId="0" applyNumberFormat="1" applyFont="1" applyBorder="1"/>
    <xf numFmtId="0" fontId="5" fillId="0" borderId="0" xfId="0" applyFont="1"/>
    <xf numFmtId="0" fontId="3" fillId="0" borderId="0" xfId="0" applyFont="1" applyAlignment="1">
      <alignment wrapText="1"/>
    </xf>
    <xf numFmtId="0" fontId="3" fillId="5" borderId="0" xfId="0" applyFont="1" applyFill="1"/>
    <xf numFmtId="0" fontId="3" fillId="0" borderId="1" xfId="0" applyFont="1" applyBorder="1" applyAlignment="1">
      <alignment horizontal="center"/>
    </xf>
    <xf numFmtId="44" fontId="4" fillId="0" borderId="1" xfId="0" applyNumberFormat="1" applyFont="1" applyBorder="1"/>
    <xf numFmtId="0" fontId="3" fillId="0" borderId="1" xfId="0" applyFont="1" applyBorder="1" applyAlignment="1">
      <alignment wrapText="1"/>
    </xf>
    <xf numFmtId="164" fontId="3" fillId="0" borderId="1" xfId="1" applyNumberFormat="1" applyFont="1" applyBorder="1"/>
    <xf numFmtId="0" fontId="4" fillId="5" borderId="3" xfId="0" applyFont="1" applyFill="1" applyBorder="1"/>
    <xf numFmtId="0" fontId="6" fillId="0" borderId="1" xfId="0" applyFont="1" applyBorder="1"/>
    <xf numFmtId="165" fontId="3" fillId="0" borderId="1" xfId="0" applyNumberFormat="1" applyFont="1" applyBorder="1"/>
    <xf numFmtId="0" fontId="3" fillId="6" borderId="0" xfId="0" applyFont="1" applyFill="1"/>
    <xf numFmtId="166" fontId="3" fillId="6" borderId="0" xfId="0" applyNumberFormat="1" applyFont="1" applyFill="1"/>
    <xf numFmtId="0" fontId="4" fillId="5" borderId="2" xfId="0" applyFont="1" applyFill="1" applyBorder="1"/>
    <xf numFmtId="0" fontId="5" fillId="5" borderId="0" xfId="0" applyFont="1" applyFill="1"/>
    <xf numFmtId="44" fontId="4" fillId="5" borderId="5" xfId="0" applyNumberFormat="1" applyFont="1" applyFill="1" applyBorder="1"/>
    <xf numFmtId="0" fontId="4" fillId="7" borderId="1" xfId="0" applyFont="1" applyFill="1" applyBorder="1"/>
    <xf numFmtId="0" fontId="3" fillId="4" borderId="0" xfId="0" applyFont="1" applyFill="1"/>
    <xf numFmtId="0" fontId="3" fillId="4" borderId="1" xfId="0" applyFont="1" applyFill="1" applyBorder="1"/>
    <xf numFmtId="165" fontId="3" fillId="4" borderId="1" xfId="0" applyNumberFormat="1" applyFont="1" applyFill="1" applyBorder="1" applyAlignment="1">
      <alignment wrapText="1"/>
    </xf>
    <xf numFmtId="166" fontId="3" fillId="4" borderId="1" xfId="1" applyNumberFormat="1" applyFont="1" applyFill="1" applyBorder="1"/>
    <xf numFmtId="0" fontId="3" fillId="4" borderId="1" xfId="1" applyNumberFormat="1" applyFont="1" applyFill="1" applyBorder="1"/>
    <xf numFmtId="165" fontId="3" fillId="4" borderId="1" xfId="2" applyNumberFormat="1" applyFont="1" applyFill="1" applyBorder="1"/>
    <xf numFmtId="44" fontId="3" fillId="4" borderId="1" xfId="0" applyNumberFormat="1" applyFont="1" applyFill="1" applyBorder="1"/>
    <xf numFmtId="165" fontId="3" fillId="4" borderId="1" xfId="0" applyNumberFormat="1" applyFont="1" applyFill="1" applyBorder="1"/>
    <xf numFmtId="0" fontId="4" fillId="8" borderId="1" xfId="0" applyFont="1" applyFill="1" applyBorder="1"/>
    <xf numFmtId="0" fontId="4" fillId="8" borderId="1" xfId="0" applyFont="1" applyFill="1" applyBorder="1" applyAlignment="1">
      <alignment wrapText="1"/>
    </xf>
    <xf numFmtId="0" fontId="4" fillId="8" borderId="0" xfId="0" applyFont="1" applyFill="1" applyAlignment="1">
      <alignment wrapText="1"/>
    </xf>
    <xf numFmtId="0" fontId="4" fillId="8" borderId="0" xfId="0" applyFont="1" applyFill="1"/>
    <xf numFmtId="0" fontId="3" fillId="8" borderId="0" xfId="0" applyFont="1" applyFill="1"/>
    <xf numFmtId="0" fontId="3" fillId="8" borderId="0" xfId="0" applyFont="1" applyFill="1" applyAlignment="1">
      <alignment wrapText="1"/>
    </xf>
    <xf numFmtId="44" fontId="3" fillId="8" borderId="5" xfId="0" applyNumberFormat="1" applyFont="1" applyFill="1" applyBorder="1"/>
    <xf numFmtId="165" fontId="4" fillId="8" borderId="5" xfId="0" applyNumberFormat="1" applyFont="1" applyFill="1" applyBorder="1"/>
    <xf numFmtId="0" fontId="3" fillId="4" borderId="4" xfId="0" applyFont="1" applyFill="1" applyBorder="1"/>
    <xf numFmtId="165" fontId="3" fillId="4" borderId="4" xfId="2" applyNumberFormat="1" applyFont="1" applyFill="1" applyBorder="1"/>
    <xf numFmtId="0" fontId="3" fillId="3" borderId="0" xfId="0" applyFont="1" applyFill="1" applyBorder="1"/>
    <xf numFmtId="165" fontId="3" fillId="3" borderId="0" xfId="0" applyNumberFormat="1" applyFont="1" applyFill="1" applyBorder="1"/>
    <xf numFmtId="0" fontId="3" fillId="3" borderId="0" xfId="2" applyNumberFormat="1" applyFont="1" applyFill="1" applyBorder="1"/>
    <xf numFmtId="0" fontId="3" fillId="2" borderId="0" xfId="0" applyFont="1" applyFill="1" applyAlignment="1">
      <alignment wrapText="1"/>
    </xf>
    <xf numFmtId="0" fontId="4" fillId="9" borderId="0" xfId="0" applyFont="1" applyFill="1"/>
    <xf numFmtId="0" fontId="4" fillId="9" borderId="0" xfId="0" applyFont="1" applyFill="1" applyAlignment="1">
      <alignment wrapText="1"/>
    </xf>
    <xf numFmtId="0" fontId="3" fillId="0" borderId="1" xfId="0" applyFont="1" applyBorder="1" applyAlignment="1">
      <alignment horizontal="right"/>
    </xf>
    <xf numFmtId="0" fontId="3" fillId="0" borderId="1" xfId="0" applyFont="1" applyBorder="1" applyAlignment="1">
      <alignment horizontal="right" wrapText="1"/>
    </xf>
    <xf numFmtId="0" fontId="3" fillId="3" borderId="1" xfId="0" applyFont="1" applyFill="1" applyBorder="1" applyAlignment="1">
      <alignment wrapText="1"/>
    </xf>
    <xf numFmtId="0" fontId="3" fillId="3" borderId="1" xfId="0" applyFont="1" applyFill="1" applyBorder="1"/>
    <xf numFmtId="0" fontId="4" fillId="10" borderId="0" xfId="0" applyFont="1" applyFill="1" applyBorder="1" applyAlignment="1">
      <alignment horizontal="center"/>
    </xf>
    <xf numFmtId="0" fontId="3" fillId="4" borderId="6" xfId="0" applyFont="1" applyFill="1" applyBorder="1" applyAlignment="1">
      <alignment horizontal="center"/>
    </xf>
    <xf numFmtId="0" fontId="3" fillId="4" borderId="7" xfId="0" applyFont="1" applyFill="1" applyBorder="1" applyAlignment="1">
      <alignment horizontal="center"/>
    </xf>
  </cellXfs>
  <cellStyles count="3">
    <cellStyle name="Komma" xfId="1" builtinId="3"/>
    <cellStyle name="Standaard"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0577D-E202-42BF-8C97-3443B169E51C}">
  <dimension ref="A1:B15"/>
  <sheetViews>
    <sheetView showGridLines="0" zoomScale="80" zoomScaleNormal="80" workbookViewId="0">
      <selection activeCell="A7" sqref="A7"/>
    </sheetView>
  </sheetViews>
  <sheetFormatPr defaultRowHeight="14.5" x14ac:dyDescent="0.35"/>
  <cols>
    <col min="1" max="1" width="147.08984375" customWidth="1"/>
  </cols>
  <sheetData>
    <row r="1" spans="1:2" x14ac:dyDescent="0.35">
      <c r="A1" s="6" t="s">
        <v>46</v>
      </c>
      <c r="B1" s="1"/>
    </row>
    <row r="2" spans="1:2" x14ac:dyDescent="0.35">
      <c r="A2" s="6" t="s">
        <v>59</v>
      </c>
    </row>
    <row r="3" spans="1:2" x14ac:dyDescent="0.35">
      <c r="A3" s="6" t="s">
        <v>47</v>
      </c>
    </row>
    <row r="5" spans="1:2" x14ac:dyDescent="0.35">
      <c r="A5" s="5" t="s">
        <v>48</v>
      </c>
    </row>
    <row r="6" spans="1:2" x14ac:dyDescent="0.35">
      <c r="A6" s="5" t="s">
        <v>49</v>
      </c>
    </row>
    <row r="7" spans="1:2" x14ac:dyDescent="0.35">
      <c r="A7" s="5" t="s">
        <v>50</v>
      </c>
    </row>
    <row r="8" spans="1:2" x14ac:dyDescent="0.35">
      <c r="A8" s="5" t="s">
        <v>80</v>
      </c>
    </row>
    <row r="9" spans="1:2" x14ac:dyDescent="0.35">
      <c r="A9" s="5" t="s">
        <v>51</v>
      </c>
    </row>
    <row r="10" spans="1:2" x14ac:dyDescent="0.35">
      <c r="A10" s="5" t="s">
        <v>52</v>
      </c>
    </row>
    <row r="11" spans="1:2" x14ac:dyDescent="0.35">
      <c r="A11" s="5"/>
    </row>
    <row r="12" spans="1:2" s="4" customFormat="1" x14ac:dyDescent="0.35">
      <c r="A12" s="26" t="s">
        <v>53</v>
      </c>
    </row>
    <row r="13" spans="1:2" x14ac:dyDescent="0.35">
      <c r="A13" s="5" t="s">
        <v>54</v>
      </c>
    </row>
    <row r="14" spans="1:2" x14ac:dyDescent="0.35">
      <c r="A14" s="5"/>
    </row>
    <row r="15" spans="1:2" x14ac:dyDescent="0.35">
      <c r="A15" s="12" t="s">
        <v>55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16AD5-1F0C-484A-947C-D1436D96CDD7}">
  <dimension ref="A1:B29"/>
  <sheetViews>
    <sheetView showGridLines="0" zoomScale="70" zoomScaleNormal="70" workbookViewId="0">
      <selection activeCell="A6" sqref="A6"/>
    </sheetView>
  </sheetViews>
  <sheetFormatPr defaultRowHeight="14.5" x14ac:dyDescent="0.35"/>
  <cols>
    <col min="1" max="1" width="99.08984375" customWidth="1"/>
    <col min="2" max="2" width="41.7265625" customWidth="1"/>
  </cols>
  <sheetData>
    <row r="1" spans="1:2" x14ac:dyDescent="0.35">
      <c r="A1" s="6" t="s">
        <v>46</v>
      </c>
    </row>
    <row r="2" spans="1:2" x14ac:dyDescent="0.35">
      <c r="A2" s="6" t="s">
        <v>59</v>
      </c>
    </row>
    <row r="3" spans="1:2" x14ac:dyDescent="0.35">
      <c r="A3" s="6" t="s">
        <v>47</v>
      </c>
    </row>
    <row r="5" spans="1:2" x14ac:dyDescent="0.35">
      <c r="A5" s="22" t="s">
        <v>69</v>
      </c>
      <c r="B5" s="17" t="s">
        <v>56</v>
      </c>
    </row>
    <row r="6" spans="1:2" x14ac:dyDescent="0.35">
      <c r="A6" s="7" t="s">
        <v>70</v>
      </c>
      <c r="B6" s="8">
        <f>'3Automaat'!E10</f>
        <v>0</v>
      </c>
    </row>
    <row r="7" spans="1:2" x14ac:dyDescent="0.35">
      <c r="A7" s="7" t="s">
        <v>71</v>
      </c>
      <c r="B7" s="9">
        <f>'4Ingrediënten '!E25</f>
        <v>0</v>
      </c>
    </row>
    <row r="8" spans="1:2" ht="15" thickBot="1" x14ac:dyDescent="0.4">
      <c r="A8" s="5"/>
      <c r="B8" s="5"/>
    </row>
    <row r="9" spans="1:2" ht="16" thickBot="1" x14ac:dyDescent="0.4">
      <c r="A9" s="23" t="s">
        <v>57</v>
      </c>
      <c r="B9" s="24">
        <f>SUM($B$6:$B$7)</f>
        <v>0</v>
      </c>
    </row>
    <row r="10" spans="1:2" x14ac:dyDescent="0.35">
      <c r="A10" s="5"/>
      <c r="B10" s="5"/>
    </row>
    <row r="11" spans="1:2" ht="15.5" x14ac:dyDescent="0.35">
      <c r="A11" s="10" t="s">
        <v>60</v>
      </c>
      <c r="B11" s="5"/>
    </row>
    <row r="12" spans="1:2" ht="95.5" x14ac:dyDescent="0.35">
      <c r="A12" s="11" t="s">
        <v>84</v>
      </c>
      <c r="B12" s="5"/>
    </row>
    <row r="13" spans="1:2" x14ac:dyDescent="0.35">
      <c r="A13" s="5"/>
      <c r="B13" s="5"/>
    </row>
    <row r="14" spans="1:2" x14ac:dyDescent="0.35">
      <c r="A14" s="6" t="s">
        <v>61</v>
      </c>
      <c r="B14" s="5"/>
    </row>
    <row r="15" spans="1:2" x14ac:dyDescent="0.35">
      <c r="A15" s="5"/>
      <c r="B15" s="5"/>
    </row>
    <row r="16" spans="1:2" x14ac:dyDescent="0.35">
      <c r="A16" s="6" t="s">
        <v>62</v>
      </c>
      <c r="B16" s="5"/>
    </row>
    <row r="17" spans="1:2" x14ac:dyDescent="0.35">
      <c r="A17" s="26"/>
      <c r="B17" s="5"/>
    </row>
    <row r="18" spans="1:2" x14ac:dyDescent="0.35">
      <c r="A18" s="6" t="s">
        <v>68</v>
      </c>
      <c r="B18" s="5"/>
    </row>
    <row r="19" spans="1:2" x14ac:dyDescent="0.35">
      <c r="A19" s="26"/>
      <c r="B19" s="5"/>
    </row>
    <row r="20" spans="1:2" x14ac:dyDescent="0.35">
      <c r="A20" s="6" t="s">
        <v>63</v>
      </c>
      <c r="B20" s="5"/>
    </row>
    <row r="21" spans="1:2" x14ac:dyDescent="0.35">
      <c r="A21" s="26"/>
      <c r="B21" s="5"/>
    </row>
    <row r="22" spans="1:2" x14ac:dyDescent="0.35">
      <c r="A22" s="6" t="s">
        <v>64</v>
      </c>
      <c r="B22" s="5"/>
    </row>
    <row r="23" spans="1:2" x14ac:dyDescent="0.35">
      <c r="A23" s="26"/>
      <c r="B23" s="5"/>
    </row>
    <row r="24" spans="1:2" x14ac:dyDescent="0.35">
      <c r="A24" s="6" t="s">
        <v>65</v>
      </c>
      <c r="B24" s="5"/>
    </row>
    <row r="25" spans="1:2" x14ac:dyDescent="0.35">
      <c r="A25" s="26"/>
      <c r="B25" s="5"/>
    </row>
    <row r="26" spans="1:2" x14ac:dyDescent="0.35">
      <c r="A26" s="6" t="s">
        <v>66</v>
      </c>
      <c r="B26" s="5"/>
    </row>
    <row r="27" spans="1:2" x14ac:dyDescent="0.35">
      <c r="A27" s="26"/>
      <c r="B27" s="5"/>
    </row>
    <row r="28" spans="1:2" x14ac:dyDescent="0.35">
      <c r="A28" s="6" t="s">
        <v>67</v>
      </c>
      <c r="B28" s="5"/>
    </row>
    <row r="29" spans="1:2" ht="48.5" customHeight="1" x14ac:dyDescent="0.35">
      <c r="A29" s="26"/>
      <c r="B29" s="5"/>
    </row>
  </sheetData>
  <protectedRanges>
    <protectedRange algorithmName="SHA-512" hashValue="7Hi85262mT6XOyLulyRZ8fBsP2eqn5ic5QJ2eubqMRcJKNK8lvH5D4wL02ojs4ReNtr/H/3alJXWrnIU5S2Quw==" saltValue="0frYC8mVWWvcYk2eO02urA==" spinCount="100000" sqref="A17 A19 A21 A23 A25 A27 A29 B6 B7 B9" name="TOTAAL"/>
  </protectedRange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1E58C-3721-442A-8CE5-6D6AA5DB627C}">
  <dimension ref="A1:E16"/>
  <sheetViews>
    <sheetView showGridLines="0" zoomScale="73" zoomScaleNormal="73" workbookViewId="0">
      <selection activeCell="L9" sqref="L9"/>
    </sheetView>
  </sheetViews>
  <sheetFormatPr defaultRowHeight="14.5" x14ac:dyDescent="0.35"/>
  <cols>
    <col min="1" max="1" width="49.90625" customWidth="1"/>
    <col min="2" max="2" width="21.7265625" customWidth="1"/>
    <col min="3" max="3" width="9.81640625" customWidth="1"/>
    <col min="4" max="4" width="38.08984375" style="2" customWidth="1"/>
    <col min="5" max="5" width="13.08984375" bestFit="1" customWidth="1"/>
  </cols>
  <sheetData>
    <row r="1" spans="1:5" x14ac:dyDescent="0.35">
      <c r="A1" s="6" t="s">
        <v>46</v>
      </c>
    </row>
    <row r="2" spans="1:5" x14ac:dyDescent="0.35">
      <c r="A2" s="6" t="s">
        <v>59</v>
      </c>
    </row>
    <row r="3" spans="1:5" x14ac:dyDescent="0.35">
      <c r="A3" s="6" t="s">
        <v>47</v>
      </c>
    </row>
    <row r="6" spans="1:5" ht="68.5" x14ac:dyDescent="0.35">
      <c r="A6" s="34" t="s">
        <v>10</v>
      </c>
      <c r="B6" s="34" t="s">
        <v>11</v>
      </c>
      <c r="C6" s="34" t="s">
        <v>12</v>
      </c>
      <c r="D6" s="35" t="s">
        <v>81</v>
      </c>
      <c r="E6" s="35" t="s">
        <v>18</v>
      </c>
    </row>
    <row r="7" spans="1:5" ht="28" x14ac:dyDescent="0.35">
      <c r="A7" s="15" t="s">
        <v>83</v>
      </c>
      <c r="B7" s="27"/>
      <c r="C7" s="13">
        <v>17</v>
      </c>
      <c r="D7" s="28">
        <v>0</v>
      </c>
      <c r="E7" s="14">
        <f>$C$7*D7</f>
        <v>0</v>
      </c>
    </row>
    <row r="8" spans="1:5" ht="41.5" x14ac:dyDescent="0.35">
      <c r="A8" s="15" t="s">
        <v>58</v>
      </c>
      <c r="B8" s="27"/>
      <c r="C8" s="13">
        <v>5</v>
      </c>
      <c r="D8" s="28">
        <v>0</v>
      </c>
      <c r="E8" s="14">
        <f>$C$8*D8</f>
        <v>0</v>
      </c>
    </row>
    <row r="9" spans="1:5" ht="15" thickBot="1" x14ac:dyDescent="0.4">
      <c r="A9" s="5"/>
      <c r="B9" s="5"/>
      <c r="C9" s="5"/>
      <c r="D9" s="11"/>
      <c r="E9" s="5"/>
    </row>
    <row r="10" spans="1:5" ht="15" thickBot="1" x14ac:dyDescent="0.4">
      <c r="A10" s="37" t="s">
        <v>79</v>
      </c>
      <c r="B10" s="38"/>
      <c r="C10" s="38"/>
      <c r="D10" s="39"/>
      <c r="E10" s="40">
        <f>SUM(E7:E8)</f>
        <v>0</v>
      </c>
    </row>
    <row r="11" spans="1:5" x14ac:dyDescent="0.35">
      <c r="A11" s="5"/>
      <c r="B11" s="5"/>
      <c r="C11" s="5"/>
      <c r="D11" s="11"/>
      <c r="E11" s="5"/>
    </row>
    <row r="12" spans="1:5" x14ac:dyDescent="0.35">
      <c r="A12" s="5" t="s">
        <v>17</v>
      </c>
      <c r="B12" s="5"/>
      <c r="C12" s="5"/>
      <c r="D12" s="11"/>
      <c r="E12" s="5"/>
    </row>
    <row r="13" spans="1:5" x14ac:dyDescent="0.35">
      <c r="A13" s="25" t="s">
        <v>13</v>
      </c>
      <c r="B13" s="25" t="s">
        <v>15</v>
      </c>
      <c r="C13" s="25" t="s">
        <v>16</v>
      </c>
      <c r="D13" s="11"/>
      <c r="E13" s="5"/>
    </row>
    <row r="14" spans="1:5" x14ac:dyDescent="0.35">
      <c r="A14" s="7" t="s">
        <v>22</v>
      </c>
      <c r="B14" s="27"/>
      <c r="C14" s="7" t="s">
        <v>14</v>
      </c>
      <c r="D14" s="11"/>
      <c r="E14" s="5"/>
    </row>
    <row r="15" spans="1:5" x14ac:dyDescent="0.35">
      <c r="A15" s="7" t="s">
        <v>23</v>
      </c>
      <c r="B15" s="27"/>
      <c r="C15" s="7" t="s">
        <v>14</v>
      </c>
      <c r="D15" s="11"/>
      <c r="E15" s="5"/>
    </row>
    <row r="16" spans="1:5" x14ac:dyDescent="0.35">
      <c r="A16" s="7" t="s">
        <v>24</v>
      </c>
      <c r="B16" s="27"/>
      <c r="C16" s="7" t="s">
        <v>14</v>
      </c>
      <c r="D16" s="11"/>
      <c r="E16" s="5"/>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F5209-3794-4D48-AB83-1AFC87CDE703}">
  <dimension ref="A1:H27"/>
  <sheetViews>
    <sheetView showGridLines="0" zoomScale="68" zoomScaleNormal="68" workbookViewId="0">
      <selection activeCell="A27" sqref="A27"/>
    </sheetView>
  </sheetViews>
  <sheetFormatPr defaultRowHeight="13.5" x14ac:dyDescent="0.25"/>
  <cols>
    <col min="1" max="1" width="54.7265625" style="5" customWidth="1"/>
    <col min="2" max="2" width="13.453125" style="5" customWidth="1"/>
    <col min="3" max="3" width="15.453125" style="5" customWidth="1"/>
    <col min="4" max="4" width="17.54296875" style="5" bestFit="1" customWidth="1"/>
    <col min="5" max="5" width="16.453125" style="5" bestFit="1" customWidth="1"/>
    <col min="6" max="6" width="8.7265625" style="5"/>
    <col min="7" max="7" width="25.7265625" style="5" customWidth="1"/>
    <col min="8" max="8" width="14.7265625" style="5" customWidth="1"/>
    <col min="9" max="16384" width="8.7265625" style="5"/>
  </cols>
  <sheetData>
    <row r="1" spans="1:8" x14ac:dyDescent="0.25">
      <c r="A1" s="6" t="s">
        <v>46</v>
      </c>
    </row>
    <row r="2" spans="1:8" x14ac:dyDescent="0.25">
      <c r="A2" s="6" t="s">
        <v>59</v>
      </c>
    </row>
    <row r="3" spans="1:8" x14ac:dyDescent="0.25">
      <c r="A3" s="6" t="s">
        <v>47</v>
      </c>
    </row>
    <row r="6" spans="1:8" s="6" customFormat="1" ht="54" x14ac:dyDescent="0.25">
      <c r="A6" s="34" t="s">
        <v>43</v>
      </c>
      <c r="B6" s="34" t="s">
        <v>16</v>
      </c>
      <c r="C6" s="35" t="s">
        <v>73</v>
      </c>
      <c r="D6" s="35" t="s">
        <v>78</v>
      </c>
      <c r="E6" s="36" t="s">
        <v>74</v>
      </c>
      <c r="G6" s="35" t="s">
        <v>76</v>
      </c>
      <c r="H6" s="35" t="s">
        <v>77</v>
      </c>
    </row>
    <row r="7" spans="1:8" x14ac:dyDescent="0.25">
      <c r="A7" s="7" t="s">
        <v>25</v>
      </c>
      <c r="B7" s="7" t="s">
        <v>0</v>
      </c>
      <c r="C7" s="16">
        <v>400</v>
      </c>
      <c r="D7" s="29">
        <v>0</v>
      </c>
      <c r="E7" s="19">
        <f>D7*$C$7</f>
        <v>0</v>
      </c>
      <c r="G7" s="27"/>
      <c r="H7" s="31">
        <v>0</v>
      </c>
    </row>
    <row r="8" spans="1:8" x14ac:dyDescent="0.25">
      <c r="A8" s="7" t="s">
        <v>26</v>
      </c>
      <c r="B8" s="7" t="s">
        <v>0</v>
      </c>
      <c r="C8" s="16">
        <v>230</v>
      </c>
      <c r="D8" s="29">
        <v>0</v>
      </c>
      <c r="E8" s="19">
        <f>D8*$C$8</f>
        <v>0</v>
      </c>
      <c r="G8" s="27"/>
      <c r="H8" s="31">
        <v>0</v>
      </c>
    </row>
    <row r="9" spans="1:8" x14ac:dyDescent="0.25">
      <c r="A9" s="7" t="s">
        <v>3</v>
      </c>
      <c r="B9" s="7" t="s">
        <v>0</v>
      </c>
      <c r="C9" s="16">
        <f>15*12</f>
        <v>180</v>
      </c>
      <c r="D9" s="29">
        <v>0</v>
      </c>
      <c r="E9" s="19">
        <f>D9*$C$9</f>
        <v>0</v>
      </c>
      <c r="G9" s="27"/>
      <c r="H9" s="31">
        <v>0</v>
      </c>
    </row>
    <row r="10" spans="1:8" x14ac:dyDescent="0.25">
      <c r="A10" s="7" t="s">
        <v>4</v>
      </c>
      <c r="B10" s="7" t="s">
        <v>0</v>
      </c>
      <c r="C10" s="16">
        <v>370</v>
      </c>
      <c r="D10" s="29">
        <v>0</v>
      </c>
      <c r="E10" s="19">
        <f>D10*$C$10</f>
        <v>0</v>
      </c>
      <c r="G10" s="27"/>
      <c r="H10" s="31">
        <v>0</v>
      </c>
    </row>
    <row r="11" spans="1:8" x14ac:dyDescent="0.25">
      <c r="A11" s="7"/>
      <c r="B11" s="7"/>
      <c r="C11" s="16"/>
      <c r="D11" s="30"/>
      <c r="E11" s="7"/>
      <c r="G11" s="27"/>
      <c r="H11" s="27"/>
    </row>
    <row r="12" spans="1:8" x14ac:dyDescent="0.25">
      <c r="A12" s="7" t="s">
        <v>32</v>
      </c>
      <c r="B12" s="7" t="s">
        <v>9</v>
      </c>
      <c r="C12" s="16">
        <v>205000</v>
      </c>
      <c r="D12" s="29">
        <v>0</v>
      </c>
      <c r="E12" s="19">
        <f>D12*$C$12</f>
        <v>0</v>
      </c>
      <c r="G12" s="27"/>
      <c r="H12" s="32">
        <v>0</v>
      </c>
    </row>
    <row r="13" spans="1:8" x14ac:dyDescent="0.25">
      <c r="A13" s="7" t="s">
        <v>27</v>
      </c>
      <c r="B13" s="7" t="s">
        <v>9</v>
      </c>
      <c r="C13" s="16">
        <v>32000</v>
      </c>
      <c r="D13" s="29">
        <v>0</v>
      </c>
      <c r="E13" s="19">
        <f>D13*$C$13</f>
        <v>0</v>
      </c>
      <c r="G13" s="27"/>
      <c r="H13" s="32">
        <v>0</v>
      </c>
    </row>
    <row r="14" spans="1:8" x14ac:dyDescent="0.25">
      <c r="A14" s="7" t="s">
        <v>1</v>
      </c>
      <c r="B14" s="7" t="s">
        <v>9</v>
      </c>
      <c r="C14" s="16">
        <v>12600</v>
      </c>
      <c r="D14" s="29">
        <v>0</v>
      </c>
      <c r="E14" s="19">
        <f>D14*$C$14</f>
        <v>0</v>
      </c>
      <c r="G14" s="27"/>
      <c r="H14" s="32">
        <v>0</v>
      </c>
    </row>
    <row r="15" spans="1:8" x14ac:dyDescent="0.25">
      <c r="A15" s="7" t="s">
        <v>2</v>
      </c>
      <c r="B15" s="7" t="s">
        <v>9</v>
      </c>
      <c r="C15" s="16">
        <v>11700</v>
      </c>
      <c r="D15" s="29">
        <v>0</v>
      </c>
      <c r="E15" s="19">
        <f>D15*$C$15</f>
        <v>0</v>
      </c>
      <c r="G15" s="27"/>
      <c r="H15" s="32">
        <v>0</v>
      </c>
    </row>
    <row r="16" spans="1:8" x14ac:dyDescent="0.25">
      <c r="A16" s="7" t="s">
        <v>28</v>
      </c>
      <c r="B16" s="7" t="s">
        <v>9</v>
      </c>
      <c r="C16" s="16">
        <v>46100</v>
      </c>
      <c r="D16" s="29">
        <v>0</v>
      </c>
      <c r="E16" s="19">
        <f>D16*$C$16</f>
        <v>0</v>
      </c>
      <c r="G16" s="27"/>
      <c r="H16" s="32">
        <v>0</v>
      </c>
    </row>
    <row r="17" spans="1:8" x14ac:dyDescent="0.25">
      <c r="A17" s="7"/>
      <c r="B17" s="7"/>
      <c r="C17" s="16"/>
      <c r="D17" s="30"/>
      <c r="E17" s="7"/>
      <c r="G17" s="27"/>
      <c r="H17" s="27"/>
    </row>
    <row r="18" spans="1:8" x14ac:dyDescent="0.25">
      <c r="A18" s="18" t="s">
        <v>6</v>
      </c>
      <c r="B18" s="7"/>
      <c r="C18" s="16"/>
      <c r="D18" s="30"/>
      <c r="E18" s="7"/>
      <c r="G18" s="27"/>
      <c r="H18" s="27"/>
    </row>
    <row r="19" spans="1:8" x14ac:dyDescent="0.25">
      <c r="A19" s="7" t="s">
        <v>31</v>
      </c>
      <c r="B19" s="7" t="s">
        <v>9</v>
      </c>
      <c r="C19" s="16">
        <v>5400</v>
      </c>
      <c r="D19" s="29">
        <f>0</f>
        <v>0</v>
      </c>
      <c r="E19" s="19">
        <f>D19*$C$19</f>
        <v>0</v>
      </c>
      <c r="G19" s="27"/>
      <c r="H19" s="33">
        <v>0</v>
      </c>
    </row>
    <row r="20" spans="1:8" x14ac:dyDescent="0.25">
      <c r="A20" s="7" t="s">
        <v>36</v>
      </c>
      <c r="B20" s="7" t="s">
        <v>9</v>
      </c>
      <c r="C20" s="16">
        <v>4950</v>
      </c>
      <c r="D20" s="29">
        <f>0</f>
        <v>0</v>
      </c>
      <c r="E20" s="19">
        <f>D20*$C$20</f>
        <v>0</v>
      </c>
      <c r="G20" s="27"/>
      <c r="H20" s="33">
        <v>0</v>
      </c>
    </row>
    <row r="21" spans="1:8" x14ac:dyDescent="0.25">
      <c r="A21" s="7" t="s">
        <v>5</v>
      </c>
      <c r="B21" s="7" t="s">
        <v>9</v>
      </c>
      <c r="C21" s="16">
        <v>7800</v>
      </c>
      <c r="D21" s="29">
        <f>0</f>
        <v>0</v>
      </c>
      <c r="E21" s="19">
        <f>D21*$C$21</f>
        <v>0</v>
      </c>
      <c r="G21" s="27"/>
      <c r="H21" s="33">
        <v>0</v>
      </c>
    </row>
    <row r="22" spans="1:8" x14ac:dyDescent="0.25">
      <c r="A22" s="7" t="s">
        <v>8</v>
      </c>
      <c r="B22" s="7" t="s">
        <v>9</v>
      </c>
      <c r="C22" s="16">
        <v>4800</v>
      </c>
      <c r="D22" s="29">
        <f>0</f>
        <v>0</v>
      </c>
      <c r="E22" s="19">
        <f>D22*$C$22</f>
        <v>0</v>
      </c>
      <c r="G22" s="27"/>
      <c r="H22" s="33">
        <v>0</v>
      </c>
    </row>
    <row r="23" spans="1:8" x14ac:dyDescent="0.25">
      <c r="A23" s="7" t="s">
        <v>30</v>
      </c>
      <c r="B23" s="7" t="s">
        <v>9</v>
      </c>
      <c r="C23" s="16">
        <v>5400</v>
      </c>
      <c r="D23" s="29">
        <f>0</f>
        <v>0</v>
      </c>
      <c r="E23" s="19">
        <f>D23*$C$23</f>
        <v>0</v>
      </c>
      <c r="G23" s="27"/>
      <c r="H23" s="33">
        <v>0</v>
      </c>
    </row>
    <row r="24" spans="1:8" ht="14" thickBot="1" x14ac:dyDescent="0.3"/>
    <row r="25" spans="1:8" ht="14" thickBot="1" x14ac:dyDescent="0.3">
      <c r="A25" s="37" t="s">
        <v>72</v>
      </c>
      <c r="B25" s="20"/>
      <c r="C25" s="20"/>
      <c r="D25" s="21"/>
      <c r="E25" s="41">
        <f>SUM(E7:E23)</f>
        <v>0</v>
      </c>
    </row>
    <row r="27" spans="1:8" ht="27" x14ac:dyDescent="0.25">
      <c r="A27" s="47" t="s">
        <v>82</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0D23F-3404-4B2D-AF47-C0503220EA92}">
  <dimension ref="A1:G25"/>
  <sheetViews>
    <sheetView showGridLines="0" tabSelected="1" zoomScale="56" zoomScaleNormal="56" workbookViewId="0">
      <selection activeCell="C29" sqref="C29"/>
    </sheetView>
  </sheetViews>
  <sheetFormatPr defaultRowHeight="14.5" x14ac:dyDescent="0.35"/>
  <cols>
    <col min="1" max="1" width="50.81640625" customWidth="1"/>
    <col min="2" max="2" width="32.7265625" bestFit="1" customWidth="1"/>
    <col min="3" max="3" width="10.453125" bestFit="1" customWidth="1"/>
    <col min="4" max="4" width="13.08984375" bestFit="1" customWidth="1"/>
    <col min="6" max="6" width="18" customWidth="1"/>
    <col min="7" max="7" width="24.453125" customWidth="1"/>
  </cols>
  <sheetData>
    <row r="1" spans="1:7" x14ac:dyDescent="0.35">
      <c r="A1" s="6" t="s">
        <v>46</v>
      </c>
    </row>
    <row r="2" spans="1:7" x14ac:dyDescent="0.35">
      <c r="A2" s="6" t="s">
        <v>59</v>
      </c>
    </row>
    <row r="3" spans="1:7" x14ac:dyDescent="0.35">
      <c r="A3" s="6" t="s">
        <v>47</v>
      </c>
    </row>
    <row r="6" spans="1:7" ht="55" x14ac:dyDescent="0.35">
      <c r="A6" s="48" t="s">
        <v>20</v>
      </c>
      <c r="B6" s="48" t="s">
        <v>21</v>
      </c>
      <c r="C6" s="48" t="s">
        <v>16</v>
      </c>
      <c r="D6" s="49" t="s">
        <v>78</v>
      </c>
      <c r="F6" s="35" t="s">
        <v>76</v>
      </c>
      <c r="G6" s="35" t="s">
        <v>77</v>
      </c>
    </row>
    <row r="7" spans="1:7" x14ac:dyDescent="0.35">
      <c r="A7" s="7" t="s">
        <v>19</v>
      </c>
      <c r="B7" s="7" t="s">
        <v>34</v>
      </c>
      <c r="C7" s="7" t="s">
        <v>9</v>
      </c>
      <c r="D7" s="33">
        <v>0</v>
      </c>
      <c r="F7" s="27"/>
      <c r="G7" s="31">
        <v>0</v>
      </c>
    </row>
    <row r="8" spans="1:7" x14ac:dyDescent="0.35">
      <c r="A8" s="7" t="s">
        <v>89</v>
      </c>
      <c r="B8" s="7" t="s">
        <v>33</v>
      </c>
      <c r="C8" s="7" t="s">
        <v>9</v>
      </c>
      <c r="D8" s="33">
        <v>0</v>
      </c>
      <c r="F8" s="42"/>
      <c r="G8" s="43">
        <v>0</v>
      </c>
    </row>
    <row r="9" spans="1:7" x14ac:dyDescent="0.35">
      <c r="A9" s="5"/>
      <c r="B9" s="5"/>
      <c r="C9" s="5"/>
      <c r="D9" s="5"/>
      <c r="F9" s="44"/>
      <c r="G9" s="46"/>
    </row>
    <row r="10" spans="1:7" ht="41.5" x14ac:dyDescent="0.35">
      <c r="A10" s="48" t="s">
        <v>38</v>
      </c>
      <c r="B10" s="48" t="s">
        <v>37</v>
      </c>
      <c r="C10" s="48" t="s">
        <v>16</v>
      </c>
      <c r="D10" s="49" t="s">
        <v>75</v>
      </c>
      <c r="F10" s="35" t="s">
        <v>76</v>
      </c>
      <c r="G10" s="35" t="s">
        <v>77</v>
      </c>
    </row>
    <row r="11" spans="1:7" x14ac:dyDescent="0.35">
      <c r="A11" s="7" t="s">
        <v>7</v>
      </c>
      <c r="B11" s="50">
        <v>12000</v>
      </c>
      <c r="C11" s="7" t="s">
        <v>9</v>
      </c>
      <c r="D11" s="33">
        <v>0</v>
      </c>
      <c r="F11" s="27"/>
      <c r="G11" s="32">
        <v>0</v>
      </c>
    </row>
    <row r="12" spans="1:7" x14ac:dyDescent="0.35">
      <c r="A12" s="7" t="s">
        <v>29</v>
      </c>
      <c r="B12" s="50">
        <v>1650</v>
      </c>
      <c r="C12" s="7" t="s">
        <v>9</v>
      </c>
      <c r="D12" s="33">
        <v>0</v>
      </c>
      <c r="F12" s="27"/>
      <c r="G12" s="32">
        <v>0</v>
      </c>
    </row>
    <row r="13" spans="1:7" x14ac:dyDescent="0.35">
      <c r="A13" s="7" t="s">
        <v>35</v>
      </c>
      <c r="B13" s="50"/>
      <c r="C13" s="7"/>
      <c r="D13" s="33">
        <v>0</v>
      </c>
      <c r="F13" s="27"/>
      <c r="G13" s="32">
        <v>0</v>
      </c>
    </row>
    <row r="14" spans="1:7" x14ac:dyDescent="0.35">
      <c r="A14" s="7" t="s">
        <v>39</v>
      </c>
      <c r="B14" s="50">
        <v>6975</v>
      </c>
      <c r="C14" s="7" t="s">
        <v>9</v>
      </c>
      <c r="D14" s="33">
        <v>0</v>
      </c>
      <c r="F14" s="27"/>
      <c r="G14" s="32">
        <v>0</v>
      </c>
    </row>
    <row r="15" spans="1:7" x14ac:dyDescent="0.35">
      <c r="A15" s="15" t="s">
        <v>42</v>
      </c>
      <c r="B15" s="51">
        <v>1275</v>
      </c>
      <c r="C15" s="7" t="s">
        <v>9</v>
      </c>
      <c r="D15" s="33">
        <v>0</v>
      </c>
      <c r="F15" s="27"/>
      <c r="G15" s="32">
        <v>0</v>
      </c>
    </row>
    <row r="16" spans="1:7" x14ac:dyDescent="0.35">
      <c r="A16" s="7" t="s">
        <v>40</v>
      </c>
      <c r="B16" s="7"/>
      <c r="C16" s="7"/>
      <c r="D16" s="33">
        <v>0</v>
      </c>
      <c r="F16" s="27"/>
      <c r="G16" s="32">
        <v>0</v>
      </c>
    </row>
    <row r="17" spans="1:7" x14ac:dyDescent="0.35">
      <c r="A17" s="27"/>
      <c r="B17" s="7" t="s">
        <v>41</v>
      </c>
      <c r="C17" s="7" t="s">
        <v>9</v>
      </c>
      <c r="D17" s="33">
        <v>0</v>
      </c>
      <c r="F17" s="27"/>
      <c r="G17" s="27"/>
    </row>
    <row r="18" spans="1:7" x14ac:dyDescent="0.35">
      <c r="A18" s="27"/>
      <c r="B18" s="7" t="s">
        <v>41</v>
      </c>
      <c r="C18" s="7" t="s">
        <v>9</v>
      </c>
      <c r="D18" s="33">
        <v>0</v>
      </c>
      <c r="F18" s="27"/>
      <c r="G18" s="27"/>
    </row>
    <row r="19" spans="1:7" x14ac:dyDescent="0.35">
      <c r="A19" s="5"/>
      <c r="B19" s="5"/>
      <c r="C19" s="5"/>
      <c r="D19" s="5"/>
      <c r="F19" s="44"/>
      <c r="G19" s="44"/>
    </row>
    <row r="20" spans="1:7" ht="41.5" x14ac:dyDescent="0.35">
      <c r="A20" s="48" t="s">
        <v>88</v>
      </c>
      <c r="B20" s="48" t="s">
        <v>21</v>
      </c>
      <c r="C20" s="48" t="s">
        <v>16</v>
      </c>
      <c r="D20" s="49" t="s">
        <v>75</v>
      </c>
      <c r="F20" s="54" t="s">
        <v>21</v>
      </c>
      <c r="G20" s="54"/>
    </row>
    <row r="21" spans="1:7" ht="28" x14ac:dyDescent="0.35">
      <c r="A21" s="52" t="s">
        <v>86</v>
      </c>
      <c r="B21" s="53" t="s">
        <v>45</v>
      </c>
      <c r="C21" s="53" t="s">
        <v>44</v>
      </c>
      <c r="D21" s="31">
        <v>0</v>
      </c>
      <c r="F21" s="55"/>
      <c r="G21" s="56"/>
    </row>
    <row r="22" spans="1:7" ht="41.5" x14ac:dyDescent="0.35">
      <c r="A22" s="52" t="s">
        <v>87</v>
      </c>
      <c r="B22" s="53" t="s">
        <v>45</v>
      </c>
      <c r="C22" s="53" t="s">
        <v>44</v>
      </c>
      <c r="D22" s="31">
        <v>0</v>
      </c>
      <c r="F22" s="55"/>
      <c r="G22" s="56"/>
    </row>
    <row r="23" spans="1:7" x14ac:dyDescent="0.35">
      <c r="F23" s="44"/>
      <c r="G23" s="45"/>
    </row>
    <row r="24" spans="1:7" ht="28" x14ac:dyDescent="0.35">
      <c r="A24" s="47" t="s">
        <v>85</v>
      </c>
      <c r="F24" s="44"/>
      <c r="G24" s="45"/>
    </row>
    <row r="25" spans="1:7" x14ac:dyDescent="0.35">
      <c r="F25" s="3"/>
      <c r="G25" s="3"/>
    </row>
  </sheetData>
  <mergeCells count="3">
    <mergeCell ref="F20:G20"/>
    <mergeCell ref="F21:G21"/>
    <mergeCell ref="F22:G2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1Invulinstructie</vt:lpstr>
      <vt:lpstr>2Totaal</vt:lpstr>
      <vt:lpstr>3Automaat</vt:lpstr>
      <vt:lpstr>4Ingrediënten </vt:lpstr>
      <vt:lpstr>5Opties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Aart, Hedwig van</dc:creator>
  <cp:lastModifiedBy>Aart, Hedwig van</cp:lastModifiedBy>
  <dcterms:created xsi:type="dcterms:W3CDTF">2020-03-02T10:28:39Z</dcterms:created>
  <dcterms:modified xsi:type="dcterms:W3CDTF">2020-05-26T09:54:54Z</dcterms:modified>
</cp:coreProperties>
</file>