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ER/2019 CRM/5. Nota's van inlichtingen selectiefase/NvI 1/"/>
    </mc:Choice>
  </mc:AlternateContent>
  <xr:revisionPtr revIDLastSave="3" documentId="8_{007309BF-E848-4A0C-A88C-B4F8B6B80862}" xr6:coauthVersionLast="45" xr6:coauthVersionMax="45" xr10:uidLastSave="{B3DAAFFF-C4F7-4FD5-8A42-E2154F05D584}"/>
  <bookViews>
    <workbookView xWindow="-120" yWindow="-120" windowWidth="29040" windowHeight="15840" xr2:uid="{00000000-000D-0000-FFFF-FFFF00000000}"/>
  </bookViews>
  <sheets>
    <sheet name="Format Subcompetenties" sheetId="1" r:id="rId1"/>
    <sheet name="Blad2" sheetId="2" state="hidden" r:id="rId2"/>
    <sheet name="Blad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  <c r="D32" i="1"/>
  <c r="D31" i="1"/>
  <c r="D30" i="1"/>
  <c r="D29" i="1"/>
  <c r="D28" i="1"/>
  <c r="D27" i="1"/>
  <c r="D26" i="1"/>
  <c r="D22" i="1"/>
  <c r="D21" i="1"/>
  <c r="D20" i="1"/>
  <c r="D19" i="1"/>
  <c r="D18" i="1"/>
  <c r="D17" i="1"/>
  <c r="D16" i="1"/>
  <c r="D15" i="1"/>
  <c r="D4" i="1"/>
  <c r="D11" i="1"/>
  <c r="D10" i="1"/>
  <c r="D8" i="1"/>
  <c r="D7" i="1"/>
  <c r="D6" i="1"/>
  <c r="D5" i="1"/>
  <c r="D9" i="1" l="1"/>
  <c r="D34" i="1"/>
  <c r="D23" i="1"/>
  <c r="D12" i="1"/>
  <c r="D35" i="1" l="1"/>
</calcChain>
</file>

<file path=xl/sharedStrings.xml><?xml version="1.0" encoding="utf-8"?>
<sst xmlns="http://schemas.openxmlformats.org/spreadsheetml/2006/main" count="82" uniqueCount="29">
  <si>
    <t>Referentie-opdracht 1</t>
  </si>
  <si>
    <t>Sub competentie</t>
  </si>
  <si>
    <t>Maximumaantal punten</t>
  </si>
  <si>
    <t>Beantwoording</t>
  </si>
  <si>
    <t>Behaald aantal punten</t>
  </si>
  <si>
    <t>Onderbouwing waaruit blijkt dat aan de beantwoording wordt voldaan.</t>
  </si>
  <si>
    <t>De Opdracht is uitgevoerd voor een externe  opdrachtgever, die zich actief is  in het medialand (voorkeur een andere reclame exploitant).</t>
  </si>
  <si>
    <t>Klik voor keuze</t>
  </si>
  <si>
    <t>Binnen die Opdracht was sprake van koppeling met een (intern) legacy systeem.</t>
  </si>
  <si>
    <t>Binnen die Opdracht was sprake van koppeling met  een extern systeem, gericht op  tv-onderzoek.</t>
  </si>
  <si>
    <t>Binnen die Opdracht was sprake van koppeling met een extern systeem, gericht op radio-onderzoek</t>
  </si>
  <si>
    <t>Binnen die Opdracht was sprake van koppeling met een extern systeem, gericht op digitaal-onderzoek</t>
  </si>
  <si>
    <t>Binnen die Opdracht was sprake van een koppeling met een applicatietoepassing in het Microsoft.NET Framework, met de programmeertaal VB.NET, op basis van de Janus WinForms Controls Suite (of vergelijkbaar).</t>
  </si>
  <si>
    <t>Binnen die Opdracht was sprake van fase 1 of fase 2 of fase 1 en fase 2 (zie omschrijving paragraaf 2.5.4).</t>
  </si>
  <si>
    <t>Binnen die Opdracht was sprake van  één van de twee manieren van klanten bedienen binnen een b2b of een b2c omgeving: 
1. Rechstreeks
2. Via een intermediair</t>
  </si>
  <si>
    <t>De organisatie beschikt over minimaal 1 persoon met aantoonbare pakket implementatie ervaring en/of iemand met kennis en ervaring van de media-industrie, en moet daarvan een CV overleggen.</t>
  </si>
  <si>
    <t>Referentie-opdracht 2</t>
  </si>
  <si>
    <t>Antwoord</t>
  </si>
  <si>
    <t>Binnen die opdracht was sprake van een koppeling met een applicatietoepassing in het Microsoft.NET Framework, met de programmeertaal VB.NET, op basis van de Janus WinForms Controls Suite.</t>
  </si>
  <si>
    <t>Referentie-opdracht 3</t>
  </si>
  <si>
    <t>Totaalpunten</t>
  </si>
  <si>
    <t>1a. Beide manieren binnen B2B</t>
  </si>
  <si>
    <t>1b. Beide binnen B2B + mediabranche</t>
  </si>
  <si>
    <t>2a. Eén manier binnen B2B + Eén manier binnen B2C</t>
  </si>
  <si>
    <t>3. Beide manieren binnen B2C</t>
  </si>
  <si>
    <t>4. Eén manier binnen B2C</t>
  </si>
  <si>
    <t>2b. Eén manier in B2B + Eén manier in B2C+ mediabranche</t>
  </si>
  <si>
    <t>NVT</t>
  </si>
  <si>
    <r>
      <rPr>
        <b/>
        <sz val="14"/>
        <color theme="1"/>
        <rFont val="Corbel"/>
        <family val="2"/>
      </rPr>
      <t xml:space="preserve">Bijlage Format subcompetenties - </t>
    </r>
    <r>
      <rPr>
        <b/>
        <sz val="14"/>
        <color rgb="FFFF0000"/>
        <rFont val="Corbel"/>
        <family val="2"/>
      </rPr>
      <t>NAV NVI 1</t>
    </r>
    <r>
      <rPr>
        <b/>
        <sz val="11"/>
        <color theme="1"/>
        <rFont val="Corbel"/>
        <family val="2"/>
      </rPr>
      <t xml:space="preserve">
</t>
    </r>
    <r>
      <rPr>
        <sz val="10"/>
        <color theme="1"/>
        <rFont val="Corbel"/>
        <family val="2"/>
      </rPr>
      <t>Gegadigde dient invulling te geven aan de geel gemarkeerde velden. Vul per referentie-opdracht middels het drop-down menu in wat van toepassing is en licht toe.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</si>
</sst>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sz val="9"/>
      <color theme="0"/>
      <name val="Corbel"/>
      <family val="2"/>
    </font>
    <font>
      <b/>
      <sz val="11"/>
      <color theme="0"/>
      <name val="Corbel"/>
      <family val="2"/>
    </font>
    <font>
      <b/>
      <sz val="9"/>
      <color theme="0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sz val="10"/>
      <color theme="1"/>
      <name val="Corbel"/>
      <family val="2"/>
    </font>
    <font>
      <b/>
      <sz val="9"/>
      <color theme="1"/>
      <name val="Corbel"/>
      <family val="2"/>
    </font>
    <font>
      <b/>
      <sz val="14"/>
      <color rgb="FFFF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Normal="100" workbookViewId="0">
      <selection activeCell="E10" sqref="E10"/>
    </sheetView>
  </sheetViews>
  <sheetFormatPr defaultColWidth="0" defaultRowHeight="12" zeroHeight="1" x14ac:dyDescent="0.25"/>
  <cols>
    <col min="1" max="1" width="54" style="9" customWidth="1"/>
    <col min="2" max="2" width="18.140625" style="17" customWidth="1"/>
    <col min="3" max="3" width="33.5703125" style="17" customWidth="1"/>
    <col min="4" max="4" width="18.42578125" style="17" customWidth="1"/>
    <col min="5" max="5" width="80.5703125" style="18" customWidth="1"/>
    <col min="6" max="6" width="3.140625" style="9" customWidth="1"/>
    <col min="7" max="16384" width="9.140625" style="1" hidden="1"/>
  </cols>
  <sheetData>
    <row r="1" spans="1:5" ht="48.75" customHeight="1" x14ac:dyDescent="0.25">
      <c r="A1" s="27" t="s">
        <v>28</v>
      </c>
      <c r="B1" s="28"/>
      <c r="C1" s="28"/>
      <c r="D1" s="28"/>
      <c r="E1" s="29"/>
    </row>
    <row r="2" spans="1:5" ht="37.5" customHeight="1" x14ac:dyDescent="0.25">
      <c r="A2" s="10" t="s">
        <v>0</v>
      </c>
      <c r="B2" s="11"/>
      <c r="C2" s="11"/>
      <c r="D2" s="11"/>
      <c r="E2" s="12"/>
    </row>
    <row r="3" spans="1:5" ht="18.75" customHeight="1" x14ac:dyDescent="0.25">
      <c r="A3" s="13" t="s">
        <v>1</v>
      </c>
      <c r="B3" s="14" t="s">
        <v>2</v>
      </c>
      <c r="C3" s="14" t="s">
        <v>3</v>
      </c>
      <c r="D3" s="14" t="s">
        <v>4</v>
      </c>
      <c r="E3" s="15" t="s">
        <v>5</v>
      </c>
    </row>
    <row r="4" spans="1:5" ht="45" customHeight="1" x14ac:dyDescent="0.25">
      <c r="A4" s="21" t="s">
        <v>6</v>
      </c>
      <c r="B4" s="3">
        <v>100</v>
      </c>
      <c r="C4" s="7" t="s">
        <v>7</v>
      </c>
      <c r="D4" s="3">
        <f>IF(C4="Ja",B4,(IF(C4="Nee",0,IF(C4="NVT",0,))))</f>
        <v>0</v>
      </c>
      <c r="E4" s="19"/>
    </row>
    <row r="5" spans="1:5" ht="45" customHeight="1" x14ac:dyDescent="0.25">
      <c r="A5" s="22" t="s">
        <v>8</v>
      </c>
      <c r="B5" s="3">
        <v>100</v>
      </c>
      <c r="C5" s="7" t="s">
        <v>7</v>
      </c>
      <c r="D5" s="3">
        <f>IF(C5="Ja",B5,(IF(C5="Nee",0,IF(C5="NVT",0,))))</f>
        <v>0</v>
      </c>
      <c r="E5" s="19"/>
    </row>
    <row r="6" spans="1:5" ht="45" customHeight="1" x14ac:dyDescent="0.25">
      <c r="A6" s="22" t="s">
        <v>9</v>
      </c>
      <c r="B6" s="3">
        <v>100</v>
      </c>
      <c r="C6" s="7" t="s">
        <v>7</v>
      </c>
      <c r="D6" s="3">
        <f>IF(C6="Ja",B6,(IF(C6="Nee",0,IF(C6="NVT",0,))))</f>
        <v>0</v>
      </c>
      <c r="E6" s="19"/>
    </row>
    <row r="7" spans="1:5" ht="45" customHeight="1" x14ac:dyDescent="0.25">
      <c r="A7" s="22" t="s">
        <v>10</v>
      </c>
      <c r="B7" s="3">
        <v>100</v>
      </c>
      <c r="C7" s="7" t="s">
        <v>7</v>
      </c>
      <c r="D7" s="3">
        <f>IF(C7="Ja",B7,(IF(C7="Nee",0,IF(C7="NVT",0,))))</f>
        <v>0</v>
      </c>
      <c r="E7" s="19"/>
    </row>
    <row r="8" spans="1:5" ht="45" customHeight="1" x14ac:dyDescent="0.25">
      <c r="A8" s="22" t="s">
        <v>11</v>
      </c>
      <c r="B8" s="3">
        <v>100</v>
      </c>
      <c r="C8" s="7" t="s">
        <v>7</v>
      </c>
      <c r="D8" s="3">
        <f>IF(C8="Ja",B8,(IF(C8="Nee",0,IF(C8="NVT",0,))))</f>
        <v>0</v>
      </c>
      <c r="E8" s="19"/>
    </row>
    <row r="9" spans="1:5" ht="50.25" customHeight="1" x14ac:dyDescent="0.25">
      <c r="A9" s="23" t="s">
        <v>12</v>
      </c>
      <c r="B9" s="3">
        <v>300</v>
      </c>
      <c r="C9" s="8" t="s">
        <v>7</v>
      </c>
      <c r="D9" s="3">
        <f>IF(C9="Klik voor keuze",0,(IF(C9="In het geheel",300,(IF(C9="Vergelijkbaar (geldt alleen voor Janus)",150,(IF(C9="Geen sprake van",0)))))))</f>
        <v>0</v>
      </c>
      <c r="E9" s="19"/>
    </row>
    <row r="10" spans="1:5" ht="45" customHeight="1" x14ac:dyDescent="0.25">
      <c r="A10" s="24" t="s">
        <v>13</v>
      </c>
      <c r="B10" s="3">
        <v>300</v>
      </c>
      <c r="C10" s="7" t="s">
        <v>7</v>
      </c>
      <c r="D10" s="3">
        <f>IF(C10="Klik voor keuze",0,(IF(C10="Uitsluitend fase 1",150,(IF(C10="Uitsluitend fase 2",150,(IF(C10="Fase 1 en 2",300,IF(C10="NVT",0,))))))))</f>
        <v>0</v>
      </c>
      <c r="E10" s="19"/>
    </row>
    <row r="11" spans="1:5" ht="51.75" customHeight="1" x14ac:dyDescent="0.25">
      <c r="A11" s="2" t="s">
        <v>14</v>
      </c>
      <c r="B11" s="3">
        <v>500</v>
      </c>
      <c r="C11" s="8" t="s">
        <v>7</v>
      </c>
      <c r="D11" s="3">
        <f>IF(C11=Blad2!$B$4,Blad2!$C$4,(IF('Format Subcompetenties'!C11=Blad2!$B$3,Blad2!$C$3,(IF('Format Subcompetenties'!C11=Blad2!$B$5,Blad2!$C$5,(IF('Format Subcompetenties'!C11=Blad2!$B$6,Blad2!$C$6,(IF('Format Subcompetenties'!C11=Blad2!$B$7,Blad2!$C$7,(IF('Format Subcompetenties'!C11=Blad2!$B$8,Blad2!$C$8,(IF('Format Subcompetenties'!C11=Blad2!$B$9,Blad2!$C$9,IF(C11="NVT",0))))))))))))))</f>
        <v>0</v>
      </c>
      <c r="E11" s="19"/>
    </row>
    <row r="12" spans="1:5" ht="45" customHeight="1" x14ac:dyDescent="0.25">
      <c r="A12" s="6" t="s">
        <v>15</v>
      </c>
      <c r="B12" s="3">
        <v>300</v>
      </c>
      <c r="C12" s="7" t="s">
        <v>7</v>
      </c>
      <c r="D12" s="3">
        <f>IF(C12="Ja",B12,(IF(C12="Nee",0,)))</f>
        <v>0</v>
      </c>
      <c r="E12" s="19"/>
    </row>
    <row r="13" spans="1:5" ht="37.5" customHeight="1" x14ac:dyDescent="0.25">
      <c r="A13" s="10" t="s">
        <v>16</v>
      </c>
      <c r="B13" s="11"/>
      <c r="C13" s="11"/>
      <c r="D13" s="11"/>
      <c r="E13" s="12"/>
    </row>
    <row r="14" spans="1:5" ht="18.75" customHeight="1" x14ac:dyDescent="0.25">
      <c r="A14" s="13" t="s">
        <v>1</v>
      </c>
      <c r="B14" s="14" t="s">
        <v>2</v>
      </c>
      <c r="C14" s="14" t="s">
        <v>17</v>
      </c>
      <c r="D14" s="14" t="s">
        <v>4</v>
      </c>
      <c r="E14" s="15" t="s">
        <v>5</v>
      </c>
    </row>
    <row r="15" spans="1:5" ht="45" customHeight="1" x14ac:dyDescent="0.25">
      <c r="A15" s="2" t="s">
        <v>6</v>
      </c>
      <c r="B15" s="3">
        <v>100</v>
      </c>
      <c r="C15" s="7" t="s">
        <v>7</v>
      </c>
      <c r="D15" s="3">
        <f>IF(C15="Ja",B15,(IF(C15="Nee",0,IF(C15="NVT",0,))))</f>
        <v>0</v>
      </c>
      <c r="E15" s="19"/>
    </row>
    <row r="16" spans="1:5" ht="45" customHeight="1" x14ac:dyDescent="0.25">
      <c r="A16" s="6" t="s">
        <v>8</v>
      </c>
      <c r="B16" s="3">
        <v>100</v>
      </c>
      <c r="C16" s="7" t="s">
        <v>7</v>
      </c>
      <c r="D16" s="3">
        <f>IF(C16="Ja",B16,(IF(C16="Nee",0,IF(C16="NVT",0,))))</f>
        <v>0</v>
      </c>
      <c r="E16" s="19"/>
    </row>
    <row r="17" spans="1:5" ht="45" customHeight="1" x14ac:dyDescent="0.25">
      <c r="A17" s="6" t="s">
        <v>9</v>
      </c>
      <c r="B17" s="3">
        <v>100</v>
      </c>
      <c r="C17" s="7" t="s">
        <v>7</v>
      </c>
      <c r="D17" s="3">
        <f>IF(C17="Ja",B17,(IF(C17="Nee",0,IF(C17="NVT",0,))))</f>
        <v>0</v>
      </c>
      <c r="E17" s="19"/>
    </row>
    <row r="18" spans="1:5" ht="45" customHeight="1" x14ac:dyDescent="0.25">
      <c r="A18" s="6" t="s">
        <v>10</v>
      </c>
      <c r="B18" s="3">
        <v>100</v>
      </c>
      <c r="C18" s="7" t="s">
        <v>7</v>
      </c>
      <c r="D18" s="3">
        <f>IF(C18="Ja",B18,(IF(C18="Nee",0,IF(C18="NVT",0,))))</f>
        <v>0</v>
      </c>
      <c r="E18" s="19"/>
    </row>
    <row r="19" spans="1:5" ht="45" customHeight="1" x14ac:dyDescent="0.25">
      <c r="A19" s="6" t="s">
        <v>11</v>
      </c>
      <c r="B19" s="3">
        <v>100</v>
      </c>
      <c r="C19" s="7" t="s">
        <v>7</v>
      </c>
      <c r="D19" s="3">
        <f>IF(C19="Ja",B19,(IF(C19="Nee",0,IF(C19="NVT",0,))))</f>
        <v>0</v>
      </c>
      <c r="E19" s="19"/>
    </row>
    <row r="20" spans="1:5" ht="48" x14ac:dyDescent="0.25">
      <c r="A20" s="5" t="s">
        <v>18</v>
      </c>
      <c r="B20" s="3">
        <v>300</v>
      </c>
      <c r="C20" s="8" t="s">
        <v>7</v>
      </c>
      <c r="D20" s="3">
        <f>IF(C20="Klik voor keuze",0,(IF(C20="In het geheel",300,(IF(C20="Vergelijkbaar (geldt alleen voor Janus)",150,(IF(C20="Geen sprake van",0)))))))</f>
        <v>0</v>
      </c>
      <c r="E20" s="19"/>
    </row>
    <row r="21" spans="1:5" ht="45" customHeight="1" x14ac:dyDescent="0.25">
      <c r="A21" s="4" t="s">
        <v>13</v>
      </c>
      <c r="B21" s="3">
        <v>300</v>
      </c>
      <c r="C21" s="7" t="s">
        <v>7</v>
      </c>
      <c r="D21" s="3">
        <f>IF(C21="Klik voor keuze",0,(IF(C21="Uitsluitend fase 1",150,(IF(C21="Uitsluitend fase 2",150,(IF(C21="Fase 1 en 2",300,IF(C21="NVT",0,))))))))</f>
        <v>0</v>
      </c>
      <c r="E21" s="19"/>
    </row>
    <row r="22" spans="1:5" ht="48" x14ac:dyDescent="0.25">
      <c r="A22" s="2" t="s">
        <v>14</v>
      </c>
      <c r="B22" s="3">
        <v>400</v>
      </c>
      <c r="C22" s="8" t="s">
        <v>7</v>
      </c>
      <c r="D22" s="3">
        <f>IF(C22=Blad2!$B$4,Blad2!$C$4,(IF('Format Subcompetenties'!C22=Blad2!$B$3,Blad2!$C$3,(IF('Format Subcompetenties'!C22=Blad2!$B$5,Blad2!$C$5,(IF('Format Subcompetenties'!C22=Blad2!$B$6,Blad2!$C$6,(IF('Format Subcompetenties'!C22=Blad2!$B$7,Blad2!$C$7,(IF('Format Subcompetenties'!C22=Blad2!$B$8,Blad2!$C$8,(IF('Format Subcompetenties'!C22=Blad2!$B$9,Blad2!$C$9,IF(C22="NVT",0))))))))))))))</f>
        <v>0</v>
      </c>
      <c r="E22" s="19"/>
    </row>
    <row r="23" spans="1:5" ht="45" customHeight="1" x14ac:dyDescent="0.25">
      <c r="A23" s="6" t="s">
        <v>15</v>
      </c>
      <c r="B23" s="3">
        <v>300</v>
      </c>
      <c r="C23" s="7" t="s">
        <v>7</v>
      </c>
      <c r="D23" s="3">
        <f>IF(C23="Ja",B23,(IF(C23="Nee",0,)))</f>
        <v>0</v>
      </c>
      <c r="E23" s="19"/>
    </row>
    <row r="24" spans="1:5" ht="37.5" customHeight="1" x14ac:dyDescent="0.25">
      <c r="A24" s="10" t="s">
        <v>19</v>
      </c>
      <c r="B24" s="11"/>
      <c r="C24" s="11"/>
      <c r="D24" s="11"/>
      <c r="E24" s="12"/>
    </row>
    <row r="25" spans="1:5" ht="18.75" customHeight="1" x14ac:dyDescent="0.25">
      <c r="A25" s="13" t="s">
        <v>1</v>
      </c>
      <c r="B25" s="14" t="s">
        <v>2</v>
      </c>
      <c r="C25" s="14" t="s">
        <v>17</v>
      </c>
      <c r="D25" s="14" t="s">
        <v>4</v>
      </c>
      <c r="E25" s="15" t="s">
        <v>5</v>
      </c>
    </row>
    <row r="26" spans="1:5" ht="45" customHeight="1" x14ac:dyDescent="0.25">
      <c r="A26" s="2" t="s">
        <v>6</v>
      </c>
      <c r="B26" s="3">
        <v>100</v>
      </c>
      <c r="C26" s="7" t="s">
        <v>7</v>
      </c>
      <c r="D26" s="3">
        <f>IF(C26="Ja",B26,(IF(C26="Nee",0,IF(C26="NVT",0,))))</f>
        <v>0</v>
      </c>
      <c r="E26" s="19"/>
    </row>
    <row r="27" spans="1:5" ht="45" customHeight="1" x14ac:dyDescent="0.25">
      <c r="A27" s="6" t="s">
        <v>8</v>
      </c>
      <c r="B27" s="3">
        <v>100</v>
      </c>
      <c r="C27" s="7" t="s">
        <v>7</v>
      </c>
      <c r="D27" s="3">
        <f>IF(C27="Ja",B27,(IF(C27="Nee",0,IF(C27="NVT",0,))))</f>
        <v>0</v>
      </c>
      <c r="E27" s="19"/>
    </row>
    <row r="28" spans="1:5" ht="45" customHeight="1" x14ac:dyDescent="0.25">
      <c r="A28" s="6" t="s">
        <v>9</v>
      </c>
      <c r="B28" s="3">
        <v>100</v>
      </c>
      <c r="C28" s="7" t="s">
        <v>7</v>
      </c>
      <c r="D28" s="3">
        <f>IF(C28="Ja",B28,(IF(C28="Nee",0,IF(C28="NVT",0,))))</f>
        <v>0</v>
      </c>
      <c r="E28" s="19"/>
    </row>
    <row r="29" spans="1:5" ht="45" customHeight="1" x14ac:dyDescent="0.25">
      <c r="A29" s="6" t="s">
        <v>10</v>
      </c>
      <c r="B29" s="3">
        <v>100</v>
      </c>
      <c r="C29" s="7" t="s">
        <v>7</v>
      </c>
      <c r="D29" s="3">
        <f>IF(C29="Ja",B29,(IF(C29="Nee",0,IF(C29="NVT",0,))))</f>
        <v>0</v>
      </c>
      <c r="E29" s="19"/>
    </row>
    <row r="30" spans="1:5" ht="45" customHeight="1" x14ac:dyDescent="0.25">
      <c r="A30" s="6" t="s">
        <v>11</v>
      </c>
      <c r="B30" s="3">
        <v>100</v>
      </c>
      <c r="C30" s="7" t="s">
        <v>7</v>
      </c>
      <c r="D30" s="3">
        <f>IF(C30="Ja",B30,(IF(C30="Nee",0,IF(C30="NVT",0,))))</f>
        <v>0</v>
      </c>
      <c r="E30" s="19"/>
    </row>
    <row r="31" spans="1:5" ht="48" x14ac:dyDescent="0.25">
      <c r="A31" s="5" t="s">
        <v>12</v>
      </c>
      <c r="B31" s="3">
        <v>300</v>
      </c>
      <c r="C31" s="8" t="s">
        <v>7</v>
      </c>
      <c r="D31" s="3">
        <f>IF(C31="Klik voor keuze",0,(IF(C31="In het geheel",300,(IF(C31="Vergelijkbaar (geldt alleen voor Janus)",150,(IF(C31="Geen sprake van",0)))))))</f>
        <v>0</v>
      </c>
      <c r="E31" s="19"/>
    </row>
    <row r="32" spans="1:5" ht="45" customHeight="1" x14ac:dyDescent="0.25">
      <c r="A32" s="4" t="s">
        <v>13</v>
      </c>
      <c r="B32" s="3">
        <v>300</v>
      </c>
      <c r="C32" s="7" t="s">
        <v>7</v>
      </c>
      <c r="D32" s="3">
        <f>IF(C32="Klik voor keuze",0,(IF(C32="Uitsluitend fase 1",150,(IF(C32="Uitsluitend fase 2",150,(IF(C32="Fase 1 en 2",300,IF(C32="NVT",0,))))))))</f>
        <v>0</v>
      </c>
      <c r="E32" s="19"/>
    </row>
    <row r="33" spans="1:5" ht="48" x14ac:dyDescent="0.25">
      <c r="A33" s="2" t="s">
        <v>14</v>
      </c>
      <c r="B33" s="3">
        <v>400</v>
      </c>
      <c r="C33" s="8" t="s">
        <v>7</v>
      </c>
      <c r="D33" s="3">
        <f>IF(C33=Blad2!$B$4,Blad2!$C$4,(IF('Format Subcompetenties'!C33=Blad2!$B$3,Blad2!$C$3,(IF('Format Subcompetenties'!C33=Blad2!$B$5,Blad2!$C$5,(IF('Format Subcompetenties'!C33=Blad2!$B$6,Blad2!$C$6,(IF('Format Subcompetenties'!C33=Blad2!$B$7,Blad2!$C$7,(IF('Format Subcompetenties'!C33=Blad2!$B$8,Blad2!$C$8,(IF('Format Subcompetenties'!C33=Blad2!$B$9,Blad2!$C$9,IF(C33="NVT",0))))))))))))))</f>
        <v>0</v>
      </c>
      <c r="E33" s="19"/>
    </row>
    <row r="34" spans="1:5" ht="45" customHeight="1" x14ac:dyDescent="0.25">
      <c r="A34" s="6" t="s">
        <v>15</v>
      </c>
      <c r="B34" s="3">
        <v>300</v>
      </c>
      <c r="C34" s="7" t="s">
        <v>7</v>
      </c>
      <c r="D34" s="3">
        <f>IF(C34="Ja",B34,(IF(C34="Nee",0,)))</f>
        <v>0</v>
      </c>
      <c r="E34" s="19"/>
    </row>
    <row r="35" spans="1:5" ht="27" customHeight="1" x14ac:dyDescent="0.25">
      <c r="A35" s="25" t="s">
        <v>20</v>
      </c>
      <c r="B35" s="26"/>
      <c r="C35" s="26"/>
      <c r="D35" s="20">
        <f>SUM(D4:D34)</f>
        <v>0</v>
      </c>
      <c r="E35" s="16"/>
    </row>
    <row r="36" spans="1:5" x14ac:dyDescent="0.25"/>
  </sheetData>
  <mergeCells count="2">
    <mergeCell ref="A35:C35"/>
    <mergeCell ref="A1:E1"/>
  </mergeCells>
  <dataValidations count="4">
    <dataValidation type="list" allowBlank="1" showInputMessage="1" showErrorMessage="1" sqref="C34 C12 C23" xr:uid="{00000000-0002-0000-0000-000000000000}">
      <formula1>"Klik voor keuze,Ja,Nee"</formula1>
    </dataValidation>
    <dataValidation type="list" allowBlank="1" showInputMessage="1" showErrorMessage="1" sqref="C9 C20 C31" xr:uid="{00000000-0002-0000-0000-000001000000}">
      <formula1>"Klik voor keuze,In het geheel,Vergelijkbaar (geldt alleen voor Janus),Geen sprake van"</formula1>
    </dataValidation>
    <dataValidation type="list" allowBlank="1" showInputMessage="1" showErrorMessage="1" sqref="C4:C8 C15:C19 C26:C30" xr:uid="{3F51D9CB-D9F2-457A-A947-0252C81DA510}">
      <formula1>"Klik voor keuze,Ja,Nee,NVT"</formula1>
    </dataValidation>
    <dataValidation type="list" allowBlank="1" showInputMessage="1" showErrorMessage="1" sqref="C10 C21 C32" xr:uid="{E63DB2B4-2559-4D2F-ADC7-980400EE152C}">
      <formula1>"Klik voor keuze,Uitsluitend fase 1,Uitsluitend fase 2,Fase 1 en 2,NVT"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286488-3C51-4809-A055-74388F990330}">
          <x14:formula1>
            <xm:f>Blad2!$B$3:$B$10</xm:f>
          </x14:formula1>
          <xm:sqref>C11 C22 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0"/>
  <sheetViews>
    <sheetView workbookViewId="0">
      <selection activeCell="D13" sqref="D13"/>
    </sheetView>
  </sheetViews>
  <sheetFormatPr defaultRowHeight="15" x14ac:dyDescent="0.25"/>
  <cols>
    <col min="2" max="2" width="53.28515625" bestFit="1" customWidth="1"/>
  </cols>
  <sheetData>
    <row r="3" spans="2:3" x14ac:dyDescent="0.25">
      <c r="B3" t="s">
        <v>7</v>
      </c>
      <c r="C3">
        <v>0</v>
      </c>
    </row>
    <row r="4" spans="2:3" x14ac:dyDescent="0.25">
      <c r="B4" t="s">
        <v>21</v>
      </c>
      <c r="C4">
        <v>400</v>
      </c>
    </row>
    <row r="5" spans="2:3" x14ac:dyDescent="0.25">
      <c r="B5" t="s">
        <v>22</v>
      </c>
      <c r="C5">
        <v>500</v>
      </c>
    </row>
    <row r="6" spans="2:3" x14ac:dyDescent="0.25">
      <c r="B6" t="s">
        <v>23</v>
      </c>
      <c r="C6">
        <v>250</v>
      </c>
    </row>
    <row r="7" spans="2:3" x14ac:dyDescent="0.25">
      <c r="B7" t="s">
        <v>26</v>
      </c>
      <c r="C7">
        <v>300</v>
      </c>
    </row>
    <row r="8" spans="2:3" x14ac:dyDescent="0.25">
      <c r="B8" t="s">
        <v>24</v>
      </c>
      <c r="C8">
        <v>200</v>
      </c>
    </row>
    <row r="9" spans="2:3" x14ac:dyDescent="0.25">
      <c r="B9" t="s">
        <v>25</v>
      </c>
      <c r="C9">
        <v>100</v>
      </c>
    </row>
    <row r="10" spans="2:3" x14ac:dyDescent="0.25">
      <c r="B10" t="s">
        <v>27</v>
      </c>
      <c r="C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BED77-7810-4922-B294-23B06BD05C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9EECED-FE7F-4CB0-9081-8683B6ACB8AD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211ad00a-57de-47a8-a9ca-945610407720"/>
    <ds:schemaRef ds:uri="7d68f490-36dc-4c4a-9074-962546f75cfc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62750B-AB91-43BE-92D2-0F9F4A89F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Format Subcompetenties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Blaas</dc:creator>
  <cp:lastModifiedBy>Maaike Blaas</cp:lastModifiedBy>
  <cp:revision/>
  <dcterms:created xsi:type="dcterms:W3CDTF">2020-01-07T08:53:04Z</dcterms:created>
  <dcterms:modified xsi:type="dcterms:W3CDTF">2020-06-19T14:38:26Z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1663200</vt:r8>
  </property>
</Properties>
</file>