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lient\E$\a NHTV backup D-schijf 2017_06_09\aaa Projecten\2020 lopende trajecten\EA Schooonmaak en glasbewassing\8. 2de nota van inl\"/>
    </mc:Choice>
  </mc:AlternateContent>
  <xr:revisionPtr revIDLastSave="0" documentId="13_ncr:1_{AEF6915D-741E-4D64-9E10-D6C89C196A00}" xr6:coauthVersionLast="43" xr6:coauthVersionMax="43" xr10:uidLastSave="{00000000-0000-0000-0000-000000000000}"/>
  <bookViews>
    <workbookView xWindow="4500" yWindow="4500" windowWidth="38700" windowHeight="15450" tabRatio="774" activeTab="2" xr2:uid="{00000000-000D-0000-FFFF-FFFF00000000}"/>
  </bookViews>
  <sheets>
    <sheet name="Totaal Frontier" sheetId="6" r:id="rId1"/>
    <sheet name="Totaal Horizon N" sheetId="12" r:id="rId2"/>
    <sheet name="Totaal Ocean" sheetId="11" r:id="rId3"/>
    <sheet name="Totaaloverzicht overige prijzen" sheetId="22" r:id="rId4"/>
    <sheet name="Opbouw gehanteerd uurtarief" sheetId="23" r:id="rId5"/>
    <sheet name="Totaalblad schoonmaak" sheetId="20" r:id="rId6"/>
  </sheets>
  <definedNames>
    <definedName name="_xlnm._FilterDatabase" localSheetId="0" hidden="1">'Totaal Frontier'!$A$2:$AA$421</definedName>
    <definedName name="_xlnm._FilterDatabase" localSheetId="1" hidden="1">'Totaal Horizon N'!$A$2:$AA$399</definedName>
    <definedName name="_xlnm._FilterDatabase" localSheetId="2" hidden="1">'Totaal Ocean'!$A$2:$AA$112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403" i="6" l="1"/>
  <c r="S32" i="11" l="1"/>
  <c r="W421" i="6"/>
  <c r="V421" i="6"/>
  <c r="U421" i="6"/>
  <c r="T421" i="6"/>
  <c r="S421" i="6"/>
  <c r="W420" i="6"/>
  <c r="V420" i="6"/>
  <c r="U420" i="6"/>
  <c r="T420" i="6"/>
  <c r="S420" i="6"/>
  <c r="W417" i="6"/>
  <c r="V417" i="6"/>
  <c r="U417" i="6"/>
  <c r="T417" i="6"/>
  <c r="S417" i="6"/>
  <c r="W402" i="6"/>
  <c r="V402" i="6"/>
  <c r="U402" i="6"/>
  <c r="T402" i="6"/>
  <c r="S402" i="6"/>
  <c r="W401" i="6"/>
  <c r="V401" i="6"/>
  <c r="U401" i="6"/>
  <c r="T401" i="6"/>
  <c r="S401" i="6"/>
  <c r="W400" i="6"/>
  <c r="V400" i="6"/>
  <c r="U400" i="6"/>
  <c r="T400" i="6"/>
  <c r="S400" i="6"/>
  <c r="W399" i="6"/>
  <c r="V399" i="6"/>
  <c r="U399" i="6"/>
  <c r="T399" i="6"/>
  <c r="S399" i="6"/>
  <c r="W398" i="6"/>
  <c r="V398" i="6"/>
  <c r="U398" i="6"/>
  <c r="T398" i="6"/>
  <c r="S398" i="6"/>
  <c r="W393" i="6"/>
  <c r="V393" i="6"/>
  <c r="U393" i="6"/>
  <c r="T393" i="6"/>
  <c r="S393" i="6"/>
  <c r="W384" i="6"/>
  <c r="V384" i="6"/>
  <c r="U384" i="6"/>
  <c r="T384" i="6"/>
  <c r="S384" i="6"/>
  <c r="W383" i="6"/>
  <c r="V383" i="6"/>
  <c r="U383" i="6"/>
  <c r="T383" i="6"/>
  <c r="S383" i="6"/>
  <c r="W382" i="6"/>
  <c r="V382" i="6"/>
  <c r="U382" i="6"/>
  <c r="T382" i="6"/>
  <c r="S382" i="6"/>
  <c r="W381" i="6"/>
  <c r="V381" i="6"/>
  <c r="U381" i="6"/>
  <c r="T381" i="6"/>
  <c r="S381" i="6"/>
  <c r="W380" i="6"/>
  <c r="V380" i="6"/>
  <c r="U380" i="6"/>
  <c r="T380" i="6"/>
  <c r="S380" i="6"/>
  <c r="W373" i="6"/>
  <c r="V373" i="6"/>
  <c r="U373" i="6"/>
  <c r="T373" i="6"/>
  <c r="S373" i="6"/>
  <c r="W310" i="6"/>
  <c r="V310" i="6"/>
  <c r="U310" i="6"/>
  <c r="T310" i="6"/>
  <c r="S310" i="6"/>
  <c r="W309" i="6"/>
  <c r="V309" i="6"/>
  <c r="U309" i="6"/>
  <c r="T309" i="6"/>
  <c r="S309" i="6"/>
  <c r="W308" i="6"/>
  <c r="V308" i="6"/>
  <c r="U308" i="6"/>
  <c r="T308" i="6"/>
  <c r="S308" i="6"/>
  <c r="W307" i="6"/>
  <c r="V307" i="6"/>
  <c r="U307" i="6"/>
  <c r="T307" i="6"/>
  <c r="S307" i="6"/>
  <c r="W298" i="6"/>
  <c r="V298" i="6"/>
  <c r="U298" i="6"/>
  <c r="T298" i="6"/>
  <c r="S298" i="6"/>
  <c r="W297" i="6"/>
  <c r="V297" i="6"/>
  <c r="U297" i="6"/>
  <c r="T297" i="6"/>
  <c r="S297" i="6"/>
  <c r="W296" i="6"/>
  <c r="V296" i="6"/>
  <c r="U296" i="6"/>
  <c r="T296" i="6"/>
  <c r="S296" i="6"/>
  <c r="W295" i="6"/>
  <c r="V295" i="6"/>
  <c r="U295" i="6"/>
  <c r="T295" i="6"/>
  <c r="S295" i="6"/>
  <c r="W294" i="6"/>
  <c r="V294" i="6"/>
  <c r="U294" i="6"/>
  <c r="T294" i="6"/>
  <c r="S294" i="6"/>
  <c r="W293" i="6"/>
  <c r="V293" i="6"/>
  <c r="U293" i="6"/>
  <c r="T293" i="6"/>
  <c r="S293" i="6"/>
  <c r="W285" i="6"/>
  <c r="V285" i="6"/>
  <c r="U285" i="6"/>
  <c r="T285" i="6"/>
  <c r="S285" i="6"/>
  <c r="W220" i="6"/>
  <c r="V220" i="6"/>
  <c r="U220" i="6"/>
  <c r="T220" i="6"/>
  <c r="S220" i="6"/>
  <c r="W219" i="6"/>
  <c r="V219" i="6"/>
  <c r="U219" i="6"/>
  <c r="T219" i="6"/>
  <c r="S219" i="6"/>
  <c r="W218" i="6"/>
  <c r="V218" i="6"/>
  <c r="U218" i="6"/>
  <c r="T218" i="6"/>
  <c r="S218" i="6"/>
  <c r="W215" i="6"/>
  <c r="V215" i="6"/>
  <c r="U215" i="6"/>
  <c r="T215" i="6"/>
  <c r="S215" i="6"/>
  <c r="W214" i="6"/>
  <c r="V214" i="6"/>
  <c r="U214" i="6"/>
  <c r="T214" i="6"/>
  <c r="S214" i="6"/>
  <c r="W212" i="6"/>
  <c r="V212" i="6"/>
  <c r="U212" i="6"/>
  <c r="T212" i="6"/>
  <c r="S212" i="6"/>
  <c r="W203" i="6"/>
  <c r="V203" i="6"/>
  <c r="U203" i="6"/>
  <c r="T203" i="6"/>
  <c r="S203" i="6"/>
  <c r="W198" i="6"/>
  <c r="V198" i="6"/>
  <c r="U198" i="6"/>
  <c r="T198" i="6"/>
  <c r="S198" i="6"/>
  <c r="W197" i="6"/>
  <c r="V197" i="6"/>
  <c r="U197" i="6"/>
  <c r="T197" i="6"/>
  <c r="S197" i="6"/>
  <c r="W196" i="6"/>
  <c r="V196" i="6"/>
  <c r="U196" i="6"/>
  <c r="T196" i="6"/>
  <c r="S196" i="6"/>
  <c r="W195" i="6"/>
  <c r="V195" i="6"/>
  <c r="U195" i="6"/>
  <c r="T195" i="6"/>
  <c r="S195" i="6"/>
  <c r="W194" i="6"/>
  <c r="V194" i="6"/>
  <c r="U194" i="6"/>
  <c r="T194" i="6"/>
  <c r="S194" i="6"/>
  <c r="W187" i="6"/>
  <c r="V187" i="6"/>
  <c r="U187" i="6"/>
  <c r="T187" i="6"/>
  <c r="S187" i="6"/>
  <c r="W111" i="6"/>
  <c r="V111" i="6"/>
  <c r="U111" i="6"/>
  <c r="T111" i="6"/>
  <c r="S111" i="6"/>
  <c r="W110" i="6"/>
  <c r="V110" i="6"/>
  <c r="U110" i="6"/>
  <c r="T110" i="6"/>
  <c r="S110" i="6"/>
  <c r="W109" i="6"/>
  <c r="V109" i="6"/>
  <c r="U109" i="6"/>
  <c r="T109" i="6"/>
  <c r="S109" i="6"/>
  <c r="W108" i="6"/>
  <c r="V108" i="6"/>
  <c r="U108" i="6"/>
  <c r="T108" i="6"/>
  <c r="S108" i="6"/>
  <c r="W104" i="6"/>
  <c r="V104" i="6"/>
  <c r="U104" i="6"/>
  <c r="T104" i="6"/>
  <c r="S104" i="6"/>
  <c r="W87" i="6"/>
  <c r="V87" i="6"/>
  <c r="U87" i="6"/>
  <c r="T87" i="6"/>
  <c r="S87" i="6"/>
  <c r="W85" i="6"/>
  <c r="V85" i="6"/>
  <c r="U85" i="6"/>
  <c r="T85" i="6"/>
  <c r="S85" i="6"/>
  <c r="W84" i="6"/>
  <c r="V84" i="6"/>
  <c r="U84" i="6"/>
  <c r="T84" i="6"/>
  <c r="S84" i="6"/>
  <c r="W83" i="6"/>
  <c r="V83" i="6"/>
  <c r="U83" i="6"/>
  <c r="T83" i="6"/>
  <c r="S83" i="6"/>
  <c r="W82" i="6"/>
  <c r="V82" i="6"/>
  <c r="U82" i="6"/>
  <c r="T82" i="6"/>
  <c r="S82" i="6"/>
  <c r="W81" i="6"/>
  <c r="V81" i="6"/>
  <c r="U81" i="6"/>
  <c r="T81" i="6"/>
  <c r="S81" i="6"/>
  <c r="W80" i="6"/>
  <c r="V80" i="6"/>
  <c r="U80" i="6"/>
  <c r="T80" i="6"/>
  <c r="S80" i="6"/>
  <c r="W79" i="6"/>
  <c r="V79" i="6"/>
  <c r="U79" i="6"/>
  <c r="T79" i="6"/>
  <c r="S79" i="6"/>
  <c r="W78" i="6"/>
  <c r="V78" i="6"/>
  <c r="U78" i="6"/>
  <c r="T78" i="6"/>
  <c r="S78" i="6"/>
  <c r="W5" i="6"/>
  <c r="V5" i="6"/>
  <c r="U5" i="6"/>
  <c r="T5" i="6"/>
  <c r="S5" i="6"/>
  <c r="W4" i="6"/>
  <c r="V4" i="6"/>
  <c r="U4" i="6"/>
  <c r="T4" i="6"/>
  <c r="S4" i="6"/>
  <c r="S3" i="6"/>
  <c r="W397" i="12"/>
  <c r="V397" i="12"/>
  <c r="U397" i="12"/>
  <c r="T397" i="12"/>
  <c r="S397" i="12"/>
  <c r="W396" i="12"/>
  <c r="V396" i="12"/>
  <c r="U396" i="12"/>
  <c r="T396" i="12"/>
  <c r="S396" i="12"/>
  <c r="W395" i="12"/>
  <c r="V395" i="12"/>
  <c r="U395" i="12"/>
  <c r="T395" i="12"/>
  <c r="S395" i="12"/>
  <c r="W393" i="12"/>
  <c r="V393" i="12"/>
  <c r="U393" i="12"/>
  <c r="T393" i="12"/>
  <c r="S393" i="12"/>
  <c r="W389" i="12"/>
  <c r="V389" i="12"/>
  <c r="U389" i="12"/>
  <c r="T389" i="12"/>
  <c r="S389" i="12"/>
  <c r="W385" i="12"/>
  <c r="V385" i="12"/>
  <c r="U385" i="12"/>
  <c r="T385" i="12"/>
  <c r="S385" i="12"/>
  <c r="W383" i="12"/>
  <c r="V383" i="12"/>
  <c r="U383" i="12"/>
  <c r="T383" i="12"/>
  <c r="S383" i="12"/>
  <c r="W381" i="12"/>
  <c r="V381" i="12"/>
  <c r="U381" i="12"/>
  <c r="T381" i="12"/>
  <c r="S381" i="12"/>
  <c r="W379" i="12"/>
  <c r="V379" i="12"/>
  <c r="U379" i="12"/>
  <c r="T379" i="12"/>
  <c r="S379" i="12"/>
  <c r="W345" i="12"/>
  <c r="V345" i="12"/>
  <c r="U345" i="12"/>
  <c r="T345" i="12"/>
  <c r="S345" i="12"/>
  <c r="W344" i="12"/>
  <c r="V344" i="12"/>
  <c r="U344" i="12"/>
  <c r="T344" i="12"/>
  <c r="S344" i="12"/>
  <c r="W343" i="12"/>
  <c r="V343" i="12"/>
  <c r="U343" i="12"/>
  <c r="T343" i="12"/>
  <c r="S343" i="12"/>
  <c r="W335" i="12"/>
  <c r="V335" i="12"/>
  <c r="U335" i="12"/>
  <c r="T335" i="12"/>
  <c r="S335" i="12"/>
  <c r="W331" i="12"/>
  <c r="V331" i="12"/>
  <c r="U331" i="12"/>
  <c r="T331" i="12"/>
  <c r="S331" i="12"/>
  <c r="W327" i="12"/>
  <c r="V327" i="12"/>
  <c r="U327" i="12"/>
  <c r="T327" i="12"/>
  <c r="S327" i="12"/>
  <c r="W324" i="12"/>
  <c r="V324" i="12"/>
  <c r="U324" i="12"/>
  <c r="T324" i="12"/>
  <c r="S324" i="12"/>
  <c r="W322" i="12"/>
  <c r="V322" i="12"/>
  <c r="U322" i="12"/>
  <c r="T322" i="12"/>
  <c r="S322" i="12"/>
  <c r="W319" i="12"/>
  <c r="V319" i="12"/>
  <c r="U319" i="12"/>
  <c r="T319" i="12"/>
  <c r="S319" i="12"/>
  <c r="W318" i="12"/>
  <c r="V318" i="12"/>
  <c r="U318" i="12"/>
  <c r="T318" i="12"/>
  <c r="S318" i="12"/>
  <c r="W317" i="12"/>
  <c r="V317" i="12"/>
  <c r="U317" i="12"/>
  <c r="T317" i="12"/>
  <c r="S317" i="12"/>
  <c r="W316" i="12"/>
  <c r="V316" i="12"/>
  <c r="U316" i="12"/>
  <c r="T316" i="12"/>
  <c r="S316" i="12"/>
  <c r="W315" i="12"/>
  <c r="V315" i="12"/>
  <c r="U315" i="12"/>
  <c r="T315" i="12"/>
  <c r="S315" i="12"/>
  <c r="W314" i="12"/>
  <c r="V314" i="12"/>
  <c r="U314" i="12"/>
  <c r="T314" i="12"/>
  <c r="S314" i="12"/>
  <c r="W313" i="12"/>
  <c r="V313" i="12"/>
  <c r="U313" i="12"/>
  <c r="T313" i="12"/>
  <c r="S313" i="12"/>
  <c r="W312" i="12"/>
  <c r="V312" i="12"/>
  <c r="U312" i="12"/>
  <c r="T312" i="12"/>
  <c r="S312" i="12"/>
  <c r="W260" i="12"/>
  <c r="V260" i="12"/>
  <c r="U260" i="12"/>
  <c r="T260" i="12"/>
  <c r="S260" i="12"/>
  <c r="W259" i="12"/>
  <c r="V259" i="12"/>
  <c r="U259" i="12"/>
  <c r="T259" i="12"/>
  <c r="S259" i="12"/>
  <c r="W258" i="12"/>
  <c r="V258" i="12"/>
  <c r="U258" i="12"/>
  <c r="T258" i="12"/>
  <c r="S258" i="12"/>
  <c r="W257" i="12"/>
  <c r="V257" i="12"/>
  <c r="U257" i="12"/>
  <c r="T257" i="12"/>
  <c r="S257" i="12"/>
  <c r="W248" i="12"/>
  <c r="V248" i="12"/>
  <c r="U248" i="12"/>
  <c r="T248" i="12"/>
  <c r="S248" i="12"/>
  <c r="W244" i="12"/>
  <c r="V244" i="12"/>
  <c r="U244" i="12"/>
  <c r="T244" i="12"/>
  <c r="S244" i="12"/>
  <c r="W240" i="12"/>
  <c r="V240" i="12"/>
  <c r="U240" i="12"/>
  <c r="T240" i="12"/>
  <c r="S240" i="12"/>
  <c r="W237" i="12"/>
  <c r="V237" i="12"/>
  <c r="U237" i="12"/>
  <c r="T237" i="12"/>
  <c r="S237" i="12"/>
  <c r="W232" i="12"/>
  <c r="V232" i="12"/>
  <c r="U232" i="12"/>
  <c r="T232" i="12"/>
  <c r="S232" i="12"/>
  <c r="W229" i="12"/>
  <c r="V229" i="12"/>
  <c r="U229" i="12"/>
  <c r="T229" i="12"/>
  <c r="S229" i="12"/>
  <c r="W228" i="12"/>
  <c r="V228" i="12"/>
  <c r="U228" i="12"/>
  <c r="T228" i="12"/>
  <c r="S228" i="12"/>
  <c r="W227" i="12"/>
  <c r="V227" i="12"/>
  <c r="U227" i="12"/>
  <c r="T227" i="12"/>
  <c r="S227" i="12"/>
  <c r="W226" i="12"/>
  <c r="V226" i="12"/>
  <c r="U226" i="12"/>
  <c r="T226" i="12"/>
  <c r="S226" i="12"/>
  <c r="W225" i="12"/>
  <c r="V225" i="12"/>
  <c r="U225" i="12"/>
  <c r="T225" i="12"/>
  <c r="S225" i="12"/>
  <c r="W224" i="12"/>
  <c r="V224" i="12"/>
  <c r="U224" i="12"/>
  <c r="T224" i="12"/>
  <c r="S224" i="12"/>
  <c r="W223" i="12"/>
  <c r="V223" i="12"/>
  <c r="U223" i="12"/>
  <c r="T223" i="12"/>
  <c r="S223" i="12"/>
  <c r="W222" i="12"/>
  <c r="V222" i="12"/>
  <c r="U222" i="12"/>
  <c r="T222" i="12"/>
  <c r="S222" i="12"/>
  <c r="W221" i="12"/>
  <c r="V221" i="12"/>
  <c r="U221" i="12"/>
  <c r="T221" i="12"/>
  <c r="S221" i="12"/>
  <c r="W220" i="12"/>
  <c r="V220" i="12"/>
  <c r="U220" i="12"/>
  <c r="T220" i="12"/>
  <c r="S220" i="12"/>
  <c r="W156" i="12"/>
  <c r="V156" i="12"/>
  <c r="U156" i="12"/>
  <c r="T156" i="12"/>
  <c r="S156" i="12"/>
  <c r="W155" i="12"/>
  <c r="V155" i="12"/>
  <c r="U155" i="12"/>
  <c r="T155" i="12"/>
  <c r="S155" i="12"/>
  <c r="W154" i="12"/>
  <c r="V154" i="12"/>
  <c r="U154" i="12"/>
  <c r="T154" i="12"/>
  <c r="S154" i="12"/>
  <c r="W153" i="12"/>
  <c r="V153" i="12"/>
  <c r="U153" i="12"/>
  <c r="T153" i="12"/>
  <c r="S153" i="12"/>
  <c r="W152" i="12"/>
  <c r="V152" i="12"/>
  <c r="U152" i="12"/>
  <c r="T152" i="12"/>
  <c r="S152" i="12"/>
  <c r="W151" i="12"/>
  <c r="V151" i="12"/>
  <c r="U151" i="12"/>
  <c r="T151" i="12"/>
  <c r="S151" i="12"/>
  <c r="W150" i="12"/>
  <c r="V150" i="12"/>
  <c r="U150" i="12"/>
  <c r="T150" i="12"/>
  <c r="S150" i="12"/>
  <c r="W149" i="12"/>
  <c r="V149" i="12"/>
  <c r="U149" i="12"/>
  <c r="T149" i="12"/>
  <c r="S149" i="12"/>
  <c r="W148" i="12"/>
  <c r="V148" i="12"/>
  <c r="U148" i="12"/>
  <c r="T148" i="12"/>
  <c r="S148" i="12"/>
  <c r="W144" i="12"/>
  <c r="V144" i="12"/>
  <c r="U144" i="12"/>
  <c r="T144" i="12"/>
  <c r="S144" i="12"/>
  <c r="W142" i="12"/>
  <c r="V142" i="12"/>
  <c r="U142" i="12"/>
  <c r="T142" i="12"/>
  <c r="S142" i="12"/>
  <c r="W141" i="12"/>
  <c r="V141" i="12"/>
  <c r="U141" i="12"/>
  <c r="T141" i="12"/>
  <c r="S141" i="12"/>
  <c r="W139" i="12"/>
  <c r="V139" i="12"/>
  <c r="U139" i="12"/>
  <c r="T139" i="12"/>
  <c r="S139" i="12"/>
  <c r="W133" i="12"/>
  <c r="V133" i="12"/>
  <c r="U133" i="12"/>
  <c r="T133" i="12"/>
  <c r="S133" i="12"/>
  <c r="W132" i="12"/>
  <c r="V132" i="12"/>
  <c r="U132" i="12"/>
  <c r="T132" i="12"/>
  <c r="S132" i="12"/>
  <c r="W130" i="12"/>
  <c r="V130" i="12"/>
  <c r="U130" i="12"/>
  <c r="T130" i="12"/>
  <c r="S130" i="12"/>
  <c r="W129" i="12"/>
  <c r="V129" i="12"/>
  <c r="U129" i="12"/>
  <c r="T129" i="12"/>
  <c r="S129" i="12"/>
  <c r="W126" i="12"/>
  <c r="V126" i="12"/>
  <c r="U126" i="12"/>
  <c r="T126" i="12"/>
  <c r="S126" i="12"/>
  <c r="W125" i="12"/>
  <c r="V125" i="12"/>
  <c r="U125" i="12"/>
  <c r="T125" i="12"/>
  <c r="S125" i="12"/>
  <c r="W123" i="12"/>
  <c r="V123" i="12"/>
  <c r="U123" i="12"/>
  <c r="T123" i="12"/>
  <c r="S123" i="12"/>
  <c r="W122" i="12"/>
  <c r="V122" i="12"/>
  <c r="U122" i="12"/>
  <c r="T122" i="12"/>
  <c r="S122" i="12"/>
  <c r="W121" i="12"/>
  <c r="V121" i="12"/>
  <c r="U121" i="12"/>
  <c r="T121" i="12"/>
  <c r="S121" i="12"/>
  <c r="W120" i="12"/>
  <c r="V120" i="12"/>
  <c r="U120" i="12"/>
  <c r="T120" i="12"/>
  <c r="S120" i="12"/>
  <c r="W117" i="12"/>
  <c r="V117" i="12"/>
  <c r="U117" i="12"/>
  <c r="T117" i="12"/>
  <c r="S117" i="12"/>
  <c r="W115" i="12"/>
  <c r="V115" i="12"/>
  <c r="U115" i="12"/>
  <c r="T115" i="12"/>
  <c r="S115" i="12"/>
  <c r="W114" i="12"/>
  <c r="V114" i="12"/>
  <c r="U114" i="12"/>
  <c r="T114" i="12"/>
  <c r="S114" i="12"/>
  <c r="W113" i="12"/>
  <c r="V113" i="12"/>
  <c r="U113" i="12"/>
  <c r="T113" i="12"/>
  <c r="S113" i="12"/>
  <c r="W112" i="12"/>
  <c r="V112" i="12"/>
  <c r="U112" i="12"/>
  <c r="T112" i="12"/>
  <c r="S112" i="12"/>
  <c r="W111" i="12"/>
  <c r="V111" i="12"/>
  <c r="U111" i="12"/>
  <c r="T111" i="12"/>
  <c r="S111" i="12"/>
  <c r="W110" i="12"/>
  <c r="V110" i="12"/>
  <c r="U110" i="12"/>
  <c r="T110" i="12"/>
  <c r="S110" i="12"/>
  <c r="W109" i="12"/>
  <c r="V109" i="12"/>
  <c r="U109" i="12"/>
  <c r="T109" i="12"/>
  <c r="S109" i="12"/>
  <c r="W108" i="12"/>
  <c r="V108" i="12"/>
  <c r="U108" i="12"/>
  <c r="T108" i="12"/>
  <c r="S108" i="12"/>
  <c r="W107" i="12"/>
  <c r="V107" i="12"/>
  <c r="U107" i="12"/>
  <c r="T107" i="12"/>
  <c r="S107" i="12"/>
  <c r="W106" i="12"/>
  <c r="V106" i="12"/>
  <c r="U106" i="12"/>
  <c r="T106" i="12"/>
  <c r="S106" i="12"/>
  <c r="W105" i="12"/>
  <c r="V105" i="12"/>
  <c r="U105" i="12"/>
  <c r="T105" i="12"/>
  <c r="S105" i="12"/>
  <c r="W104" i="12"/>
  <c r="V104" i="12"/>
  <c r="U104" i="12"/>
  <c r="T104" i="12"/>
  <c r="S104" i="12"/>
  <c r="W103" i="12"/>
  <c r="V103" i="12"/>
  <c r="U103" i="12"/>
  <c r="T103" i="12"/>
  <c r="S103" i="12"/>
  <c r="W60" i="12"/>
  <c r="V60" i="12"/>
  <c r="U60" i="12"/>
  <c r="T60" i="12"/>
  <c r="S60" i="12"/>
  <c r="W37" i="12"/>
  <c r="V37" i="12"/>
  <c r="U37" i="12"/>
  <c r="T37" i="12"/>
  <c r="S37" i="12"/>
  <c r="W36" i="12"/>
  <c r="V36" i="12"/>
  <c r="U36" i="12"/>
  <c r="T36" i="12"/>
  <c r="S36" i="12"/>
  <c r="W35" i="12"/>
  <c r="V35" i="12"/>
  <c r="U35" i="12"/>
  <c r="T35" i="12"/>
  <c r="S35" i="12"/>
  <c r="W34" i="12"/>
  <c r="V34" i="12"/>
  <c r="U34" i="12"/>
  <c r="T34" i="12"/>
  <c r="S34" i="12"/>
  <c r="W32" i="12"/>
  <c r="S32" i="12"/>
  <c r="V102" i="11"/>
  <c r="S102" i="11"/>
  <c r="V101" i="11"/>
  <c r="S101" i="11"/>
  <c r="V100" i="11"/>
  <c r="S100" i="11"/>
  <c r="V99" i="11"/>
  <c r="S99" i="11"/>
  <c r="V98" i="11"/>
  <c r="S98" i="11"/>
  <c r="V66" i="11"/>
  <c r="S66" i="11"/>
  <c r="V65" i="11"/>
  <c r="S65" i="11"/>
  <c r="V64" i="11"/>
  <c r="S64" i="11"/>
  <c r="V63" i="11"/>
  <c r="S63" i="11"/>
  <c r="V62" i="11"/>
  <c r="S62" i="11"/>
  <c r="V31" i="11"/>
  <c r="S31" i="11"/>
  <c r="V30" i="11"/>
  <c r="S30" i="11"/>
  <c r="V29" i="11"/>
  <c r="S29" i="11"/>
  <c r="V28" i="11"/>
  <c r="S28" i="11"/>
  <c r="V27" i="11"/>
  <c r="S27" i="11"/>
  <c r="V26" i="11"/>
  <c r="S26" i="11"/>
  <c r="V25" i="11"/>
  <c r="S25" i="11"/>
  <c r="S24" i="11"/>
  <c r="V416" i="6"/>
  <c r="S416" i="6"/>
  <c r="V415" i="6"/>
  <c r="S415" i="6"/>
  <c r="V414" i="6"/>
  <c r="S414" i="6"/>
  <c r="V413" i="6"/>
  <c r="S413" i="6"/>
  <c r="V412" i="6"/>
  <c r="S412" i="6"/>
  <c r="V411" i="6"/>
  <c r="S411" i="6"/>
  <c r="V410" i="6"/>
  <c r="S410" i="6"/>
  <c r="V396" i="6"/>
  <c r="S396" i="6"/>
  <c r="V379" i="6"/>
  <c r="S379" i="6"/>
  <c r="V378" i="6"/>
  <c r="S378" i="6"/>
  <c r="V377" i="6"/>
  <c r="S377" i="6"/>
  <c r="V376" i="6"/>
  <c r="S376" i="6"/>
  <c r="V375" i="6"/>
  <c r="S375" i="6"/>
  <c r="V374" i="6"/>
  <c r="S374" i="6"/>
  <c r="V372" i="6"/>
  <c r="S372" i="6"/>
  <c r="V371" i="6"/>
  <c r="S371" i="6"/>
  <c r="V370" i="6"/>
  <c r="S370" i="6"/>
  <c r="V369" i="6"/>
  <c r="S369" i="6"/>
  <c r="V368" i="6"/>
  <c r="S368" i="6"/>
  <c r="V367" i="6"/>
  <c r="S367" i="6"/>
  <c r="V366" i="6"/>
  <c r="S366" i="6"/>
  <c r="V365" i="6"/>
  <c r="S365" i="6"/>
  <c r="V364" i="6"/>
  <c r="S364" i="6"/>
  <c r="V363" i="6"/>
  <c r="S363" i="6"/>
  <c r="V362" i="6"/>
  <c r="S362" i="6"/>
  <c r="V292" i="6"/>
  <c r="S292" i="6"/>
  <c r="V291" i="6"/>
  <c r="S291" i="6"/>
  <c r="V290" i="6"/>
  <c r="S290" i="6"/>
  <c r="V289" i="6"/>
  <c r="S289" i="6"/>
  <c r="V288" i="6"/>
  <c r="S288" i="6"/>
  <c r="V287" i="6"/>
  <c r="S287" i="6"/>
  <c r="V286" i="6"/>
  <c r="S286" i="6"/>
  <c r="V284" i="6"/>
  <c r="S284" i="6"/>
  <c r="V283" i="6"/>
  <c r="S283" i="6"/>
  <c r="V282" i="6"/>
  <c r="S282" i="6"/>
  <c r="V281" i="6"/>
  <c r="S281" i="6"/>
  <c r="V280" i="6"/>
  <c r="S280" i="6"/>
  <c r="V279" i="6"/>
  <c r="S279" i="6"/>
  <c r="V278" i="6"/>
  <c r="S278" i="6"/>
  <c r="V277" i="6"/>
  <c r="S277" i="6"/>
  <c r="V276" i="6"/>
  <c r="S276" i="6"/>
  <c r="V275" i="6"/>
  <c r="S275" i="6"/>
  <c r="V274" i="6"/>
  <c r="S274" i="6"/>
  <c r="V193" i="6"/>
  <c r="S193" i="6"/>
  <c r="V192" i="6"/>
  <c r="S192" i="6"/>
  <c r="V191" i="6"/>
  <c r="S191" i="6"/>
  <c r="V190" i="6"/>
  <c r="S190" i="6"/>
  <c r="V189" i="6"/>
  <c r="S189" i="6"/>
  <c r="V188" i="6"/>
  <c r="S188" i="6"/>
  <c r="V186" i="6"/>
  <c r="S186" i="6"/>
  <c r="V185" i="6"/>
  <c r="S185" i="6"/>
  <c r="V184" i="6"/>
  <c r="S184" i="6"/>
  <c r="V183" i="6"/>
  <c r="S183" i="6"/>
  <c r="V182" i="6"/>
  <c r="S182" i="6"/>
  <c r="V181" i="6"/>
  <c r="S181" i="6"/>
  <c r="V180" i="6"/>
  <c r="S180" i="6"/>
  <c r="V179" i="6"/>
  <c r="S179" i="6"/>
  <c r="V178" i="6"/>
  <c r="S178" i="6"/>
  <c r="V177" i="6"/>
  <c r="S177" i="6"/>
  <c r="V176" i="6"/>
  <c r="S176" i="6"/>
  <c r="V175" i="6"/>
  <c r="S175" i="6"/>
  <c r="V174" i="6"/>
  <c r="S174" i="6"/>
  <c r="V76" i="6"/>
  <c r="S76" i="6"/>
  <c r="V75" i="6"/>
  <c r="S75" i="6"/>
  <c r="V74" i="6"/>
  <c r="S74" i="6"/>
  <c r="V73" i="6"/>
  <c r="S73" i="6"/>
  <c r="V72" i="6"/>
  <c r="S72" i="6"/>
  <c r="V71" i="6"/>
  <c r="S71" i="6"/>
  <c r="V70" i="6"/>
  <c r="S70" i="6"/>
  <c r="V69" i="6"/>
  <c r="S69" i="6"/>
  <c r="V68" i="6"/>
  <c r="S68" i="6"/>
  <c r="V67" i="6"/>
  <c r="S67" i="6"/>
  <c r="V65" i="6"/>
  <c r="S65" i="6"/>
  <c r="V64" i="6"/>
  <c r="S64" i="6"/>
  <c r="V63" i="6"/>
  <c r="S63" i="6"/>
  <c r="V62" i="6"/>
  <c r="S62" i="6"/>
  <c r="V61" i="6"/>
  <c r="S61" i="6"/>
  <c r="V60" i="6"/>
  <c r="S60" i="6"/>
  <c r="V59" i="6"/>
  <c r="S59" i="6"/>
  <c r="V58" i="6"/>
  <c r="S58" i="6"/>
  <c r="V57" i="6"/>
  <c r="S57" i="6"/>
  <c r="V56" i="6"/>
  <c r="S56" i="6"/>
  <c r="V39" i="6"/>
  <c r="S39" i="6"/>
  <c r="V399" i="12"/>
  <c r="S399" i="12"/>
  <c r="V398" i="12"/>
  <c r="S398" i="12"/>
  <c r="V378" i="12"/>
  <c r="S378" i="12"/>
  <c r="V377" i="12"/>
  <c r="S377" i="12"/>
  <c r="V376" i="12"/>
  <c r="S376" i="12"/>
  <c r="V375" i="12"/>
  <c r="S375" i="12"/>
  <c r="V374" i="12"/>
  <c r="S374" i="12"/>
  <c r="V373" i="12"/>
  <c r="S373" i="12"/>
  <c r="V372" i="12"/>
  <c r="S372" i="12"/>
  <c r="V371" i="12"/>
  <c r="S371" i="12"/>
  <c r="V370" i="12"/>
  <c r="S370" i="12"/>
  <c r="V369" i="12"/>
  <c r="S369" i="12"/>
  <c r="V368" i="12"/>
  <c r="S368" i="12"/>
  <c r="V367" i="12"/>
  <c r="S367" i="12"/>
  <c r="V366" i="12"/>
  <c r="S366" i="12"/>
  <c r="V365" i="12"/>
  <c r="S365" i="12"/>
  <c r="V364" i="12"/>
  <c r="S364" i="12"/>
  <c r="V363" i="12"/>
  <c r="S363" i="12"/>
  <c r="V362" i="12"/>
  <c r="S362" i="12"/>
  <c r="V361" i="12"/>
  <c r="S361" i="12"/>
  <c r="V360" i="12"/>
  <c r="S360" i="12"/>
  <c r="V359" i="12"/>
  <c r="S359" i="12"/>
  <c r="V358" i="12"/>
  <c r="S358" i="12"/>
  <c r="V357" i="12"/>
  <c r="S357" i="12"/>
  <c r="V356" i="12"/>
  <c r="S356" i="12"/>
  <c r="V355" i="12"/>
  <c r="S355" i="12"/>
  <c r="V354" i="12"/>
  <c r="S354" i="12"/>
  <c r="V353" i="12"/>
  <c r="S353" i="12"/>
  <c r="V352" i="12"/>
  <c r="S352" i="12"/>
  <c r="V351" i="12"/>
  <c r="S351" i="12"/>
  <c r="V350" i="12"/>
  <c r="S350" i="12"/>
  <c r="V349" i="12"/>
  <c r="S349" i="12"/>
  <c r="V348" i="12"/>
  <c r="S348" i="12"/>
  <c r="V347" i="12"/>
  <c r="S347" i="12"/>
  <c r="V346" i="12"/>
  <c r="S346" i="12"/>
  <c r="V341" i="12"/>
  <c r="S341" i="12"/>
  <c r="V311" i="12"/>
  <c r="S311" i="12"/>
  <c r="V310" i="12"/>
  <c r="S310" i="12"/>
  <c r="V309" i="12"/>
  <c r="S309" i="12"/>
  <c r="V308" i="12"/>
  <c r="S308" i="12"/>
  <c r="V307" i="12"/>
  <c r="S307" i="12"/>
  <c r="V306" i="12"/>
  <c r="S306" i="12"/>
  <c r="V305" i="12"/>
  <c r="S305" i="12"/>
  <c r="V304" i="12"/>
  <c r="S304" i="12"/>
  <c r="V303" i="12"/>
  <c r="S303" i="12"/>
  <c r="V302" i="12"/>
  <c r="S302" i="12"/>
  <c r="V301" i="12"/>
  <c r="S301" i="12"/>
  <c r="V300" i="12"/>
  <c r="S300" i="12"/>
  <c r="V255" i="12"/>
  <c r="S255" i="12"/>
  <c r="V219" i="12"/>
  <c r="S219" i="12"/>
  <c r="V218" i="12"/>
  <c r="S218" i="12"/>
  <c r="V217" i="12"/>
  <c r="S217" i="12"/>
  <c r="V216" i="12"/>
  <c r="S216" i="12"/>
  <c r="V215" i="12"/>
  <c r="S215" i="12"/>
  <c r="V214" i="12"/>
  <c r="S214" i="12"/>
  <c r="V213" i="12"/>
  <c r="S213" i="12"/>
  <c r="V212" i="12"/>
  <c r="S212" i="12"/>
  <c r="V211" i="12"/>
  <c r="S211" i="12"/>
  <c r="V210" i="12"/>
  <c r="S210" i="12"/>
  <c r="V175" i="12"/>
  <c r="S175" i="12"/>
  <c r="V171" i="12"/>
  <c r="S171" i="12"/>
  <c r="V169" i="12"/>
  <c r="S169" i="12"/>
  <c r="V127" i="12"/>
  <c r="S127" i="12"/>
  <c r="V102" i="12"/>
  <c r="S102" i="12"/>
  <c r="V101" i="12"/>
  <c r="S101" i="12"/>
  <c r="V100" i="12"/>
  <c r="S100" i="12"/>
  <c r="V97" i="12"/>
  <c r="S97" i="12"/>
  <c r="V96" i="12"/>
  <c r="S96" i="12"/>
  <c r="V94" i="12"/>
  <c r="S94" i="12"/>
  <c r="V93" i="12"/>
  <c r="S93" i="12"/>
  <c r="V92" i="12"/>
  <c r="S92" i="12"/>
  <c r="V91" i="12"/>
  <c r="S91" i="12"/>
  <c r="V90" i="12"/>
  <c r="S90" i="12"/>
  <c r="V89" i="12"/>
  <c r="S89" i="12"/>
  <c r="V88" i="12"/>
  <c r="S88" i="12"/>
  <c r="V87" i="12"/>
  <c r="S87" i="12"/>
  <c r="V86" i="12"/>
  <c r="S86" i="12"/>
  <c r="V85" i="12"/>
  <c r="S85" i="12"/>
  <c r="V74" i="12"/>
  <c r="S74" i="12"/>
  <c r="V50" i="12"/>
  <c r="S50" i="12"/>
  <c r="V29" i="12"/>
  <c r="S29" i="12"/>
  <c r="V24" i="12"/>
  <c r="S24" i="12"/>
  <c r="V22" i="12"/>
  <c r="S22" i="12"/>
  <c r="V21" i="12"/>
  <c r="S21" i="12"/>
  <c r="V20" i="12"/>
  <c r="S20" i="12"/>
  <c r="V19" i="12"/>
  <c r="S19" i="12"/>
  <c r="V18" i="12"/>
  <c r="S18" i="12"/>
  <c r="V14" i="12"/>
  <c r="S14" i="12"/>
  <c r="V10" i="12"/>
  <c r="S10" i="12"/>
  <c r="V9" i="12"/>
  <c r="S9" i="12"/>
  <c r="V7" i="12"/>
  <c r="S7" i="12"/>
  <c r="V6" i="12"/>
  <c r="S6" i="12"/>
  <c r="V5" i="12"/>
  <c r="S5" i="12"/>
  <c r="V4" i="12"/>
  <c r="S4" i="12"/>
  <c r="S3" i="12"/>
  <c r="S77" i="6"/>
  <c r="K28" i="22" l="1"/>
  <c r="K16" i="22"/>
  <c r="K15" i="22"/>
  <c r="K14" i="22"/>
  <c r="K13" i="22"/>
  <c r="K12" i="22"/>
  <c r="K11" i="22"/>
  <c r="K10" i="22"/>
  <c r="K9" i="22"/>
  <c r="K8" i="22"/>
  <c r="V3" i="11"/>
  <c r="U3" i="11"/>
  <c r="T3" i="11"/>
  <c r="S3" i="11"/>
  <c r="W112" i="11"/>
  <c r="W105" i="11"/>
  <c r="W104" i="11"/>
  <c r="W103" i="11"/>
  <c r="W77" i="11"/>
  <c r="W76" i="11"/>
  <c r="W69" i="11"/>
  <c r="W68" i="11"/>
  <c r="W67" i="11"/>
  <c r="W43" i="11"/>
  <c r="W34" i="11"/>
  <c r="W33" i="11"/>
  <c r="W32" i="11"/>
  <c r="V32" i="12"/>
  <c r="U32" i="12"/>
  <c r="T32" i="12"/>
  <c r="V403" i="6"/>
  <c r="U403" i="6"/>
  <c r="T403" i="6"/>
  <c r="Y403" i="6"/>
  <c r="AA403" i="6" s="1"/>
  <c r="Q401" i="12"/>
  <c r="S6" i="6"/>
  <c r="W3" i="6"/>
  <c r="Q423" i="6"/>
  <c r="Y6" i="6" l="1"/>
  <c r="AA6" i="6" s="1"/>
  <c r="K39" i="22"/>
  <c r="K18" i="22" l="1"/>
  <c r="K20" i="22"/>
  <c r="K36" i="22" l="1"/>
  <c r="K35" i="22"/>
  <c r="K34" i="22"/>
  <c r="K31" i="22"/>
  <c r="K26" i="22"/>
  <c r="K24" i="22"/>
  <c r="K22" i="22"/>
  <c r="K5" i="22"/>
  <c r="K42" i="22" l="1"/>
  <c r="E10" i="20" s="1"/>
  <c r="V126" i="11"/>
  <c r="V413" i="12"/>
  <c r="V435" i="6"/>
  <c r="Y115" i="11"/>
  <c r="AA115" i="11" s="1"/>
  <c r="D3" i="20" s="1"/>
  <c r="Y402" i="12"/>
  <c r="AA402" i="12" s="1"/>
  <c r="C3" i="20" s="1"/>
  <c r="Y424" i="6"/>
  <c r="AA424" i="6" s="1"/>
  <c r="B3" i="20" s="1"/>
  <c r="E3" i="20" l="1"/>
  <c r="S100" i="6" l="1"/>
  <c r="V112" i="11" l="1"/>
  <c r="U112" i="11"/>
  <c r="T112" i="11"/>
  <c r="S112" i="11"/>
  <c r="Y112" i="11" s="1"/>
  <c r="AA112" i="11" s="1"/>
  <c r="V111" i="11"/>
  <c r="U111" i="11"/>
  <c r="T111" i="11"/>
  <c r="S111" i="11"/>
  <c r="Y111" i="11" s="1"/>
  <c r="AA111" i="11" s="1"/>
  <c r="V110" i="11"/>
  <c r="U110" i="11"/>
  <c r="T110" i="11"/>
  <c r="S110" i="11"/>
  <c r="Y110" i="11" s="1"/>
  <c r="AA110" i="11" s="1"/>
  <c r="V109" i="11"/>
  <c r="U109" i="11"/>
  <c r="T109" i="11"/>
  <c r="S109" i="11"/>
  <c r="Y109" i="11" s="1"/>
  <c r="AA109" i="11" s="1"/>
  <c r="V108" i="11"/>
  <c r="U108" i="11"/>
  <c r="T108" i="11"/>
  <c r="S108" i="11"/>
  <c r="Y108" i="11" s="1"/>
  <c r="AA108" i="11" s="1"/>
  <c r="V107" i="11"/>
  <c r="U107" i="11"/>
  <c r="T107" i="11"/>
  <c r="S107" i="11"/>
  <c r="Y107" i="11" s="1"/>
  <c r="AA107" i="11" s="1"/>
  <c r="V106" i="11"/>
  <c r="U106" i="11"/>
  <c r="T106" i="11"/>
  <c r="S106" i="11"/>
  <c r="Y106" i="11" s="1"/>
  <c r="AA106" i="11" s="1"/>
  <c r="V105" i="11"/>
  <c r="U105" i="11"/>
  <c r="T105" i="11"/>
  <c r="S105" i="11"/>
  <c r="Y105" i="11" s="1"/>
  <c r="AA105" i="11" s="1"/>
  <c r="V104" i="11"/>
  <c r="U104" i="11"/>
  <c r="T104" i="11"/>
  <c r="S104" i="11"/>
  <c r="Y104" i="11" s="1"/>
  <c r="AA104" i="11" s="1"/>
  <c r="V103" i="11"/>
  <c r="U103" i="11"/>
  <c r="T103" i="11"/>
  <c r="S103" i="11"/>
  <c r="Y103" i="11" s="1"/>
  <c r="AA103" i="11" s="1"/>
  <c r="Y102" i="11"/>
  <c r="AA102" i="11" s="1"/>
  <c r="Y101" i="11"/>
  <c r="AA101" i="11" s="1"/>
  <c r="Y100" i="11"/>
  <c r="AA100" i="11" s="1"/>
  <c r="Y99" i="11"/>
  <c r="AA99" i="11" s="1"/>
  <c r="Y98" i="11"/>
  <c r="AA98" i="11" s="1"/>
  <c r="V97" i="11"/>
  <c r="U97" i="11"/>
  <c r="T97" i="11"/>
  <c r="S97" i="11"/>
  <c r="Y97" i="11" s="1"/>
  <c r="AA97" i="11" s="1"/>
  <c r="V96" i="11"/>
  <c r="U96" i="11"/>
  <c r="T96" i="11"/>
  <c r="S96" i="11"/>
  <c r="Y96" i="11" s="1"/>
  <c r="AA96" i="11" s="1"/>
  <c r="V95" i="11"/>
  <c r="U95" i="11"/>
  <c r="T95" i="11"/>
  <c r="S95" i="11"/>
  <c r="Y95" i="11" s="1"/>
  <c r="AA95" i="11" s="1"/>
  <c r="V94" i="11"/>
  <c r="U94" i="11"/>
  <c r="T94" i="11"/>
  <c r="S94" i="11"/>
  <c r="Y94" i="11" s="1"/>
  <c r="AA94" i="11" s="1"/>
  <c r="V93" i="11"/>
  <c r="U93" i="11"/>
  <c r="T93" i="11"/>
  <c r="S93" i="11"/>
  <c r="Y93" i="11" s="1"/>
  <c r="AA93" i="11" s="1"/>
  <c r="V92" i="11"/>
  <c r="U92" i="11"/>
  <c r="T92" i="11"/>
  <c r="S92" i="11"/>
  <c r="Y92" i="11" s="1"/>
  <c r="AA92" i="11" s="1"/>
  <c r="V91" i="11"/>
  <c r="U91" i="11"/>
  <c r="T91" i="11"/>
  <c r="S91" i="11"/>
  <c r="Y91" i="11" s="1"/>
  <c r="AA91" i="11" s="1"/>
  <c r="V90" i="11"/>
  <c r="U90" i="11"/>
  <c r="T90" i="11"/>
  <c r="S90" i="11"/>
  <c r="Y90" i="11" s="1"/>
  <c r="AA90" i="11" s="1"/>
  <c r="V89" i="11"/>
  <c r="U89" i="11"/>
  <c r="T89" i="11"/>
  <c r="S89" i="11"/>
  <c r="Y89" i="11" s="1"/>
  <c r="AA89" i="11" s="1"/>
  <c r="V88" i="11"/>
  <c r="U88" i="11"/>
  <c r="T88" i="11"/>
  <c r="S88" i="11"/>
  <c r="Y88" i="11" s="1"/>
  <c r="AA88" i="11" s="1"/>
  <c r="V87" i="11"/>
  <c r="U87" i="11"/>
  <c r="T87" i="11"/>
  <c r="S87" i="11"/>
  <c r="Y87" i="11" s="1"/>
  <c r="AA87" i="11" s="1"/>
  <c r="V86" i="11"/>
  <c r="U86" i="11"/>
  <c r="T86" i="11"/>
  <c r="S86" i="11"/>
  <c r="Y86" i="11" s="1"/>
  <c r="AA86" i="11" s="1"/>
  <c r="V85" i="11"/>
  <c r="U85" i="11"/>
  <c r="T85" i="11"/>
  <c r="S85" i="11"/>
  <c r="Y85" i="11" s="1"/>
  <c r="AA85" i="11" s="1"/>
  <c r="V84" i="11"/>
  <c r="U84" i="11"/>
  <c r="T84" i="11"/>
  <c r="S84" i="11"/>
  <c r="Y84" i="11" s="1"/>
  <c r="AA84" i="11" s="1"/>
  <c r="V83" i="11"/>
  <c r="U83" i="11"/>
  <c r="T83" i="11"/>
  <c r="S83" i="11"/>
  <c r="Y83" i="11" s="1"/>
  <c r="AA83" i="11" s="1"/>
  <c r="V82" i="11"/>
  <c r="U82" i="11"/>
  <c r="T82" i="11"/>
  <c r="S82" i="11"/>
  <c r="Y82" i="11" s="1"/>
  <c r="AA82" i="11" s="1"/>
  <c r="V81" i="11"/>
  <c r="U81" i="11"/>
  <c r="T81" i="11"/>
  <c r="S81" i="11"/>
  <c r="Y81" i="11" s="1"/>
  <c r="AA81" i="11" s="1"/>
  <c r="V80" i="11"/>
  <c r="U80" i="11"/>
  <c r="T80" i="11"/>
  <c r="S80" i="11"/>
  <c r="Y80" i="11" s="1"/>
  <c r="AA80" i="11" s="1"/>
  <c r="V79" i="11"/>
  <c r="U79" i="11"/>
  <c r="T79" i="11"/>
  <c r="S79" i="11"/>
  <c r="Y79" i="11" s="1"/>
  <c r="AA79" i="11" s="1"/>
  <c r="V78" i="11"/>
  <c r="U78" i="11"/>
  <c r="T78" i="11"/>
  <c r="S78" i="11"/>
  <c r="Y78" i="11" s="1"/>
  <c r="AA78" i="11" s="1"/>
  <c r="V77" i="11"/>
  <c r="U77" i="11"/>
  <c r="T77" i="11"/>
  <c r="S77" i="11"/>
  <c r="Y77" i="11" s="1"/>
  <c r="AA77" i="11" s="1"/>
  <c r="V76" i="11"/>
  <c r="U76" i="11"/>
  <c r="T76" i="11"/>
  <c r="S76" i="11"/>
  <c r="Y76" i="11" s="1"/>
  <c r="AA76" i="11" s="1"/>
  <c r="V75" i="11"/>
  <c r="U75" i="11"/>
  <c r="T75" i="11"/>
  <c r="S75" i="11"/>
  <c r="Y75" i="11" s="1"/>
  <c r="AA75" i="11" s="1"/>
  <c r="V74" i="11"/>
  <c r="U74" i="11"/>
  <c r="T74" i="11"/>
  <c r="S74" i="11"/>
  <c r="Y74" i="11" s="1"/>
  <c r="AA74" i="11" s="1"/>
  <c r="V73" i="11"/>
  <c r="U73" i="11"/>
  <c r="T73" i="11"/>
  <c r="S73" i="11"/>
  <c r="Y73" i="11" s="1"/>
  <c r="AA73" i="11" s="1"/>
  <c r="V72" i="11"/>
  <c r="U72" i="11"/>
  <c r="T72" i="11"/>
  <c r="S72" i="11"/>
  <c r="Y72" i="11" s="1"/>
  <c r="AA72" i="11" s="1"/>
  <c r="V71" i="11"/>
  <c r="U71" i="11"/>
  <c r="T71" i="11"/>
  <c r="S71" i="11"/>
  <c r="Y71" i="11" s="1"/>
  <c r="AA71" i="11" s="1"/>
  <c r="V70" i="11"/>
  <c r="U70" i="11"/>
  <c r="T70" i="11"/>
  <c r="S70" i="11"/>
  <c r="Y70" i="11" s="1"/>
  <c r="AA70" i="11" s="1"/>
  <c r="V69" i="11"/>
  <c r="U69" i="11"/>
  <c r="T69" i="11"/>
  <c r="S69" i="11"/>
  <c r="Y69" i="11" s="1"/>
  <c r="AA69" i="11" s="1"/>
  <c r="V68" i="11"/>
  <c r="U68" i="11"/>
  <c r="T68" i="11"/>
  <c r="S68" i="11"/>
  <c r="Y68" i="11" s="1"/>
  <c r="AA68" i="11" s="1"/>
  <c r="V67" i="11"/>
  <c r="U67" i="11"/>
  <c r="T67" i="11"/>
  <c r="S67" i="11"/>
  <c r="Y67" i="11" s="1"/>
  <c r="AA67" i="11" s="1"/>
  <c r="Y66" i="11"/>
  <c r="AA66" i="11" s="1"/>
  <c r="Y65" i="11"/>
  <c r="AA65" i="11" s="1"/>
  <c r="Y64" i="11"/>
  <c r="AA64" i="11" s="1"/>
  <c r="Y63" i="11"/>
  <c r="AA63" i="11" s="1"/>
  <c r="Y62" i="11"/>
  <c r="AA62" i="11" s="1"/>
  <c r="V61" i="11"/>
  <c r="U61" i="11"/>
  <c r="T61" i="11"/>
  <c r="S61" i="11"/>
  <c r="Y61" i="11" s="1"/>
  <c r="AA61" i="11" s="1"/>
  <c r="V60" i="11"/>
  <c r="U60" i="11"/>
  <c r="T60" i="11"/>
  <c r="S60" i="11"/>
  <c r="Y60" i="11" s="1"/>
  <c r="AA60" i="11" s="1"/>
  <c r="V59" i="11"/>
  <c r="U59" i="11"/>
  <c r="T59" i="11"/>
  <c r="S59" i="11"/>
  <c r="Y59" i="11" s="1"/>
  <c r="AA59" i="11" s="1"/>
  <c r="V58" i="11"/>
  <c r="U58" i="11"/>
  <c r="T58" i="11"/>
  <c r="S58" i="11"/>
  <c r="Y58" i="11" s="1"/>
  <c r="AA58" i="11" s="1"/>
  <c r="V57" i="11"/>
  <c r="U57" i="11"/>
  <c r="T57" i="11"/>
  <c r="S57" i="11"/>
  <c r="Y57" i="11" s="1"/>
  <c r="AA57" i="11" s="1"/>
  <c r="V56" i="11"/>
  <c r="U56" i="11"/>
  <c r="T56" i="11"/>
  <c r="S56" i="11"/>
  <c r="Y56" i="11" s="1"/>
  <c r="AA56" i="11" s="1"/>
  <c r="V55" i="11"/>
  <c r="U55" i="11"/>
  <c r="T55" i="11"/>
  <c r="S55" i="11"/>
  <c r="Y55" i="11" s="1"/>
  <c r="AA55" i="11" s="1"/>
  <c r="V54" i="11"/>
  <c r="U54" i="11"/>
  <c r="T54" i="11"/>
  <c r="S54" i="11"/>
  <c r="Y54" i="11" s="1"/>
  <c r="AA54" i="11" s="1"/>
  <c r="V53" i="11"/>
  <c r="U53" i="11"/>
  <c r="T53" i="11"/>
  <c r="S53" i="11"/>
  <c r="Y53" i="11" s="1"/>
  <c r="AA53" i="11" s="1"/>
  <c r="V52" i="11"/>
  <c r="U52" i="11"/>
  <c r="T52" i="11"/>
  <c r="S52" i="11"/>
  <c r="Y52" i="11" s="1"/>
  <c r="AA52" i="11" s="1"/>
  <c r="V51" i="11"/>
  <c r="U51" i="11"/>
  <c r="T51" i="11"/>
  <c r="S51" i="11"/>
  <c r="Y51" i="11" s="1"/>
  <c r="AA51" i="11" s="1"/>
  <c r="V50" i="11"/>
  <c r="U50" i="11"/>
  <c r="T50" i="11"/>
  <c r="S50" i="11"/>
  <c r="Y50" i="11" s="1"/>
  <c r="AA50" i="11" s="1"/>
  <c r="V49" i="11"/>
  <c r="U49" i="11"/>
  <c r="T49" i="11"/>
  <c r="S49" i="11"/>
  <c r="Y49" i="11" s="1"/>
  <c r="AA49" i="11" s="1"/>
  <c r="V48" i="11"/>
  <c r="U48" i="11"/>
  <c r="T48" i="11"/>
  <c r="S48" i="11"/>
  <c r="Y48" i="11" s="1"/>
  <c r="AA48" i="11" s="1"/>
  <c r="V47" i="11"/>
  <c r="U47" i="11"/>
  <c r="T47" i="11"/>
  <c r="S47" i="11"/>
  <c r="Y47" i="11" s="1"/>
  <c r="AA47" i="11" s="1"/>
  <c r="V46" i="11"/>
  <c r="U46" i="11"/>
  <c r="T46" i="11"/>
  <c r="S46" i="11"/>
  <c r="Y46" i="11" s="1"/>
  <c r="AA46" i="11" s="1"/>
  <c r="V45" i="11"/>
  <c r="U45" i="11"/>
  <c r="T45" i="11"/>
  <c r="S45" i="11"/>
  <c r="Y45" i="11" s="1"/>
  <c r="AA45" i="11" s="1"/>
  <c r="V44" i="11"/>
  <c r="U44" i="11"/>
  <c r="T44" i="11"/>
  <c r="S44" i="11"/>
  <c r="Y44" i="11" s="1"/>
  <c r="AA44" i="11" s="1"/>
  <c r="V43" i="11"/>
  <c r="U43" i="11"/>
  <c r="T43" i="11"/>
  <c r="S43" i="11"/>
  <c r="Y43" i="11" s="1"/>
  <c r="AA43" i="11" s="1"/>
  <c r="V42" i="11"/>
  <c r="U42" i="11"/>
  <c r="T42" i="11"/>
  <c r="S42" i="11"/>
  <c r="Y42" i="11" s="1"/>
  <c r="AA42" i="11" s="1"/>
  <c r="V41" i="11"/>
  <c r="U41" i="11"/>
  <c r="T41" i="11"/>
  <c r="S41" i="11"/>
  <c r="Y41" i="11" s="1"/>
  <c r="AA41" i="11" s="1"/>
  <c r="V40" i="11"/>
  <c r="U40" i="11"/>
  <c r="T40" i="11"/>
  <c r="S40" i="11"/>
  <c r="Y40" i="11" s="1"/>
  <c r="AA40" i="11" s="1"/>
  <c r="V39" i="11"/>
  <c r="U39" i="11"/>
  <c r="T39" i="11"/>
  <c r="S39" i="11"/>
  <c r="Y39" i="11" s="1"/>
  <c r="AA39" i="11" s="1"/>
  <c r="V38" i="11"/>
  <c r="U38" i="11"/>
  <c r="T38" i="11"/>
  <c r="S38" i="11"/>
  <c r="Y38" i="11" s="1"/>
  <c r="AA38" i="11" s="1"/>
  <c r="V37" i="11"/>
  <c r="U37" i="11"/>
  <c r="T37" i="11"/>
  <c r="S37" i="11"/>
  <c r="Y37" i="11" s="1"/>
  <c r="AA37" i="11" s="1"/>
  <c r="V36" i="11"/>
  <c r="U36" i="11"/>
  <c r="T36" i="11"/>
  <c r="S36" i="11"/>
  <c r="Y36" i="11" s="1"/>
  <c r="AA36" i="11" s="1"/>
  <c r="V35" i="11"/>
  <c r="U35" i="11"/>
  <c r="T35" i="11"/>
  <c r="S35" i="11"/>
  <c r="Y35" i="11" s="1"/>
  <c r="AA35" i="11" s="1"/>
  <c r="V34" i="11"/>
  <c r="U34" i="11"/>
  <c r="T34" i="11"/>
  <c r="S34" i="11"/>
  <c r="Y34" i="11" s="1"/>
  <c r="AA34" i="11" s="1"/>
  <c r="V33" i="11"/>
  <c r="U33" i="11"/>
  <c r="T33" i="11"/>
  <c r="S33" i="11"/>
  <c r="Y33" i="11" s="1"/>
  <c r="AA33" i="11" s="1"/>
  <c r="V32" i="11"/>
  <c r="U32" i="11"/>
  <c r="T32" i="11"/>
  <c r="Y32" i="11"/>
  <c r="AA32" i="11" s="1"/>
  <c r="Y31" i="11"/>
  <c r="AA31" i="11" s="1"/>
  <c r="Y30" i="11"/>
  <c r="AA30" i="11" s="1"/>
  <c r="Y29" i="11"/>
  <c r="AA29" i="11" s="1"/>
  <c r="Y28" i="11"/>
  <c r="AA28" i="11" s="1"/>
  <c r="Y27" i="11"/>
  <c r="AA27" i="11" s="1"/>
  <c r="Y26" i="11"/>
  <c r="AA26" i="11" s="1"/>
  <c r="Y25" i="11"/>
  <c r="AA25" i="11" s="1"/>
  <c r="V24" i="11"/>
  <c r="Y24" i="11"/>
  <c r="AA24" i="11" s="1"/>
  <c r="V23" i="11"/>
  <c r="U23" i="11"/>
  <c r="T23" i="11"/>
  <c r="S23" i="11"/>
  <c r="Y23" i="11" s="1"/>
  <c r="AA23" i="11" s="1"/>
  <c r="V22" i="11"/>
  <c r="U22" i="11"/>
  <c r="T22" i="11"/>
  <c r="S22" i="11"/>
  <c r="Y22" i="11" s="1"/>
  <c r="AA22" i="11" s="1"/>
  <c r="V21" i="11"/>
  <c r="U21" i="11"/>
  <c r="T21" i="11"/>
  <c r="S21" i="11"/>
  <c r="Y21" i="11" s="1"/>
  <c r="AA21" i="11" s="1"/>
  <c r="V20" i="11"/>
  <c r="U20" i="11"/>
  <c r="T20" i="11"/>
  <c r="S20" i="11"/>
  <c r="Y20" i="11" s="1"/>
  <c r="AA20" i="11" s="1"/>
  <c r="V19" i="11"/>
  <c r="U19" i="11"/>
  <c r="T19" i="11"/>
  <c r="S19" i="11"/>
  <c r="Y19" i="11" s="1"/>
  <c r="AA19" i="11" s="1"/>
  <c r="V18" i="11"/>
  <c r="U18" i="11"/>
  <c r="T18" i="11"/>
  <c r="S18" i="11"/>
  <c r="Y18" i="11" s="1"/>
  <c r="AA18" i="11" s="1"/>
  <c r="V17" i="11"/>
  <c r="U17" i="11"/>
  <c r="T17" i="11"/>
  <c r="S17" i="11"/>
  <c r="Y17" i="11" s="1"/>
  <c r="AA17" i="11" s="1"/>
  <c r="V16" i="11"/>
  <c r="U16" i="11"/>
  <c r="T16" i="11"/>
  <c r="S16" i="11"/>
  <c r="Y16" i="11" s="1"/>
  <c r="AA16" i="11" s="1"/>
  <c r="V15" i="11"/>
  <c r="U15" i="11"/>
  <c r="T15" i="11"/>
  <c r="S15" i="11"/>
  <c r="Y15" i="11" s="1"/>
  <c r="AA15" i="11" s="1"/>
  <c r="V14" i="11"/>
  <c r="U14" i="11"/>
  <c r="T14" i="11"/>
  <c r="S14" i="11"/>
  <c r="Y14" i="11" s="1"/>
  <c r="AA14" i="11" s="1"/>
  <c r="V13" i="11"/>
  <c r="U13" i="11"/>
  <c r="T13" i="11"/>
  <c r="S13" i="11"/>
  <c r="Y13" i="11" s="1"/>
  <c r="AA13" i="11" s="1"/>
  <c r="V12" i="11"/>
  <c r="U12" i="11"/>
  <c r="T12" i="11"/>
  <c r="S12" i="11"/>
  <c r="Y12" i="11" s="1"/>
  <c r="AA12" i="11" s="1"/>
  <c r="V11" i="11"/>
  <c r="U11" i="11"/>
  <c r="T11" i="11"/>
  <c r="S11" i="11"/>
  <c r="Y11" i="11" s="1"/>
  <c r="AA11" i="11" s="1"/>
  <c r="V10" i="11"/>
  <c r="U10" i="11"/>
  <c r="T10" i="11"/>
  <c r="S10" i="11"/>
  <c r="Y10" i="11" s="1"/>
  <c r="AA10" i="11" s="1"/>
  <c r="V9" i="11"/>
  <c r="U9" i="11"/>
  <c r="T9" i="11"/>
  <c r="S9" i="11"/>
  <c r="Y9" i="11" s="1"/>
  <c r="AA9" i="11" s="1"/>
  <c r="V8" i="11"/>
  <c r="U8" i="11"/>
  <c r="T8" i="11"/>
  <c r="S8" i="11"/>
  <c r="Y8" i="11" s="1"/>
  <c r="AA8" i="11" s="1"/>
  <c r="V7" i="11"/>
  <c r="U7" i="11"/>
  <c r="T7" i="11"/>
  <c r="S7" i="11"/>
  <c r="Y7" i="11" s="1"/>
  <c r="AA7" i="11" s="1"/>
  <c r="V6" i="11"/>
  <c r="U6" i="11"/>
  <c r="T6" i="11"/>
  <c r="S6" i="11"/>
  <c r="Y6" i="11" s="1"/>
  <c r="AA6" i="11" s="1"/>
  <c r="V5" i="11"/>
  <c r="U5" i="11"/>
  <c r="T5" i="11"/>
  <c r="S5" i="11"/>
  <c r="Y5" i="11" s="1"/>
  <c r="AA5" i="11" s="1"/>
  <c r="S4" i="11"/>
  <c r="Y4" i="11" s="1"/>
  <c r="AA4" i="11" s="1"/>
  <c r="V4" i="11"/>
  <c r="U4" i="11"/>
  <c r="T4" i="11"/>
  <c r="Y3" i="11"/>
  <c r="Y399" i="12"/>
  <c r="AA399" i="12" s="1"/>
  <c r="Y398" i="12"/>
  <c r="AA398" i="12" s="1"/>
  <c r="Y397" i="12"/>
  <c r="AA397" i="12" s="1"/>
  <c r="Y396" i="12"/>
  <c r="AA396" i="12" s="1"/>
  <c r="Y395" i="12"/>
  <c r="AA395" i="12" s="1"/>
  <c r="V394" i="12"/>
  <c r="U394" i="12"/>
  <c r="T394" i="12"/>
  <c r="S394" i="12"/>
  <c r="Y394" i="12" s="1"/>
  <c r="AA394" i="12" s="1"/>
  <c r="Y393" i="12"/>
  <c r="AA393" i="12" s="1"/>
  <c r="V392" i="12"/>
  <c r="U392" i="12"/>
  <c r="T392" i="12"/>
  <c r="S392" i="12"/>
  <c r="Y392" i="12" s="1"/>
  <c r="AA392" i="12" s="1"/>
  <c r="V391" i="12"/>
  <c r="U391" i="12"/>
  <c r="T391" i="12"/>
  <c r="S391" i="12"/>
  <c r="Y391" i="12" s="1"/>
  <c r="AA391" i="12" s="1"/>
  <c r="V390" i="12"/>
  <c r="U390" i="12"/>
  <c r="T390" i="12"/>
  <c r="S390" i="12"/>
  <c r="Y390" i="12" s="1"/>
  <c r="AA390" i="12" s="1"/>
  <c r="Y389" i="12"/>
  <c r="AA389" i="12" s="1"/>
  <c r="V388" i="12"/>
  <c r="U388" i="12"/>
  <c r="T388" i="12"/>
  <c r="S388" i="12"/>
  <c r="Y388" i="12" s="1"/>
  <c r="AA388" i="12" s="1"/>
  <c r="V387" i="12"/>
  <c r="U387" i="12"/>
  <c r="T387" i="12"/>
  <c r="S387" i="12"/>
  <c r="Y387" i="12" s="1"/>
  <c r="AA387" i="12" s="1"/>
  <c r="V386" i="12"/>
  <c r="U386" i="12"/>
  <c r="T386" i="12"/>
  <c r="S386" i="12"/>
  <c r="Y386" i="12" s="1"/>
  <c r="AA386" i="12" s="1"/>
  <c r="Y385" i="12"/>
  <c r="AA385" i="12" s="1"/>
  <c r="V384" i="12"/>
  <c r="U384" i="12"/>
  <c r="T384" i="12"/>
  <c r="S384" i="12"/>
  <c r="Y384" i="12" s="1"/>
  <c r="AA384" i="12" s="1"/>
  <c r="Y383" i="12"/>
  <c r="AA383" i="12" s="1"/>
  <c r="V382" i="12"/>
  <c r="U382" i="12"/>
  <c r="T382" i="12"/>
  <c r="S382" i="12"/>
  <c r="Y382" i="12" s="1"/>
  <c r="AA382" i="12" s="1"/>
  <c r="Y381" i="12"/>
  <c r="AA381" i="12" s="1"/>
  <c r="V380" i="12"/>
  <c r="U380" i="12"/>
  <c r="T380" i="12"/>
  <c r="S380" i="12"/>
  <c r="Y380" i="12" s="1"/>
  <c r="AA380" i="12" s="1"/>
  <c r="Y379" i="12"/>
  <c r="AA379" i="12" s="1"/>
  <c r="Y378" i="12"/>
  <c r="AA378" i="12" s="1"/>
  <c r="Y377" i="12"/>
  <c r="AA377" i="12" s="1"/>
  <c r="Y376" i="12"/>
  <c r="AA376" i="12" s="1"/>
  <c r="Y375" i="12"/>
  <c r="AA375" i="12" s="1"/>
  <c r="Y374" i="12"/>
  <c r="AA374" i="12" s="1"/>
  <c r="Y373" i="12"/>
  <c r="AA373" i="12" s="1"/>
  <c r="Y372" i="12"/>
  <c r="AA372" i="12" s="1"/>
  <c r="Y371" i="12"/>
  <c r="AA371" i="12" s="1"/>
  <c r="Y370" i="12"/>
  <c r="AA370" i="12" s="1"/>
  <c r="Y369" i="12"/>
  <c r="AA369" i="12" s="1"/>
  <c r="Y368" i="12"/>
  <c r="AA368" i="12" s="1"/>
  <c r="Y367" i="12"/>
  <c r="AA367" i="12" s="1"/>
  <c r="Y366" i="12"/>
  <c r="AA366" i="12" s="1"/>
  <c r="Y365" i="12"/>
  <c r="AA365" i="12" s="1"/>
  <c r="Y364" i="12"/>
  <c r="AA364" i="12" s="1"/>
  <c r="Y363" i="12"/>
  <c r="AA363" i="12" s="1"/>
  <c r="Y362" i="12"/>
  <c r="AA362" i="12" s="1"/>
  <c r="Y361" i="12"/>
  <c r="AA361" i="12" s="1"/>
  <c r="Y360" i="12"/>
  <c r="AA360" i="12" s="1"/>
  <c r="Y359" i="12"/>
  <c r="AA359" i="12" s="1"/>
  <c r="Y358" i="12"/>
  <c r="AA358" i="12" s="1"/>
  <c r="Y357" i="12"/>
  <c r="AA357" i="12" s="1"/>
  <c r="Y356" i="12"/>
  <c r="AA356" i="12" s="1"/>
  <c r="Y355" i="12"/>
  <c r="AA355" i="12" s="1"/>
  <c r="Y354" i="12"/>
  <c r="AA354" i="12" s="1"/>
  <c r="Y353" i="12"/>
  <c r="AA353" i="12" s="1"/>
  <c r="Y352" i="12"/>
  <c r="AA352" i="12" s="1"/>
  <c r="Y351" i="12"/>
  <c r="AA351" i="12" s="1"/>
  <c r="Y350" i="12"/>
  <c r="AA350" i="12" s="1"/>
  <c r="Y349" i="12"/>
  <c r="AA349" i="12" s="1"/>
  <c r="Y348" i="12"/>
  <c r="AA348" i="12" s="1"/>
  <c r="Y347" i="12"/>
  <c r="AA347" i="12" s="1"/>
  <c r="Y346" i="12"/>
  <c r="AA346" i="12" s="1"/>
  <c r="Y345" i="12"/>
  <c r="AA345" i="12" s="1"/>
  <c r="Y344" i="12"/>
  <c r="AA344" i="12" s="1"/>
  <c r="Y343" i="12"/>
  <c r="AA343" i="12" s="1"/>
  <c r="V342" i="12"/>
  <c r="U342" i="12"/>
  <c r="T342" i="12"/>
  <c r="S342" i="12"/>
  <c r="Y342" i="12" s="1"/>
  <c r="AA342" i="12" s="1"/>
  <c r="Y341" i="12"/>
  <c r="AA341" i="12" s="1"/>
  <c r="V340" i="12"/>
  <c r="U340" i="12"/>
  <c r="T340" i="12"/>
  <c r="S340" i="12"/>
  <c r="Y340" i="12" s="1"/>
  <c r="AA340" i="12" s="1"/>
  <c r="V339" i="12"/>
  <c r="U339" i="12"/>
  <c r="T339" i="12"/>
  <c r="S339" i="12"/>
  <c r="Y339" i="12" s="1"/>
  <c r="AA339" i="12" s="1"/>
  <c r="V338" i="12"/>
  <c r="U338" i="12"/>
  <c r="T338" i="12"/>
  <c r="S338" i="12"/>
  <c r="Y338" i="12" s="1"/>
  <c r="AA338" i="12" s="1"/>
  <c r="V337" i="12"/>
  <c r="U337" i="12"/>
  <c r="T337" i="12"/>
  <c r="S337" i="12"/>
  <c r="Y337" i="12" s="1"/>
  <c r="AA337" i="12" s="1"/>
  <c r="V336" i="12"/>
  <c r="U336" i="12"/>
  <c r="T336" i="12"/>
  <c r="S336" i="12"/>
  <c r="Y336" i="12" s="1"/>
  <c r="AA336" i="12" s="1"/>
  <c r="Y335" i="12"/>
  <c r="AA335" i="12" s="1"/>
  <c r="V334" i="12"/>
  <c r="U334" i="12"/>
  <c r="T334" i="12"/>
  <c r="S334" i="12"/>
  <c r="Y334" i="12" s="1"/>
  <c r="AA334" i="12" s="1"/>
  <c r="V333" i="12"/>
  <c r="U333" i="12"/>
  <c r="T333" i="12"/>
  <c r="S333" i="12"/>
  <c r="Y333" i="12" s="1"/>
  <c r="AA333" i="12" s="1"/>
  <c r="V332" i="12"/>
  <c r="U332" i="12"/>
  <c r="T332" i="12"/>
  <c r="S332" i="12"/>
  <c r="Y332" i="12" s="1"/>
  <c r="AA332" i="12" s="1"/>
  <c r="Y331" i="12"/>
  <c r="AA331" i="12" s="1"/>
  <c r="V330" i="12"/>
  <c r="U330" i="12"/>
  <c r="T330" i="12"/>
  <c r="S330" i="12"/>
  <c r="Y330" i="12" s="1"/>
  <c r="AA330" i="12" s="1"/>
  <c r="V329" i="12"/>
  <c r="U329" i="12"/>
  <c r="T329" i="12"/>
  <c r="S329" i="12"/>
  <c r="Y329" i="12" s="1"/>
  <c r="AA329" i="12" s="1"/>
  <c r="V328" i="12"/>
  <c r="U328" i="12"/>
  <c r="T328" i="12"/>
  <c r="S328" i="12"/>
  <c r="Y328" i="12" s="1"/>
  <c r="AA328" i="12" s="1"/>
  <c r="Y327" i="12"/>
  <c r="AA327" i="12" s="1"/>
  <c r="V326" i="12"/>
  <c r="U326" i="12"/>
  <c r="T326" i="12"/>
  <c r="S326" i="12"/>
  <c r="Y326" i="12" s="1"/>
  <c r="AA326" i="12" s="1"/>
  <c r="V325" i="12"/>
  <c r="U325" i="12"/>
  <c r="T325" i="12"/>
  <c r="S325" i="12"/>
  <c r="Y325" i="12" s="1"/>
  <c r="AA325" i="12" s="1"/>
  <c r="Y324" i="12"/>
  <c r="AA324" i="12" s="1"/>
  <c r="V323" i="12"/>
  <c r="U323" i="12"/>
  <c r="T323" i="12"/>
  <c r="S323" i="12"/>
  <c r="Y323" i="12" s="1"/>
  <c r="AA323" i="12" s="1"/>
  <c r="Y322" i="12"/>
  <c r="AA322" i="12" s="1"/>
  <c r="V321" i="12"/>
  <c r="U321" i="12"/>
  <c r="T321" i="12"/>
  <c r="S321" i="12"/>
  <c r="Y321" i="12" s="1"/>
  <c r="AA321" i="12" s="1"/>
  <c r="V320" i="12"/>
  <c r="U320" i="12"/>
  <c r="T320" i="12"/>
  <c r="S320" i="12"/>
  <c r="Y320" i="12" s="1"/>
  <c r="AA320" i="12" s="1"/>
  <c r="Y319" i="12"/>
  <c r="AA319" i="12" s="1"/>
  <c r="Y318" i="12"/>
  <c r="AA318" i="12" s="1"/>
  <c r="Y317" i="12"/>
  <c r="AA317" i="12" s="1"/>
  <c r="Y316" i="12"/>
  <c r="AA316" i="12" s="1"/>
  <c r="Y315" i="12"/>
  <c r="AA315" i="12" s="1"/>
  <c r="Y314" i="12"/>
  <c r="AA314" i="12" s="1"/>
  <c r="Y313" i="12"/>
  <c r="AA313" i="12" s="1"/>
  <c r="Y312" i="12"/>
  <c r="AA312" i="12" s="1"/>
  <c r="Y311" i="12"/>
  <c r="AA311" i="12" s="1"/>
  <c r="Y310" i="12"/>
  <c r="AA310" i="12" s="1"/>
  <c r="Y309" i="12"/>
  <c r="AA309" i="12" s="1"/>
  <c r="Y308" i="12"/>
  <c r="AA308" i="12" s="1"/>
  <c r="Y307" i="12"/>
  <c r="AA307" i="12" s="1"/>
  <c r="Y306" i="12"/>
  <c r="AA306" i="12" s="1"/>
  <c r="Y305" i="12"/>
  <c r="AA305" i="12" s="1"/>
  <c r="Y304" i="12"/>
  <c r="AA304" i="12" s="1"/>
  <c r="Y303" i="12"/>
  <c r="AA303" i="12" s="1"/>
  <c r="Y302" i="12"/>
  <c r="AA302" i="12" s="1"/>
  <c r="Y301" i="12"/>
  <c r="AA301" i="12" s="1"/>
  <c r="Y300" i="12"/>
  <c r="AA300" i="12" s="1"/>
  <c r="V299" i="12"/>
  <c r="U299" i="12"/>
  <c r="T299" i="12"/>
  <c r="S299" i="12"/>
  <c r="Y299" i="12" s="1"/>
  <c r="AA299" i="12" s="1"/>
  <c r="V298" i="12"/>
  <c r="U298" i="12"/>
  <c r="T298" i="12"/>
  <c r="S298" i="12"/>
  <c r="Y298" i="12" s="1"/>
  <c r="AA298" i="12" s="1"/>
  <c r="V297" i="12"/>
  <c r="U297" i="12"/>
  <c r="T297" i="12"/>
  <c r="S297" i="12"/>
  <c r="Y297" i="12" s="1"/>
  <c r="AA297" i="12" s="1"/>
  <c r="V296" i="12"/>
  <c r="U296" i="12"/>
  <c r="T296" i="12"/>
  <c r="S296" i="12"/>
  <c r="Y296" i="12" s="1"/>
  <c r="AA296" i="12" s="1"/>
  <c r="V295" i="12"/>
  <c r="U295" i="12"/>
  <c r="T295" i="12"/>
  <c r="S295" i="12"/>
  <c r="Y295" i="12" s="1"/>
  <c r="AA295" i="12" s="1"/>
  <c r="V294" i="12"/>
  <c r="U294" i="12"/>
  <c r="T294" i="12"/>
  <c r="S294" i="12"/>
  <c r="Y294" i="12" s="1"/>
  <c r="AA294" i="12" s="1"/>
  <c r="V293" i="12"/>
  <c r="U293" i="12"/>
  <c r="T293" i="12"/>
  <c r="S293" i="12"/>
  <c r="Y293" i="12" s="1"/>
  <c r="AA293" i="12" s="1"/>
  <c r="V292" i="12"/>
  <c r="U292" i="12"/>
  <c r="T292" i="12"/>
  <c r="S292" i="12"/>
  <c r="Y292" i="12" s="1"/>
  <c r="AA292" i="12" s="1"/>
  <c r="V291" i="12"/>
  <c r="U291" i="12"/>
  <c r="T291" i="12"/>
  <c r="S291" i="12"/>
  <c r="Y291" i="12" s="1"/>
  <c r="AA291" i="12" s="1"/>
  <c r="V290" i="12"/>
  <c r="U290" i="12"/>
  <c r="T290" i="12"/>
  <c r="S290" i="12"/>
  <c r="Y290" i="12" s="1"/>
  <c r="AA290" i="12" s="1"/>
  <c r="V289" i="12"/>
  <c r="U289" i="12"/>
  <c r="T289" i="12"/>
  <c r="S289" i="12"/>
  <c r="Y289" i="12" s="1"/>
  <c r="AA289" i="12" s="1"/>
  <c r="V288" i="12"/>
  <c r="U288" i="12"/>
  <c r="T288" i="12"/>
  <c r="S288" i="12"/>
  <c r="Y288" i="12" s="1"/>
  <c r="AA288" i="12" s="1"/>
  <c r="V287" i="12"/>
  <c r="U287" i="12"/>
  <c r="T287" i="12"/>
  <c r="S287" i="12"/>
  <c r="Y287" i="12" s="1"/>
  <c r="AA287" i="12" s="1"/>
  <c r="V286" i="12"/>
  <c r="U286" i="12"/>
  <c r="T286" i="12"/>
  <c r="S286" i="12"/>
  <c r="Y286" i="12" s="1"/>
  <c r="AA286" i="12" s="1"/>
  <c r="V285" i="12"/>
  <c r="U285" i="12"/>
  <c r="T285" i="12"/>
  <c r="S285" i="12"/>
  <c r="Y285" i="12" s="1"/>
  <c r="AA285" i="12" s="1"/>
  <c r="V284" i="12"/>
  <c r="U284" i="12"/>
  <c r="T284" i="12"/>
  <c r="S284" i="12"/>
  <c r="Y284" i="12" s="1"/>
  <c r="AA284" i="12" s="1"/>
  <c r="V283" i="12"/>
  <c r="U283" i="12"/>
  <c r="T283" i="12"/>
  <c r="S283" i="12"/>
  <c r="Y283" i="12" s="1"/>
  <c r="AA283" i="12" s="1"/>
  <c r="V282" i="12"/>
  <c r="U282" i="12"/>
  <c r="T282" i="12"/>
  <c r="S282" i="12"/>
  <c r="Y282" i="12" s="1"/>
  <c r="AA282" i="12" s="1"/>
  <c r="V281" i="12"/>
  <c r="U281" i="12"/>
  <c r="T281" i="12"/>
  <c r="S281" i="12"/>
  <c r="Y281" i="12" s="1"/>
  <c r="AA281" i="12" s="1"/>
  <c r="V280" i="12"/>
  <c r="U280" i="12"/>
  <c r="T280" i="12"/>
  <c r="S280" i="12"/>
  <c r="Y280" i="12" s="1"/>
  <c r="AA280" i="12" s="1"/>
  <c r="V279" i="12"/>
  <c r="U279" i="12"/>
  <c r="T279" i="12"/>
  <c r="S279" i="12"/>
  <c r="Y279" i="12" s="1"/>
  <c r="AA279" i="12" s="1"/>
  <c r="V278" i="12"/>
  <c r="U278" i="12"/>
  <c r="T278" i="12"/>
  <c r="S278" i="12"/>
  <c r="Y278" i="12" s="1"/>
  <c r="AA278" i="12" s="1"/>
  <c r="V277" i="12"/>
  <c r="U277" i="12"/>
  <c r="T277" i="12"/>
  <c r="S277" i="12"/>
  <c r="Y277" i="12" s="1"/>
  <c r="AA277" i="12" s="1"/>
  <c r="V276" i="12"/>
  <c r="U276" i="12"/>
  <c r="T276" i="12"/>
  <c r="S276" i="12"/>
  <c r="Y276" i="12" s="1"/>
  <c r="AA276" i="12" s="1"/>
  <c r="V275" i="12"/>
  <c r="U275" i="12"/>
  <c r="T275" i="12"/>
  <c r="S275" i="12"/>
  <c r="Y275" i="12" s="1"/>
  <c r="AA275" i="12" s="1"/>
  <c r="V274" i="12"/>
  <c r="U274" i="12"/>
  <c r="T274" i="12"/>
  <c r="S274" i="12"/>
  <c r="Y274" i="12" s="1"/>
  <c r="AA274" i="12" s="1"/>
  <c r="V273" i="12"/>
  <c r="U273" i="12"/>
  <c r="T273" i="12"/>
  <c r="S273" i="12"/>
  <c r="Y273" i="12" s="1"/>
  <c r="AA273" i="12" s="1"/>
  <c r="V272" i="12"/>
  <c r="U272" i="12"/>
  <c r="T272" i="12"/>
  <c r="S272" i="12"/>
  <c r="Y272" i="12" s="1"/>
  <c r="AA272" i="12" s="1"/>
  <c r="V271" i="12"/>
  <c r="U271" i="12"/>
  <c r="T271" i="12"/>
  <c r="S271" i="12"/>
  <c r="Y271" i="12" s="1"/>
  <c r="AA271" i="12" s="1"/>
  <c r="V270" i="12"/>
  <c r="U270" i="12"/>
  <c r="T270" i="12"/>
  <c r="S270" i="12"/>
  <c r="Y270" i="12" s="1"/>
  <c r="AA270" i="12" s="1"/>
  <c r="V269" i="12"/>
  <c r="U269" i="12"/>
  <c r="T269" i="12"/>
  <c r="S269" i="12"/>
  <c r="Y269" i="12" s="1"/>
  <c r="AA269" i="12" s="1"/>
  <c r="V268" i="12"/>
  <c r="U268" i="12"/>
  <c r="T268" i="12"/>
  <c r="S268" i="12"/>
  <c r="Y268" i="12" s="1"/>
  <c r="AA268" i="12" s="1"/>
  <c r="V267" i="12"/>
  <c r="U267" i="12"/>
  <c r="T267" i="12"/>
  <c r="S267" i="12"/>
  <c r="Y267" i="12" s="1"/>
  <c r="AA267" i="12" s="1"/>
  <c r="V266" i="12"/>
  <c r="U266" i="12"/>
  <c r="T266" i="12"/>
  <c r="S266" i="12"/>
  <c r="Y266" i="12" s="1"/>
  <c r="AA266" i="12" s="1"/>
  <c r="V265" i="12"/>
  <c r="U265" i="12"/>
  <c r="T265" i="12"/>
  <c r="S265" i="12"/>
  <c r="Y265" i="12" s="1"/>
  <c r="AA265" i="12" s="1"/>
  <c r="V264" i="12"/>
  <c r="U264" i="12"/>
  <c r="T264" i="12"/>
  <c r="S264" i="12"/>
  <c r="Y264" i="12" s="1"/>
  <c r="AA264" i="12" s="1"/>
  <c r="V263" i="12"/>
  <c r="U263" i="12"/>
  <c r="T263" i="12"/>
  <c r="S263" i="12"/>
  <c r="Y263" i="12" s="1"/>
  <c r="AA263" i="12" s="1"/>
  <c r="V262" i="12"/>
  <c r="U262" i="12"/>
  <c r="T262" i="12"/>
  <c r="S262" i="12"/>
  <c r="Y262" i="12" s="1"/>
  <c r="AA262" i="12" s="1"/>
  <c r="V261" i="12"/>
  <c r="U261" i="12"/>
  <c r="T261" i="12"/>
  <c r="S261" i="12"/>
  <c r="Y261" i="12" s="1"/>
  <c r="AA261" i="12" s="1"/>
  <c r="Y260" i="12"/>
  <c r="AA260" i="12" s="1"/>
  <c r="Y259" i="12"/>
  <c r="AA259" i="12" s="1"/>
  <c r="Y258" i="12"/>
  <c r="AA258" i="12" s="1"/>
  <c r="Y257" i="12"/>
  <c r="AA257" i="12" s="1"/>
  <c r="V256" i="12"/>
  <c r="U256" i="12"/>
  <c r="T256" i="12"/>
  <c r="S256" i="12"/>
  <c r="Y256" i="12" s="1"/>
  <c r="AA256" i="12" s="1"/>
  <c r="Y255" i="12"/>
  <c r="AA255" i="12" s="1"/>
  <c r="V254" i="12"/>
  <c r="U254" i="12"/>
  <c r="T254" i="12"/>
  <c r="S254" i="12"/>
  <c r="Y254" i="12" s="1"/>
  <c r="AA254" i="12" s="1"/>
  <c r="V253" i="12"/>
  <c r="U253" i="12"/>
  <c r="T253" i="12"/>
  <c r="S253" i="12"/>
  <c r="Y253" i="12" s="1"/>
  <c r="AA253" i="12" s="1"/>
  <c r="V252" i="12"/>
  <c r="U252" i="12"/>
  <c r="T252" i="12"/>
  <c r="S252" i="12"/>
  <c r="Y252" i="12" s="1"/>
  <c r="AA252" i="12" s="1"/>
  <c r="V251" i="12"/>
  <c r="U251" i="12"/>
  <c r="T251" i="12"/>
  <c r="S251" i="12"/>
  <c r="Y251" i="12" s="1"/>
  <c r="AA251" i="12" s="1"/>
  <c r="V250" i="12"/>
  <c r="U250" i="12"/>
  <c r="T250" i="12"/>
  <c r="S250" i="12"/>
  <c r="Y250" i="12" s="1"/>
  <c r="AA250" i="12" s="1"/>
  <c r="V249" i="12"/>
  <c r="U249" i="12"/>
  <c r="T249" i="12"/>
  <c r="S249" i="12"/>
  <c r="Y249" i="12" s="1"/>
  <c r="AA249" i="12" s="1"/>
  <c r="Y248" i="12"/>
  <c r="AA248" i="12" s="1"/>
  <c r="V247" i="12"/>
  <c r="U247" i="12"/>
  <c r="T247" i="12"/>
  <c r="S247" i="12"/>
  <c r="Y247" i="12" s="1"/>
  <c r="AA247" i="12" s="1"/>
  <c r="V246" i="12"/>
  <c r="U246" i="12"/>
  <c r="T246" i="12"/>
  <c r="S246" i="12"/>
  <c r="Y246" i="12" s="1"/>
  <c r="AA246" i="12" s="1"/>
  <c r="V245" i="12"/>
  <c r="U245" i="12"/>
  <c r="T245" i="12"/>
  <c r="S245" i="12"/>
  <c r="Y245" i="12" s="1"/>
  <c r="AA245" i="12" s="1"/>
  <c r="Y244" i="12"/>
  <c r="AA244" i="12" s="1"/>
  <c r="V243" i="12"/>
  <c r="U243" i="12"/>
  <c r="T243" i="12"/>
  <c r="S243" i="12"/>
  <c r="Y243" i="12" s="1"/>
  <c r="AA243" i="12" s="1"/>
  <c r="V242" i="12"/>
  <c r="U242" i="12"/>
  <c r="T242" i="12"/>
  <c r="S242" i="12"/>
  <c r="Y242" i="12" s="1"/>
  <c r="AA242" i="12" s="1"/>
  <c r="V241" i="12"/>
  <c r="U241" i="12"/>
  <c r="T241" i="12"/>
  <c r="S241" i="12"/>
  <c r="Y241" i="12" s="1"/>
  <c r="AA241" i="12" s="1"/>
  <c r="Y240" i="12"/>
  <c r="AA240" i="12" s="1"/>
  <c r="V239" i="12"/>
  <c r="U239" i="12"/>
  <c r="T239" i="12"/>
  <c r="S239" i="12"/>
  <c r="Y239" i="12" s="1"/>
  <c r="AA239" i="12" s="1"/>
  <c r="V238" i="12"/>
  <c r="U238" i="12"/>
  <c r="T238" i="12"/>
  <c r="S238" i="12"/>
  <c r="Y238" i="12" s="1"/>
  <c r="AA238" i="12" s="1"/>
  <c r="Y237" i="12"/>
  <c r="AA237" i="12" s="1"/>
  <c r="V236" i="12"/>
  <c r="U236" i="12"/>
  <c r="T236" i="12"/>
  <c r="S236" i="12"/>
  <c r="Y236" i="12" s="1"/>
  <c r="AA236" i="12" s="1"/>
  <c r="V235" i="12"/>
  <c r="U235" i="12"/>
  <c r="T235" i="12"/>
  <c r="S235" i="12"/>
  <c r="Y235" i="12" s="1"/>
  <c r="AA235" i="12" s="1"/>
  <c r="V234" i="12"/>
  <c r="U234" i="12"/>
  <c r="T234" i="12"/>
  <c r="S234" i="12"/>
  <c r="Y234" i="12" s="1"/>
  <c r="AA234" i="12" s="1"/>
  <c r="V233" i="12"/>
  <c r="U233" i="12"/>
  <c r="T233" i="12"/>
  <c r="S233" i="12"/>
  <c r="Y233" i="12" s="1"/>
  <c r="AA233" i="12" s="1"/>
  <c r="Y232" i="12"/>
  <c r="AA232" i="12" s="1"/>
  <c r="V231" i="12"/>
  <c r="U231" i="12"/>
  <c r="T231" i="12"/>
  <c r="S231" i="12"/>
  <c r="Y231" i="12" s="1"/>
  <c r="AA231" i="12" s="1"/>
  <c r="V230" i="12"/>
  <c r="U230" i="12"/>
  <c r="T230" i="12"/>
  <c r="S230" i="12"/>
  <c r="Y230" i="12" s="1"/>
  <c r="AA230" i="12" s="1"/>
  <c r="Y229" i="12"/>
  <c r="AA229" i="12" s="1"/>
  <c r="Y228" i="12"/>
  <c r="AA228" i="12" s="1"/>
  <c r="Y227" i="12"/>
  <c r="AA227" i="12" s="1"/>
  <c r="Y226" i="12"/>
  <c r="AA226" i="12" s="1"/>
  <c r="Y225" i="12"/>
  <c r="AA225" i="12" s="1"/>
  <c r="Y224" i="12"/>
  <c r="AA224" i="12" s="1"/>
  <c r="Y223" i="12"/>
  <c r="AA223" i="12" s="1"/>
  <c r="Y222" i="12"/>
  <c r="AA222" i="12" s="1"/>
  <c r="Y221" i="12"/>
  <c r="AA221" i="12" s="1"/>
  <c r="Y220" i="12"/>
  <c r="AA220" i="12" s="1"/>
  <c r="Y219" i="12"/>
  <c r="AA219" i="12" s="1"/>
  <c r="Y218" i="12"/>
  <c r="AA218" i="12" s="1"/>
  <c r="Y217" i="12"/>
  <c r="AA217" i="12" s="1"/>
  <c r="Y216" i="12"/>
  <c r="AA216" i="12" s="1"/>
  <c r="Y215" i="12"/>
  <c r="AA215" i="12" s="1"/>
  <c r="Y214" i="12"/>
  <c r="AA214" i="12" s="1"/>
  <c r="Y213" i="12"/>
  <c r="AA213" i="12" s="1"/>
  <c r="Y212" i="12"/>
  <c r="AA212" i="12" s="1"/>
  <c r="Y211" i="12"/>
  <c r="AA211" i="12" s="1"/>
  <c r="Y210" i="12"/>
  <c r="AA210" i="12" s="1"/>
  <c r="V209" i="12"/>
  <c r="U209" i="12"/>
  <c r="T209" i="12"/>
  <c r="S209" i="12"/>
  <c r="Y209" i="12" s="1"/>
  <c r="AA209" i="12" s="1"/>
  <c r="V208" i="12"/>
  <c r="U208" i="12"/>
  <c r="T208" i="12"/>
  <c r="S208" i="12"/>
  <c r="Y208" i="12" s="1"/>
  <c r="AA208" i="12" s="1"/>
  <c r="V207" i="12"/>
  <c r="U207" i="12"/>
  <c r="T207" i="12"/>
  <c r="S207" i="12"/>
  <c r="Y207" i="12" s="1"/>
  <c r="AA207" i="12" s="1"/>
  <c r="V206" i="12"/>
  <c r="U206" i="12"/>
  <c r="T206" i="12"/>
  <c r="S206" i="12"/>
  <c r="Y206" i="12" s="1"/>
  <c r="AA206" i="12" s="1"/>
  <c r="V205" i="12"/>
  <c r="U205" i="12"/>
  <c r="T205" i="12"/>
  <c r="S205" i="12"/>
  <c r="Y205" i="12" s="1"/>
  <c r="AA205" i="12" s="1"/>
  <c r="V204" i="12"/>
  <c r="U204" i="12"/>
  <c r="T204" i="12"/>
  <c r="S204" i="12"/>
  <c r="Y204" i="12" s="1"/>
  <c r="AA204" i="12" s="1"/>
  <c r="V203" i="12"/>
  <c r="U203" i="12"/>
  <c r="T203" i="12"/>
  <c r="S203" i="12"/>
  <c r="Y203" i="12" s="1"/>
  <c r="AA203" i="12" s="1"/>
  <c r="V202" i="12"/>
  <c r="U202" i="12"/>
  <c r="T202" i="12"/>
  <c r="S202" i="12"/>
  <c r="Y202" i="12" s="1"/>
  <c r="AA202" i="12" s="1"/>
  <c r="V201" i="12"/>
  <c r="U201" i="12"/>
  <c r="T201" i="12"/>
  <c r="S201" i="12"/>
  <c r="Y201" i="12" s="1"/>
  <c r="AA201" i="12" s="1"/>
  <c r="V200" i="12"/>
  <c r="U200" i="12"/>
  <c r="T200" i="12"/>
  <c r="S200" i="12"/>
  <c r="Y200" i="12" s="1"/>
  <c r="AA200" i="12" s="1"/>
  <c r="V199" i="12"/>
  <c r="U199" i="12"/>
  <c r="T199" i="12"/>
  <c r="S199" i="12"/>
  <c r="Y199" i="12" s="1"/>
  <c r="AA199" i="12" s="1"/>
  <c r="V198" i="12"/>
  <c r="U198" i="12"/>
  <c r="T198" i="12"/>
  <c r="S198" i="12"/>
  <c r="Y198" i="12" s="1"/>
  <c r="AA198" i="12" s="1"/>
  <c r="V197" i="12"/>
  <c r="U197" i="12"/>
  <c r="T197" i="12"/>
  <c r="S197" i="12"/>
  <c r="Y197" i="12" s="1"/>
  <c r="AA197" i="12" s="1"/>
  <c r="V196" i="12"/>
  <c r="U196" i="12"/>
  <c r="T196" i="12"/>
  <c r="S196" i="12"/>
  <c r="Y196" i="12" s="1"/>
  <c r="AA196" i="12" s="1"/>
  <c r="V195" i="12"/>
  <c r="U195" i="12"/>
  <c r="T195" i="12"/>
  <c r="S195" i="12"/>
  <c r="Y195" i="12" s="1"/>
  <c r="AA195" i="12" s="1"/>
  <c r="V194" i="12"/>
  <c r="U194" i="12"/>
  <c r="T194" i="12"/>
  <c r="S194" i="12"/>
  <c r="Y194" i="12" s="1"/>
  <c r="AA194" i="12" s="1"/>
  <c r="V193" i="12"/>
  <c r="U193" i="12"/>
  <c r="T193" i="12"/>
  <c r="S193" i="12"/>
  <c r="Y193" i="12" s="1"/>
  <c r="AA193" i="12" s="1"/>
  <c r="V192" i="12"/>
  <c r="U192" i="12"/>
  <c r="T192" i="12"/>
  <c r="S192" i="12"/>
  <c r="Y192" i="12" s="1"/>
  <c r="AA192" i="12" s="1"/>
  <c r="V191" i="12"/>
  <c r="U191" i="12"/>
  <c r="T191" i="12"/>
  <c r="S191" i="12"/>
  <c r="Y191" i="12" s="1"/>
  <c r="AA191" i="12" s="1"/>
  <c r="V190" i="12"/>
  <c r="U190" i="12"/>
  <c r="T190" i="12"/>
  <c r="S190" i="12"/>
  <c r="Y190" i="12" s="1"/>
  <c r="AA190" i="12" s="1"/>
  <c r="V189" i="12"/>
  <c r="U189" i="12"/>
  <c r="T189" i="12"/>
  <c r="S189" i="12"/>
  <c r="Y189" i="12" s="1"/>
  <c r="AA189" i="12" s="1"/>
  <c r="V188" i="12"/>
  <c r="U188" i="12"/>
  <c r="T188" i="12"/>
  <c r="S188" i="12"/>
  <c r="Y188" i="12" s="1"/>
  <c r="AA188" i="12" s="1"/>
  <c r="V187" i="12"/>
  <c r="U187" i="12"/>
  <c r="T187" i="12"/>
  <c r="S187" i="12"/>
  <c r="Y187" i="12" s="1"/>
  <c r="AA187" i="12" s="1"/>
  <c r="V186" i="12"/>
  <c r="U186" i="12"/>
  <c r="T186" i="12"/>
  <c r="S186" i="12"/>
  <c r="Y186" i="12" s="1"/>
  <c r="AA186" i="12" s="1"/>
  <c r="V185" i="12"/>
  <c r="U185" i="12"/>
  <c r="T185" i="12"/>
  <c r="S185" i="12"/>
  <c r="Y185" i="12" s="1"/>
  <c r="AA185" i="12" s="1"/>
  <c r="V184" i="12"/>
  <c r="U184" i="12"/>
  <c r="T184" i="12"/>
  <c r="S184" i="12"/>
  <c r="Y184" i="12" s="1"/>
  <c r="AA184" i="12" s="1"/>
  <c r="V183" i="12"/>
  <c r="U183" i="12"/>
  <c r="T183" i="12"/>
  <c r="S183" i="12"/>
  <c r="Y183" i="12" s="1"/>
  <c r="AA183" i="12" s="1"/>
  <c r="V182" i="12"/>
  <c r="U182" i="12"/>
  <c r="T182" i="12"/>
  <c r="S182" i="12"/>
  <c r="Y182" i="12" s="1"/>
  <c r="AA182" i="12" s="1"/>
  <c r="V181" i="12"/>
  <c r="U181" i="12"/>
  <c r="T181" i="12"/>
  <c r="S181" i="12"/>
  <c r="Y181" i="12" s="1"/>
  <c r="AA181" i="12" s="1"/>
  <c r="V180" i="12"/>
  <c r="U180" i="12"/>
  <c r="T180" i="12"/>
  <c r="S180" i="12"/>
  <c r="Y180" i="12" s="1"/>
  <c r="AA180" i="12" s="1"/>
  <c r="V179" i="12"/>
  <c r="U179" i="12"/>
  <c r="T179" i="12"/>
  <c r="S179" i="12"/>
  <c r="Y179" i="12" s="1"/>
  <c r="AA179" i="12" s="1"/>
  <c r="V178" i="12"/>
  <c r="U178" i="12"/>
  <c r="T178" i="12"/>
  <c r="S178" i="12"/>
  <c r="Y178" i="12" s="1"/>
  <c r="AA178" i="12" s="1"/>
  <c r="V177" i="12"/>
  <c r="U177" i="12"/>
  <c r="T177" i="12"/>
  <c r="S177" i="12"/>
  <c r="Y177" i="12" s="1"/>
  <c r="AA177" i="12" s="1"/>
  <c r="V176" i="12"/>
  <c r="U176" i="12"/>
  <c r="T176" i="12"/>
  <c r="S176" i="12"/>
  <c r="Y176" i="12" s="1"/>
  <c r="AA176" i="12" s="1"/>
  <c r="Y175" i="12"/>
  <c r="AA175" i="12" s="1"/>
  <c r="V174" i="12"/>
  <c r="U174" i="12"/>
  <c r="T174" i="12"/>
  <c r="S174" i="12"/>
  <c r="Y174" i="12" s="1"/>
  <c r="AA174" i="12" s="1"/>
  <c r="V173" i="12"/>
  <c r="U173" i="12"/>
  <c r="T173" i="12"/>
  <c r="S173" i="12"/>
  <c r="Y173" i="12" s="1"/>
  <c r="AA173" i="12" s="1"/>
  <c r="V172" i="12"/>
  <c r="U172" i="12"/>
  <c r="T172" i="12"/>
  <c r="S172" i="12"/>
  <c r="Y172" i="12" s="1"/>
  <c r="AA172" i="12" s="1"/>
  <c r="Y171" i="12"/>
  <c r="AA171" i="12" s="1"/>
  <c r="V170" i="12"/>
  <c r="U170" i="12"/>
  <c r="T170" i="12"/>
  <c r="S170" i="12"/>
  <c r="Y170" i="12" s="1"/>
  <c r="AA170" i="12" s="1"/>
  <c r="Y169" i="12"/>
  <c r="AA169" i="12" s="1"/>
  <c r="V168" i="12"/>
  <c r="U168" i="12"/>
  <c r="T168" i="12"/>
  <c r="S168" i="12"/>
  <c r="Y168" i="12" s="1"/>
  <c r="AA168" i="12" s="1"/>
  <c r="V167" i="12"/>
  <c r="U167" i="12"/>
  <c r="T167" i="12"/>
  <c r="S167" i="12"/>
  <c r="Y167" i="12" s="1"/>
  <c r="AA167" i="12" s="1"/>
  <c r="V166" i="12"/>
  <c r="U166" i="12"/>
  <c r="T166" i="12"/>
  <c r="S166" i="12"/>
  <c r="Y166" i="12" s="1"/>
  <c r="AA166" i="12" s="1"/>
  <c r="V165" i="12"/>
  <c r="U165" i="12"/>
  <c r="T165" i="12"/>
  <c r="S165" i="12"/>
  <c r="Y165" i="12" s="1"/>
  <c r="AA165" i="12" s="1"/>
  <c r="V164" i="12"/>
  <c r="U164" i="12"/>
  <c r="T164" i="12"/>
  <c r="S164" i="12"/>
  <c r="Y164" i="12" s="1"/>
  <c r="AA164" i="12" s="1"/>
  <c r="V163" i="12"/>
  <c r="U163" i="12"/>
  <c r="T163" i="12"/>
  <c r="S163" i="12"/>
  <c r="Y163" i="12" s="1"/>
  <c r="AA163" i="12" s="1"/>
  <c r="V162" i="12"/>
  <c r="U162" i="12"/>
  <c r="T162" i="12"/>
  <c r="S162" i="12"/>
  <c r="Y162" i="12" s="1"/>
  <c r="AA162" i="12" s="1"/>
  <c r="V161" i="12"/>
  <c r="U161" i="12"/>
  <c r="T161" i="12"/>
  <c r="S161" i="12"/>
  <c r="Y161" i="12" s="1"/>
  <c r="AA161" i="12" s="1"/>
  <c r="V160" i="12"/>
  <c r="U160" i="12"/>
  <c r="T160" i="12"/>
  <c r="S160" i="12"/>
  <c r="Y160" i="12" s="1"/>
  <c r="AA160" i="12" s="1"/>
  <c r="V159" i="12"/>
  <c r="U159" i="12"/>
  <c r="T159" i="12"/>
  <c r="S159" i="12"/>
  <c r="Y159" i="12" s="1"/>
  <c r="AA159" i="12" s="1"/>
  <c r="V158" i="12"/>
  <c r="U158" i="12"/>
  <c r="T158" i="12"/>
  <c r="S158" i="12"/>
  <c r="Y158" i="12" s="1"/>
  <c r="AA158" i="12" s="1"/>
  <c r="V157" i="12"/>
  <c r="U157" i="12"/>
  <c r="T157" i="12"/>
  <c r="S157" i="12"/>
  <c r="Y157" i="12" s="1"/>
  <c r="AA157" i="12" s="1"/>
  <c r="Y156" i="12"/>
  <c r="AA156" i="12" s="1"/>
  <c r="Y155" i="12"/>
  <c r="AA155" i="12" s="1"/>
  <c r="Y154" i="12"/>
  <c r="AA154" i="12" s="1"/>
  <c r="Y153" i="12"/>
  <c r="AA153" i="12" s="1"/>
  <c r="Y152" i="12"/>
  <c r="AA152" i="12" s="1"/>
  <c r="Y151" i="12"/>
  <c r="AA151" i="12" s="1"/>
  <c r="Y150" i="12"/>
  <c r="AA150" i="12" s="1"/>
  <c r="Y149" i="12"/>
  <c r="AA149" i="12" s="1"/>
  <c r="Y148" i="12"/>
  <c r="AA148" i="12" s="1"/>
  <c r="V147" i="12"/>
  <c r="U147" i="12"/>
  <c r="T147" i="12"/>
  <c r="S147" i="12"/>
  <c r="Y147" i="12" s="1"/>
  <c r="AA147" i="12" s="1"/>
  <c r="V146" i="12"/>
  <c r="U146" i="12"/>
  <c r="T146" i="12"/>
  <c r="S146" i="12"/>
  <c r="Y146" i="12" s="1"/>
  <c r="AA146" i="12" s="1"/>
  <c r="V145" i="12"/>
  <c r="U145" i="12"/>
  <c r="T145" i="12"/>
  <c r="S145" i="12"/>
  <c r="Y145" i="12" s="1"/>
  <c r="AA145" i="12" s="1"/>
  <c r="Y144" i="12"/>
  <c r="AA144" i="12" s="1"/>
  <c r="V143" i="12"/>
  <c r="U143" i="12"/>
  <c r="T143" i="12"/>
  <c r="S143" i="12"/>
  <c r="Y143" i="12" s="1"/>
  <c r="AA143" i="12" s="1"/>
  <c r="Y142" i="12"/>
  <c r="AA142" i="12" s="1"/>
  <c r="Y141" i="12"/>
  <c r="AA141" i="12" s="1"/>
  <c r="V140" i="12"/>
  <c r="U140" i="12"/>
  <c r="T140" i="12"/>
  <c r="S140" i="12"/>
  <c r="Y140" i="12" s="1"/>
  <c r="AA140" i="12" s="1"/>
  <c r="Y139" i="12"/>
  <c r="AA139" i="12" s="1"/>
  <c r="V138" i="12"/>
  <c r="U138" i="12"/>
  <c r="T138" i="12"/>
  <c r="S138" i="12"/>
  <c r="Y138" i="12" s="1"/>
  <c r="AA138" i="12" s="1"/>
  <c r="V137" i="12"/>
  <c r="U137" i="12"/>
  <c r="T137" i="12"/>
  <c r="S137" i="12"/>
  <c r="Y137" i="12" s="1"/>
  <c r="AA137" i="12" s="1"/>
  <c r="V136" i="12"/>
  <c r="U136" i="12"/>
  <c r="T136" i="12"/>
  <c r="S136" i="12"/>
  <c r="Y136" i="12" s="1"/>
  <c r="AA136" i="12" s="1"/>
  <c r="V135" i="12"/>
  <c r="U135" i="12"/>
  <c r="T135" i="12"/>
  <c r="S135" i="12"/>
  <c r="Y135" i="12" s="1"/>
  <c r="AA135" i="12" s="1"/>
  <c r="V134" i="12"/>
  <c r="U134" i="12"/>
  <c r="T134" i="12"/>
  <c r="S134" i="12"/>
  <c r="Y134" i="12" s="1"/>
  <c r="AA134" i="12" s="1"/>
  <c r="Y133" i="12"/>
  <c r="AA133" i="12" s="1"/>
  <c r="Y132" i="12"/>
  <c r="AA132" i="12" s="1"/>
  <c r="V131" i="12"/>
  <c r="U131" i="12"/>
  <c r="T131" i="12"/>
  <c r="S131" i="12"/>
  <c r="Y131" i="12" s="1"/>
  <c r="AA131" i="12" s="1"/>
  <c r="Y130" i="12"/>
  <c r="AA130" i="12" s="1"/>
  <c r="Y129" i="12"/>
  <c r="AA129" i="12" s="1"/>
  <c r="V128" i="12"/>
  <c r="U128" i="12"/>
  <c r="T128" i="12"/>
  <c r="S128" i="12"/>
  <c r="Y128" i="12" s="1"/>
  <c r="AA128" i="12" s="1"/>
  <c r="Y127" i="12"/>
  <c r="AA127" i="12" s="1"/>
  <c r="Y126" i="12"/>
  <c r="AA126" i="12" s="1"/>
  <c r="Y125" i="12"/>
  <c r="AA125" i="12" s="1"/>
  <c r="V124" i="12"/>
  <c r="U124" i="12"/>
  <c r="T124" i="12"/>
  <c r="S124" i="12"/>
  <c r="Y124" i="12" s="1"/>
  <c r="AA124" i="12" s="1"/>
  <c r="Y123" i="12"/>
  <c r="AA123" i="12" s="1"/>
  <c r="Y122" i="12"/>
  <c r="AA122" i="12" s="1"/>
  <c r="Y121" i="12"/>
  <c r="AA121" i="12" s="1"/>
  <c r="Y120" i="12"/>
  <c r="AA120" i="12" s="1"/>
  <c r="V119" i="12"/>
  <c r="U119" i="12"/>
  <c r="T119" i="12"/>
  <c r="S119" i="12"/>
  <c r="Y119" i="12" s="1"/>
  <c r="AA119" i="12" s="1"/>
  <c r="V118" i="12"/>
  <c r="U118" i="12"/>
  <c r="T118" i="12"/>
  <c r="S118" i="12"/>
  <c r="Y118" i="12" s="1"/>
  <c r="AA118" i="12" s="1"/>
  <c r="Y117" i="12"/>
  <c r="AA117" i="12" s="1"/>
  <c r="V116" i="12"/>
  <c r="U116" i="12"/>
  <c r="T116" i="12"/>
  <c r="S116" i="12"/>
  <c r="Y116" i="12" s="1"/>
  <c r="AA116" i="12" s="1"/>
  <c r="Y115" i="12"/>
  <c r="AA115" i="12" s="1"/>
  <c r="Y114" i="12"/>
  <c r="AA114" i="12" s="1"/>
  <c r="Y113" i="12"/>
  <c r="AA113" i="12" s="1"/>
  <c r="Y112" i="12"/>
  <c r="AA112" i="12" s="1"/>
  <c r="Y111" i="12"/>
  <c r="AA111" i="12" s="1"/>
  <c r="Y110" i="12"/>
  <c r="AA110" i="12" s="1"/>
  <c r="Y109" i="12"/>
  <c r="AA109" i="12" s="1"/>
  <c r="Y108" i="12"/>
  <c r="AA108" i="12" s="1"/>
  <c r="Y107" i="12"/>
  <c r="AA107" i="12" s="1"/>
  <c r="Y106" i="12"/>
  <c r="AA106" i="12" s="1"/>
  <c r="Y105" i="12"/>
  <c r="AA105" i="12" s="1"/>
  <c r="Y104" i="12"/>
  <c r="AA104" i="12" s="1"/>
  <c r="Y103" i="12"/>
  <c r="AA103" i="12" s="1"/>
  <c r="Y102" i="12"/>
  <c r="AA102" i="12" s="1"/>
  <c r="Y101" i="12"/>
  <c r="AA101" i="12" s="1"/>
  <c r="Y100" i="12"/>
  <c r="AA100" i="12" s="1"/>
  <c r="V99" i="12"/>
  <c r="U99" i="12"/>
  <c r="T99" i="12"/>
  <c r="S99" i="12"/>
  <c r="Y99" i="12" s="1"/>
  <c r="AA99" i="12" s="1"/>
  <c r="V98" i="12"/>
  <c r="U98" i="12"/>
  <c r="T98" i="12"/>
  <c r="S98" i="12"/>
  <c r="Y98" i="12" s="1"/>
  <c r="AA98" i="12" s="1"/>
  <c r="Y97" i="12"/>
  <c r="AA97" i="12" s="1"/>
  <c r="Y96" i="12"/>
  <c r="AA96" i="12" s="1"/>
  <c r="V95" i="12"/>
  <c r="U95" i="12"/>
  <c r="T95" i="12"/>
  <c r="S95" i="12"/>
  <c r="Y95" i="12" s="1"/>
  <c r="AA95" i="12" s="1"/>
  <c r="Y94" i="12"/>
  <c r="AA94" i="12" s="1"/>
  <c r="Y93" i="12"/>
  <c r="AA93" i="12" s="1"/>
  <c r="Y92" i="12"/>
  <c r="AA92" i="12" s="1"/>
  <c r="Y91" i="12"/>
  <c r="AA91" i="12" s="1"/>
  <c r="Y90" i="12"/>
  <c r="AA90" i="12" s="1"/>
  <c r="Y89" i="12"/>
  <c r="AA89" i="12" s="1"/>
  <c r="Y88" i="12"/>
  <c r="AA88" i="12" s="1"/>
  <c r="Y87" i="12"/>
  <c r="AA87" i="12" s="1"/>
  <c r="Y86" i="12"/>
  <c r="AA86" i="12" s="1"/>
  <c r="Y85" i="12"/>
  <c r="AA85" i="12" s="1"/>
  <c r="V84" i="12"/>
  <c r="U84" i="12"/>
  <c r="T84" i="12"/>
  <c r="S84" i="12"/>
  <c r="Y84" i="12" s="1"/>
  <c r="AA84" i="12" s="1"/>
  <c r="V83" i="12"/>
  <c r="U83" i="12"/>
  <c r="T83" i="12"/>
  <c r="S83" i="12"/>
  <c r="Y83" i="12" s="1"/>
  <c r="AA83" i="12" s="1"/>
  <c r="V82" i="12"/>
  <c r="U82" i="12"/>
  <c r="T82" i="12"/>
  <c r="S82" i="12"/>
  <c r="Y82" i="12" s="1"/>
  <c r="AA82" i="12" s="1"/>
  <c r="V81" i="12"/>
  <c r="U81" i="12"/>
  <c r="T81" i="12"/>
  <c r="S81" i="12"/>
  <c r="Y81" i="12" s="1"/>
  <c r="AA81" i="12" s="1"/>
  <c r="V80" i="12"/>
  <c r="U80" i="12"/>
  <c r="T80" i="12"/>
  <c r="S80" i="12"/>
  <c r="Y80" i="12" s="1"/>
  <c r="AA80" i="12" s="1"/>
  <c r="V79" i="12"/>
  <c r="U79" i="12"/>
  <c r="T79" i="12"/>
  <c r="S79" i="12"/>
  <c r="Y79" i="12" s="1"/>
  <c r="AA79" i="12" s="1"/>
  <c r="V78" i="12"/>
  <c r="U78" i="12"/>
  <c r="T78" i="12"/>
  <c r="S78" i="12"/>
  <c r="Y78" i="12" s="1"/>
  <c r="AA78" i="12" s="1"/>
  <c r="V77" i="12"/>
  <c r="U77" i="12"/>
  <c r="T77" i="12"/>
  <c r="S77" i="12"/>
  <c r="Y77" i="12" s="1"/>
  <c r="AA77" i="12" s="1"/>
  <c r="V76" i="12"/>
  <c r="U76" i="12"/>
  <c r="T76" i="12"/>
  <c r="S76" i="12"/>
  <c r="Y76" i="12" s="1"/>
  <c r="AA76" i="12" s="1"/>
  <c r="V75" i="12"/>
  <c r="U75" i="12"/>
  <c r="T75" i="12"/>
  <c r="S75" i="12"/>
  <c r="Y75" i="12" s="1"/>
  <c r="AA75" i="12" s="1"/>
  <c r="Y74" i="12"/>
  <c r="AA74" i="12" s="1"/>
  <c r="V73" i="12"/>
  <c r="U73" i="12"/>
  <c r="T73" i="12"/>
  <c r="S73" i="12"/>
  <c r="Y73" i="12" s="1"/>
  <c r="AA73" i="12" s="1"/>
  <c r="V72" i="12"/>
  <c r="U72" i="12"/>
  <c r="T72" i="12"/>
  <c r="S72" i="12"/>
  <c r="Y72" i="12" s="1"/>
  <c r="AA72" i="12" s="1"/>
  <c r="V71" i="12"/>
  <c r="U71" i="12"/>
  <c r="T71" i="12"/>
  <c r="S71" i="12"/>
  <c r="Y71" i="12" s="1"/>
  <c r="AA71" i="12" s="1"/>
  <c r="V70" i="12"/>
  <c r="U70" i="12"/>
  <c r="T70" i="12"/>
  <c r="S70" i="12"/>
  <c r="Y70" i="12" s="1"/>
  <c r="AA70" i="12" s="1"/>
  <c r="V69" i="12"/>
  <c r="U69" i="12"/>
  <c r="T69" i="12"/>
  <c r="S69" i="12"/>
  <c r="Y69" i="12" s="1"/>
  <c r="AA69" i="12" s="1"/>
  <c r="V68" i="12"/>
  <c r="U68" i="12"/>
  <c r="T68" i="12"/>
  <c r="S68" i="12"/>
  <c r="Y68" i="12" s="1"/>
  <c r="AA68" i="12" s="1"/>
  <c r="V67" i="12"/>
  <c r="U67" i="12"/>
  <c r="T67" i="12"/>
  <c r="S67" i="12"/>
  <c r="Y67" i="12" s="1"/>
  <c r="AA67" i="12" s="1"/>
  <c r="V66" i="12"/>
  <c r="U66" i="12"/>
  <c r="T66" i="12"/>
  <c r="S66" i="12"/>
  <c r="Y66" i="12" s="1"/>
  <c r="AA66" i="12" s="1"/>
  <c r="V65" i="12"/>
  <c r="U65" i="12"/>
  <c r="T65" i="12"/>
  <c r="S65" i="12"/>
  <c r="Y65" i="12" s="1"/>
  <c r="AA65" i="12" s="1"/>
  <c r="V64" i="12"/>
  <c r="U64" i="12"/>
  <c r="T64" i="12"/>
  <c r="S64" i="12"/>
  <c r="Y64" i="12" s="1"/>
  <c r="AA64" i="12" s="1"/>
  <c r="V63" i="12"/>
  <c r="U63" i="12"/>
  <c r="T63" i="12"/>
  <c r="S63" i="12"/>
  <c r="Y63" i="12" s="1"/>
  <c r="AA63" i="12" s="1"/>
  <c r="V62" i="12"/>
  <c r="U62" i="12"/>
  <c r="T62" i="12"/>
  <c r="S62" i="12"/>
  <c r="Y62" i="12" s="1"/>
  <c r="AA62" i="12" s="1"/>
  <c r="V61" i="12"/>
  <c r="U61" i="12"/>
  <c r="T61" i="12"/>
  <c r="S61" i="12"/>
  <c r="Y61" i="12" s="1"/>
  <c r="AA61" i="12" s="1"/>
  <c r="Y60" i="12"/>
  <c r="AA60" i="12" s="1"/>
  <c r="V59" i="12"/>
  <c r="U59" i="12"/>
  <c r="T59" i="12"/>
  <c r="S59" i="12"/>
  <c r="Y59" i="12" s="1"/>
  <c r="AA59" i="12" s="1"/>
  <c r="V58" i="12"/>
  <c r="U58" i="12"/>
  <c r="T58" i="12"/>
  <c r="S58" i="12"/>
  <c r="Y58" i="12" s="1"/>
  <c r="AA58" i="12" s="1"/>
  <c r="V57" i="12"/>
  <c r="U57" i="12"/>
  <c r="T57" i="12"/>
  <c r="S57" i="12"/>
  <c r="Y57" i="12" s="1"/>
  <c r="AA57" i="12" s="1"/>
  <c r="V56" i="12"/>
  <c r="U56" i="12"/>
  <c r="T56" i="12"/>
  <c r="S56" i="12"/>
  <c r="Y56" i="12" s="1"/>
  <c r="AA56" i="12" s="1"/>
  <c r="V55" i="12"/>
  <c r="U55" i="12"/>
  <c r="T55" i="12"/>
  <c r="S55" i="12"/>
  <c r="Y55" i="12" s="1"/>
  <c r="AA55" i="12" s="1"/>
  <c r="V54" i="12"/>
  <c r="U54" i="12"/>
  <c r="T54" i="12"/>
  <c r="S54" i="12"/>
  <c r="Y54" i="12" s="1"/>
  <c r="AA54" i="12" s="1"/>
  <c r="V53" i="12"/>
  <c r="U53" i="12"/>
  <c r="T53" i="12"/>
  <c r="S53" i="12"/>
  <c r="Y53" i="12" s="1"/>
  <c r="AA53" i="12" s="1"/>
  <c r="V52" i="12"/>
  <c r="U52" i="12"/>
  <c r="T52" i="12"/>
  <c r="S52" i="12"/>
  <c r="Y52" i="12" s="1"/>
  <c r="AA52" i="12" s="1"/>
  <c r="V51" i="12"/>
  <c r="U51" i="12"/>
  <c r="T51" i="12"/>
  <c r="S51" i="12"/>
  <c r="Y51" i="12" s="1"/>
  <c r="AA51" i="12" s="1"/>
  <c r="Y50" i="12"/>
  <c r="AA50" i="12" s="1"/>
  <c r="V49" i="12"/>
  <c r="U49" i="12"/>
  <c r="T49" i="12"/>
  <c r="S49" i="12"/>
  <c r="Y49" i="12" s="1"/>
  <c r="AA49" i="12" s="1"/>
  <c r="V48" i="12"/>
  <c r="U48" i="12"/>
  <c r="T48" i="12"/>
  <c r="S48" i="12"/>
  <c r="Y48" i="12" s="1"/>
  <c r="AA48" i="12" s="1"/>
  <c r="V47" i="12"/>
  <c r="U47" i="12"/>
  <c r="T47" i="12"/>
  <c r="S47" i="12"/>
  <c r="Y47" i="12" s="1"/>
  <c r="AA47" i="12" s="1"/>
  <c r="V46" i="12"/>
  <c r="U46" i="12"/>
  <c r="T46" i="12"/>
  <c r="S46" i="12"/>
  <c r="Y46" i="12" s="1"/>
  <c r="AA46" i="12" s="1"/>
  <c r="V45" i="12"/>
  <c r="U45" i="12"/>
  <c r="T45" i="12"/>
  <c r="S45" i="12"/>
  <c r="Y45" i="12" s="1"/>
  <c r="AA45" i="12" s="1"/>
  <c r="V44" i="12"/>
  <c r="U44" i="12"/>
  <c r="T44" i="12"/>
  <c r="S44" i="12"/>
  <c r="Y44" i="12" s="1"/>
  <c r="AA44" i="12" s="1"/>
  <c r="V43" i="12"/>
  <c r="U43" i="12"/>
  <c r="T43" i="12"/>
  <c r="S43" i="12"/>
  <c r="Y43" i="12" s="1"/>
  <c r="AA43" i="12" s="1"/>
  <c r="V42" i="12"/>
  <c r="U42" i="12"/>
  <c r="T42" i="12"/>
  <c r="S42" i="12"/>
  <c r="Y42" i="12" s="1"/>
  <c r="AA42" i="12" s="1"/>
  <c r="V41" i="12"/>
  <c r="U41" i="12"/>
  <c r="T41" i="12"/>
  <c r="S41" i="12"/>
  <c r="Y41" i="12" s="1"/>
  <c r="AA41" i="12" s="1"/>
  <c r="V40" i="12"/>
  <c r="U40" i="12"/>
  <c r="T40" i="12"/>
  <c r="S40" i="12"/>
  <c r="Y40" i="12" s="1"/>
  <c r="AA40" i="12" s="1"/>
  <c r="V39" i="12"/>
  <c r="U39" i="12"/>
  <c r="T39" i="12"/>
  <c r="S39" i="12"/>
  <c r="Y39" i="12" s="1"/>
  <c r="AA39" i="12" s="1"/>
  <c r="V38" i="12"/>
  <c r="U38" i="12"/>
  <c r="T38" i="12"/>
  <c r="S38" i="12"/>
  <c r="Y38" i="12" s="1"/>
  <c r="AA38" i="12" s="1"/>
  <c r="Y37" i="12"/>
  <c r="AA37" i="12" s="1"/>
  <c r="Y36" i="12"/>
  <c r="AA36" i="12" s="1"/>
  <c r="Y35" i="12"/>
  <c r="AA35" i="12" s="1"/>
  <c r="Y34" i="12"/>
  <c r="AA34" i="12" s="1"/>
  <c r="V33" i="12"/>
  <c r="U33" i="12"/>
  <c r="T33" i="12"/>
  <c r="S33" i="12"/>
  <c r="Y33" i="12" s="1"/>
  <c r="AA33" i="12" s="1"/>
  <c r="Y32" i="12"/>
  <c r="V31" i="12"/>
  <c r="U31" i="12"/>
  <c r="T31" i="12"/>
  <c r="S31" i="12"/>
  <c r="Y31" i="12" s="1"/>
  <c r="AA31" i="12" s="1"/>
  <c r="V30" i="12"/>
  <c r="U30" i="12"/>
  <c r="T30" i="12"/>
  <c r="S30" i="12"/>
  <c r="Y30" i="12" s="1"/>
  <c r="AA30" i="12" s="1"/>
  <c r="Y29" i="12"/>
  <c r="AA29" i="12" s="1"/>
  <c r="V28" i="12"/>
  <c r="U28" i="12"/>
  <c r="T28" i="12"/>
  <c r="S28" i="12"/>
  <c r="Y28" i="12" s="1"/>
  <c r="AA28" i="12" s="1"/>
  <c r="V27" i="12"/>
  <c r="U27" i="12"/>
  <c r="T27" i="12"/>
  <c r="S27" i="12"/>
  <c r="Y27" i="12" s="1"/>
  <c r="AA27" i="12" s="1"/>
  <c r="V26" i="12"/>
  <c r="U26" i="12"/>
  <c r="T26" i="12"/>
  <c r="S26" i="12"/>
  <c r="Y26" i="12" s="1"/>
  <c r="AA26" i="12" s="1"/>
  <c r="V25" i="12"/>
  <c r="U25" i="12"/>
  <c r="T25" i="12"/>
  <c r="S25" i="12"/>
  <c r="Y25" i="12" s="1"/>
  <c r="AA25" i="12" s="1"/>
  <c r="Y24" i="12"/>
  <c r="AA24" i="12" s="1"/>
  <c r="V23" i="12"/>
  <c r="U23" i="12"/>
  <c r="T23" i="12"/>
  <c r="S23" i="12"/>
  <c r="Y23" i="12" s="1"/>
  <c r="AA23" i="12" s="1"/>
  <c r="Y22" i="12"/>
  <c r="AA22" i="12" s="1"/>
  <c r="Y21" i="12"/>
  <c r="AA21" i="12" s="1"/>
  <c r="Y20" i="12"/>
  <c r="AA20" i="12" s="1"/>
  <c r="Y19" i="12"/>
  <c r="AA19" i="12" s="1"/>
  <c r="Y18" i="12"/>
  <c r="AA18" i="12" s="1"/>
  <c r="V17" i="12"/>
  <c r="U17" i="12"/>
  <c r="T17" i="12"/>
  <c r="S17" i="12"/>
  <c r="Y17" i="12" s="1"/>
  <c r="AA17" i="12" s="1"/>
  <c r="V16" i="12"/>
  <c r="U16" i="12"/>
  <c r="T16" i="12"/>
  <c r="S16" i="12"/>
  <c r="Y16" i="12" s="1"/>
  <c r="AA16" i="12" s="1"/>
  <c r="V15" i="12"/>
  <c r="U15" i="12"/>
  <c r="T15" i="12"/>
  <c r="S15" i="12"/>
  <c r="Y15" i="12" s="1"/>
  <c r="AA15" i="12" s="1"/>
  <c r="Y14" i="12"/>
  <c r="AA14" i="12" s="1"/>
  <c r="V13" i="12"/>
  <c r="U13" i="12"/>
  <c r="T13" i="12"/>
  <c r="S13" i="12"/>
  <c r="Y13" i="12" s="1"/>
  <c r="AA13" i="12" s="1"/>
  <c r="V12" i="12"/>
  <c r="U12" i="12"/>
  <c r="T12" i="12"/>
  <c r="S12" i="12"/>
  <c r="Y12" i="12" s="1"/>
  <c r="AA12" i="12" s="1"/>
  <c r="V11" i="12"/>
  <c r="U11" i="12"/>
  <c r="T11" i="12"/>
  <c r="S11" i="12"/>
  <c r="Y11" i="12" s="1"/>
  <c r="AA11" i="12" s="1"/>
  <c r="Y10" i="12"/>
  <c r="AA10" i="12" s="1"/>
  <c r="Y9" i="12"/>
  <c r="AA9" i="12" s="1"/>
  <c r="V8" i="12"/>
  <c r="U8" i="12"/>
  <c r="T8" i="12"/>
  <c r="S8" i="12"/>
  <c r="Y8" i="12" s="1"/>
  <c r="AA8" i="12" s="1"/>
  <c r="Y7" i="12"/>
  <c r="AA7" i="12" s="1"/>
  <c r="Y6" i="12"/>
  <c r="AA6" i="12" s="1"/>
  <c r="Y5" i="12"/>
  <c r="AA5" i="12" s="1"/>
  <c r="Y4" i="12"/>
  <c r="AA4" i="12" s="1"/>
  <c r="V3" i="12"/>
  <c r="Y3" i="12"/>
  <c r="V410" i="12" l="1"/>
  <c r="C7" i="20" s="1"/>
  <c r="V408" i="12"/>
  <c r="V409" i="12"/>
  <c r="C6" i="20" s="1"/>
  <c r="AA32" i="12"/>
  <c r="Y401" i="12"/>
  <c r="AA401" i="12" s="1"/>
  <c r="V123" i="11"/>
  <c r="D7" i="20" s="1"/>
  <c r="AA3" i="11"/>
  <c r="Y114" i="11"/>
  <c r="AA114" i="11" s="1"/>
  <c r="AA3" i="12"/>
  <c r="V411" i="12"/>
  <c r="C8" i="20" s="1"/>
  <c r="V121" i="11"/>
  <c r="D5" i="20" s="1"/>
  <c r="V124" i="11"/>
  <c r="D8" i="20" s="1"/>
  <c r="V122" i="11"/>
  <c r="D6" i="20" s="1"/>
  <c r="Y421" i="6"/>
  <c r="AA421" i="6" s="1"/>
  <c r="Y420" i="6"/>
  <c r="AA420" i="6" s="1"/>
  <c r="V419" i="6"/>
  <c r="U419" i="6"/>
  <c r="T419" i="6"/>
  <c r="S419" i="6"/>
  <c r="Y419" i="6" s="1"/>
  <c r="AA419" i="6" s="1"/>
  <c r="V418" i="6"/>
  <c r="U418" i="6"/>
  <c r="T418" i="6"/>
  <c r="S418" i="6"/>
  <c r="Y418" i="6" s="1"/>
  <c r="AA418" i="6" s="1"/>
  <c r="Y417" i="6"/>
  <c r="AA417" i="6" s="1"/>
  <c r="Y416" i="6"/>
  <c r="AA416" i="6" s="1"/>
  <c r="Y415" i="6"/>
  <c r="AA415" i="6" s="1"/>
  <c r="Y414" i="6"/>
  <c r="AA414" i="6" s="1"/>
  <c r="Y413" i="6"/>
  <c r="AA413" i="6" s="1"/>
  <c r="Y412" i="6"/>
  <c r="AA412" i="6" s="1"/>
  <c r="Y411" i="6"/>
  <c r="AA411" i="6" s="1"/>
  <c r="Y410" i="6"/>
  <c r="AA410" i="6" s="1"/>
  <c r="V409" i="6"/>
  <c r="U409" i="6"/>
  <c r="T409" i="6"/>
  <c r="S409" i="6"/>
  <c r="Y409" i="6" s="1"/>
  <c r="AA409" i="6" s="1"/>
  <c r="V408" i="6"/>
  <c r="U408" i="6"/>
  <c r="T408" i="6"/>
  <c r="S408" i="6"/>
  <c r="Y408" i="6" s="1"/>
  <c r="AA408" i="6" s="1"/>
  <c r="V407" i="6"/>
  <c r="U407" i="6"/>
  <c r="T407" i="6"/>
  <c r="S407" i="6"/>
  <c r="Y407" i="6" s="1"/>
  <c r="AA407" i="6" s="1"/>
  <c r="V406" i="6"/>
  <c r="U406" i="6"/>
  <c r="T406" i="6"/>
  <c r="S406" i="6"/>
  <c r="Y406" i="6" s="1"/>
  <c r="AA406" i="6" s="1"/>
  <c r="V405" i="6"/>
  <c r="U405" i="6"/>
  <c r="T405" i="6"/>
  <c r="S405" i="6"/>
  <c r="Y405" i="6" s="1"/>
  <c r="AA405" i="6" s="1"/>
  <c r="V404" i="6"/>
  <c r="U404" i="6"/>
  <c r="T404" i="6"/>
  <c r="S404" i="6"/>
  <c r="Y404" i="6" s="1"/>
  <c r="AA404" i="6" s="1"/>
  <c r="Y402" i="6"/>
  <c r="AA402" i="6" s="1"/>
  <c r="Y401" i="6"/>
  <c r="AA401" i="6" s="1"/>
  <c r="Y400" i="6"/>
  <c r="AA400" i="6" s="1"/>
  <c r="Y399" i="6"/>
  <c r="AA399" i="6" s="1"/>
  <c r="Y398" i="6"/>
  <c r="AA398" i="6" s="1"/>
  <c r="V397" i="6"/>
  <c r="U397" i="6"/>
  <c r="T397" i="6"/>
  <c r="S397" i="6"/>
  <c r="Y397" i="6" s="1"/>
  <c r="AA397" i="6" s="1"/>
  <c r="Y396" i="6"/>
  <c r="AA396" i="6" s="1"/>
  <c r="V395" i="6"/>
  <c r="U395" i="6"/>
  <c r="T395" i="6"/>
  <c r="S395" i="6"/>
  <c r="Y395" i="6" s="1"/>
  <c r="AA395" i="6" s="1"/>
  <c r="V394" i="6"/>
  <c r="U394" i="6"/>
  <c r="T394" i="6"/>
  <c r="S394" i="6"/>
  <c r="Y394" i="6" s="1"/>
  <c r="AA394" i="6" s="1"/>
  <c r="Y393" i="6"/>
  <c r="AA393" i="6" s="1"/>
  <c r="V392" i="6"/>
  <c r="U392" i="6"/>
  <c r="T392" i="6"/>
  <c r="S392" i="6"/>
  <c r="Y392" i="6" s="1"/>
  <c r="AA392" i="6" s="1"/>
  <c r="V391" i="6"/>
  <c r="U391" i="6"/>
  <c r="T391" i="6"/>
  <c r="S391" i="6"/>
  <c r="Y391" i="6" s="1"/>
  <c r="AA391" i="6" s="1"/>
  <c r="V390" i="6"/>
  <c r="U390" i="6"/>
  <c r="T390" i="6"/>
  <c r="S390" i="6"/>
  <c r="Y390" i="6" s="1"/>
  <c r="AA390" i="6" s="1"/>
  <c r="V389" i="6"/>
  <c r="U389" i="6"/>
  <c r="T389" i="6"/>
  <c r="S389" i="6"/>
  <c r="Y389" i="6" s="1"/>
  <c r="AA389" i="6" s="1"/>
  <c r="V388" i="6"/>
  <c r="U388" i="6"/>
  <c r="T388" i="6"/>
  <c r="S388" i="6"/>
  <c r="Y388" i="6" s="1"/>
  <c r="AA388" i="6" s="1"/>
  <c r="V387" i="6"/>
  <c r="U387" i="6"/>
  <c r="T387" i="6"/>
  <c r="S387" i="6"/>
  <c r="Y387" i="6" s="1"/>
  <c r="AA387" i="6" s="1"/>
  <c r="V386" i="6"/>
  <c r="U386" i="6"/>
  <c r="T386" i="6"/>
  <c r="S386" i="6"/>
  <c r="Y386" i="6" s="1"/>
  <c r="AA386" i="6" s="1"/>
  <c r="V385" i="6"/>
  <c r="U385" i="6"/>
  <c r="T385" i="6"/>
  <c r="S385" i="6"/>
  <c r="Y385" i="6" s="1"/>
  <c r="AA385" i="6" s="1"/>
  <c r="Y384" i="6"/>
  <c r="AA384" i="6" s="1"/>
  <c r="Y383" i="6"/>
  <c r="AA383" i="6" s="1"/>
  <c r="Y382" i="6"/>
  <c r="AA382" i="6" s="1"/>
  <c r="Y381" i="6"/>
  <c r="AA381" i="6" s="1"/>
  <c r="Y380" i="6"/>
  <c r="AA380" i="6" s="1"/>
  <c r="Y379" i="6"/>
  <c r="AA379" i="6" s="1"/>
  <c r="Y378" i="6"/>
  <c r="AA378" i="6" s="1"/>
  <c r="Y377" i="6"/>
  <c r="Y376" i="6"/>
  <c r="AA376" i="6" s="1"/>
  <c r="Y375" i="6"/>
  <c r="AA375" i="6" s="1"/>
  <c r="Y374" i="6"/>
  <c r="AA374" i="6" s="1"/>
  <c r="Y373" i="6"/>
  <c r="AA373" i="6" s="1"/>
  <c r="Y372" i="6"/>
  <c r="AA372" i="6" s="1"/>
  <c r="Y371" i="6"/>
  <c r="AA371" i="6" s="1"/>
  <c r="Y370" i="6"/>
  <c r="AA370" i="6" s="1"/>
  <c r="Y369" i="6"/>
  <c r="AA369" i="6" s="1"/>
  <c r="Y368" i="6"/>
  <c r="AA368" i="6" s="1"/>
  <c r="Y367" i="6"/>
  <c r="AA367" i="6" s="1"/>
  <c r="Y366" i="6"/>
  <c r="AA366" i="6" s="1"/>
  <c r="Y365" i="6"/>
  <c r="AA365" i="6" s="1"/>
  <c r="Y364" i="6"/>
  <c r="AA364" i="6" s="1"/>
  <c r="Y363" i="6"/>
  <c r="AA363" i="6" s="1"/>
  <c r="Y362" i="6"/>
  <c r="AA362" i="6" s="1"/>
  <c r="V361" i="6"/>
  <c r="U361" i="6"/>
  <c r="T361" i="6"/>
  <c r="S361" i="6"/>
  <c r="Y361" i="6" s="1"/>
  <c r="AA361" i="6" s="1"/>
  <c r="V360" i="6"/>
  <c r="U360" i="6"/>
  <c r="T360" i="6"/>
  <c r="S360" i="6"/>
  <c r="Y360" i="6" s="1"/>
  <c r="AA360" i="6" s="1"/>
  <c r="V359" i="6"/>
  <c r="U359" i="6"/>
  <c r="T359" i="6"/>
  <c r="S359" i="6"/>
  <c r="Y359" i="6" s="1"/>
  <c r="AA359" i="6" s="1"/>
  <c r="V358" i="6"/>
  <c r="U358" i="6"/>
  <c r="T358" i="6"/>
  <c r="S358" i="6"/>
  <c r="Y358" i="6" s="1"/>
  <c r="AA358" i="6" s="1"/>
  <c r="V357" i="6"/>
  <c r="U357" i="6"/>
  <c r="T357" i="6"/>
  <c r="S357" i="6"/>
  <c r="Y357" i="6" s="1"/>
  <c r="AA357" i="6" s="1"/>
  <c r="V356" i="6"/>
  <c r="U356" i="6"/>
  <c r="T356" i="6"/>
  <c r="S356" i="6"/>
  <c r="Y356" i="6" s="1"/>
  <c r="AA356" i="6" s="1"/>
  <c r="V355" i="6"/>
  <c r="U355" i="6"/>
  <c r="T355" i="6"/>
  <c r="S355" i="6"/>
  <c r="Y355" i="6" s="1"/>
  <c r="AA355" i="6" s="1"/>
  <c r="V354" i="6"/>
  <c r="U354" i="6"/>
  <c r="T354" i="6"/>
  <c r="S354" i="6"/>
  <c r="Y354" i="6" s="1"/>
  <c r="AA354" i="6" s="1"/>
  <c r="V353" i="6"/>
  <c r="U353" i="6"/>
  <c r="T353" i="6"/>
  <c r="S353" i="6"/>
  <c r="Y353" i="6" s="1"/>
  <c r="AA353" i="6" s="1"/>
  <c r="V352" i="6"/>
  <c r="U352" i="6"/>
  <c r="T352" i="6"/>
  <c r="S352" i="6"/>
  <c r="Y352" i="6" s="1"/>
  <c r="AA352" i="6" s="1"/>
  <c r="V351" i="6"/>
  <c r="U351" i="6"/>
  <c r="T351" i="6"/>
  <c r="S351" i="6"/>
  <c r="Y351" i="6" s="1"/>
  <c r="AA351" i="6" s="1"/>
  <c r="V350" i="6"/>
  <c r="U350" i="6"/>
  <c r="T350" i="6"/>
  <c r="S350" i="6"/>
  <c r="Y350" i="6" s="1"/>
  <c r="AA350" i="6" s="1"/>
  <c r="V349" i="6"/>
  <c r="U349" i="6"/>
  <c r="T349" i="6"/>
  <c r="S349" i="6"/>
  <c r="Y349" i="6" s="1"/>
  <c r="AA349" i="6" s="1"/>
  <c r="V348" i="6"/>
  <c r="U348" i="6"/>
  <c r="T348" i="6"/>
  <c r="S348" i="6"/>
  <c r="Y348" i="6" s="1"/>
  <c r="AA348" i="6" s="1"/>
  <c r="V347" i="6"/>
  <c r="U347" i="6"/>
  <c r="T347" i="6"/>
  <c r="S347" i="6"/>
  <c r="Y347" i="6" s="1"/>
  <c r="AA347" i="6" s="1"/>
  <c r="V346" i="6"/>
  <c r="U346" i="6"/>
  <c r="T346" i="6"/>
  <c r="S346" i="6"/>
  <c r="Y346" i="6" s="1"/>
  <c r="AA346" i="6" s="1"/>
  <c r="V345" i="6"/>
  <c r="U345" i="6"/>
  <c r="T345" i="6"/>
  <c r="S345" i="6"/>
  <c r="Y345" i="6" s="1"/>
  <c r="AA345" i="6" s="1"/>
  <c r="V344" i="6"/>
  <c r="U344" i="6"/>
  <c r="T344" i="6"/>
  <c r="S344" i="6"/>
  <c r="Y344" i="6" s="1"/>
  <c r="AA344" i="6" s="1"/>
  <c r="V343" i="6"/>
  <c r="U343" i="6"/>
  <c r="T343" i="6"/>
  <c r="S343" i="6"/>
  <c r="Y343" i="6" s="1"/>
  <c r="AA343" i="6" s="1"/>
  <c r="V342" i="6"/>
  <c r="U342" i="6"/>
  <c r="T342" i="6"/>
  <c r="S342" i="6"/>
  <c r="Y342" i="6" s="1"/>
  <c r="AA342" i="6" s="1"/>
  <c r="V341" i="6"/>
  <c r="U341" i="6"/>
  <c r="T341" i="6"/>
  <c r="S341" i="6"/>
  <c r="Y341" i="6" s="1"/>
  <c r="AA341" i="6" s="1"/>
  <c r="V340" i="6"/>
  <c r="U340" i="6"/>
  <c r="T340" i="6"/>
  <c r="S340" i="6"/>
  <c r="Y340" i="6" s="1"/>
  <c r="AA340" i="6" s="1"/>
  <c r="V339" i="6"/>
  <c r="U339" i="6"/>
  <c r="T339" i="6"/>
  <c r="S339" i="6"/>
  <c r="Y339" i="6" s="1"/>
  <c r="AA339" i="6" s="1"/>
  <c r="V338" i="6"/>
  <c r="U338" i="6"/>
  <c r="T338" i="6"/>
  <c r="S338" i="6"/>
  <c r="Y338" i="6" s="1"/>
  <c r="AA338" i="6" s="1"/>
  <c r="V337" i="6"/>
  <c r="U337" i="6"/>
  <c r="T337" i="6"/>
  <c r="S337" i="6"/>
  <c r="Y337" i="6" s="1"/>
  <c r="AA337" i="6" s="1"/>
  <c r="V336" i="6"/>
  <c r="U336" i="6"/>
  <c r="T336" i="6"/>
  <c r="S336" i="6"/>
  <c r="Y336" i="6" s="1"/>
  <c r="AA336" i="6" s="1"/>
  <c r="V335" i="6"/>
  <c r="U335" i="6"/>
  <c r="T335" i="6"/>
  <c r="S335" i="6"/>
  <c r="Y335" i="6" s="1"/>
  <c r="AA335" i="6" s="1"/>
  <c r="V334" i="6"/>
  <c r="U334" i="6"/>
  <c r="T334" i="6"/>
  <c r="S334" i="6"/>
  <c r="Y334" i="6" s="1"/>
  <c r="AA334" i="6" s="1"/>
  <c r="V333" i="6"/>
  <c r="U333" i="6"/>
  <c r="T333" i="6"/>
  <c r="S333" i="6"/>
  <c r="Y333" i="6" s="1"/>
  <c r="AA333" i="6" s="1"/>
  <c r="V332" i="6"/>
  <c r="U332" i="6"/>
  <c r="T332" i="6"/>
  <c r="S332" i="6"/>
  <c r="Y332" i="6" s="1"/>
  <c r="AA332" i="6" s="1"/>
  <c r="V331" i="6"/>
  <c r="U331" i="6"/>
  <c r="T331" i="6"/>
  <c r="S331" i="6"/>
  <c r="Y331" i="6" s="1"/>
  <c r="AA331" i="6" s="1"/>
  <c r="V330" i="6"/>
  <c r="U330" i="6"/>
  <c r="T330" i="6"/>
  <c r="S330" i="6"/>
  <c r="Y330" i="6" s="1"/>
  <c r="AA330" i="6" s="1"/>
  <c r="V329" i="6"/>
  <c r="U329" i="6"/>
  <c r="T329" i="6"/>
  <c r="S329" i="6"/>
  <c r="Y329" i="6" s="1"/>
  <c r="AA329" i="6" s="1"/>
  <c r="V328" i="6"/>
  <c r="U328" i="6"/>
  <c r="T328" i="6"/>
  <c r="S328" i="6"/>
  <c r="Y328" i="6" s="1"/>
  <c r="AA328" i="6" s="1"/>
  <c r="V327" i="6"/>
  <c r="U327" i="6"/>
  <c r="T327" i="6"/>
  <c r="S327" i="6"/>
  <c r="Y327" i="6" s="1"/>
  <c r="AA327" i="6" s="1"/>
  <c r="V326" i="6"/>
  <c r="U326" i="6"/>
  <c r="T326" i="6"/>
  <c r="S326" i="6"/>
  <c r="Y326" i="6" s="1"/>
  <c r="AA326" i="6" s="1"/>
  <c r="V325" i="6"/>
  <c r="U325" i="6"/>
  <c r="T325" i="6"/>
  <c r="S325" i="6"/>
  <c r="Y325" i="6" s="1"/>
  <c r="AA325" i="6" s="1"/>
  <c r="V324" i="6"/>
  <c r="U324" i="6"/>
  <c r="T324" i="6"/>
  <c r="S324" i="6"/>
  <c r="Y324" i="6" s="1"/>
  <c r="AA324" i="6" s="1"/>
  <c r="V323" i="6"/>
  <c r="U323" i="6"/>
  <c r="T323" i="6"/>
  <c r="S323" i="6"/>
  <c r="Y323" i="6" s="1"/>
  <c r="AA323" i="6" s="1"/>
  <c r="V322" i="6"/>
  <c r="U322" i="6"/>
  <c r="T322" i="6"/>
  <c r="S322" i="6"/>
  <c r="Y322" i="6" s="1"/>
  <c r="AA322" i="6" s="1"/>
  <c r="V321" i="6"/>
  <c r="U321" i="6"/>
  <c r="T321" i="6"/>
  <c r="S321" i="6"/>
  <c r="Y321" i="6" s="1"/>
  <c r="AA321" i="6" s="1"/>
  <c r="V320" i="6"/>
  <c r="U320" i="6"/>
  <c r="T320" i="6"/>
  <c r="S320" i="6"/>
  <c r="Y320" i="6" s="1"/>
  <c r="AA320" i="6" s="1"/>
  <c r="V319" i="6"/>
  <c r="U319" i="6"/>
  <c r="T319" i="6"/>
  <c r="S319" i="6"/>
  <c r="Y319" i="6" s="1"/>
  <c r="AA319" i="6" s="1"/>
  <c r="V318" i="6"/>
  <c r="U318" i="6"/>
  <c r="T318" i="6"/>
  <c r="S318" i="6"/>
  <c r="Y318" i="6" s="1"/>
  <c r="AA318" i="6" s="1"/>
  <c r="V317" i="6"/>
  <c r="U317" i="6"/>
  <c r="T317" i="6"/>
  <c r="S317" i="6"/>
  <c r="Y317" i="6" s="1"/>
  <c r="AA317" i="6" s="1"/>
  <c r="V316" i="6"/>
  <c r="U316" i="6"/>
  <c r="T316" i="6"/>
  <c r="S316" i="6"/>
  <c r="Y316" i="6" s="1"/>
  <c r="AA316" i="6" s="1"/>
  <c r="V315" i="6"/>
  <c r="U315" i="6"/>
  <c r="T315" i="6"/>
  <c r="S315" i="6"/>
  <c r="Y315" i="6" s="1"/>
  <c r="AA315" i="6" s="1"/>
  <c r="V314" i="6"/>
  <c r="U314" i="6"/>
  <c r="T314" i="6"/>
  <c r="S314" i="6"/>
  <c r="Y314" i="6" s="1"/>
  <c r="AA314" i="6" s="1"/>
  <c r="V313" i="6"/>
  <c r="U313" i="6"/>
  <c r="T313" i="6"/>
  <c r="S313" i="6"/>
  <c r="Y313" i="6" s="1"/>
  <c r="AA313" i="6" s="1"/>
  <c r="V312" i="6"/>
  <c r="U312" i="6"/>
  <c r="T312" i="6"/>
  <c r="S312" i="6"/>
  <c r="Y312" i="6" s="1"/>
  <c r="AA312" i="6" s="1"/>
  <c r="V311" i="6"/>
  <c r="U311" i="6"/>
  <c r="T311" i="6"/>
  <c r="S311" i="6"/>
  <c r="Y311" i="6" s="1"/>
  <c r="AA311" i="6" s="1"/>
  <c r="Y310" i="6"/>
  <c r="AA310" i="6" s="1"/>
  <c r="Y309" i="6"/>
  <c r="AA309" i="6" s="1"/>
  <c r="Y308" i="6"/>
  <c r="AA308" i="6" s="1"/>
  <c r="Y307" i="6"/>
  <c r="AA307" i="6" s="1"/>
  <c r="V306" i="6"/>
  <c r="U306" i="6"/>
  <c r="T306" i="6"/>
  <c r="S306" i="6"/>
  <c r="Y306" i="6" s="1"/>
  <c r="AA306" i="6" s="1"/>
  <c r="V305" i="6"/>
  <c r="U305" i="6"/>
  <c r="T305" i="6"/>
  <c r="S305" i="6"/>
  <c r="Y305" i="6" s="1"/>
  <c r="AA305" i="6" s="1"/>
  <c r="V304" i="6"/>
  <c r="U304" i="6"/>
  <c r="T304" i="6"/>
  <c r="S304" i="6"/>
  <c r="Y304" i="6" s="1"/>
  <c r="AA304" i="6" s="1"/>
  <c r="V303" i="6"/>
  <c r="U303" i="6"/>
  <c r="T303" i="6"/>
  <c r="S303" i="6"/>
  <c r="Y303" i="6" s="1"/>
  <c r="AA303" i="6" s="1"/>
  <c r="V302" i="6"/>
  <c r="U302" i="6"/>
  <c r="T302" i="6"/>
  <c r="S302" i="6"/>
  <c r="Y302" i="6" s="1"/>
  <c r="AA302" i="6" s="1"/>
  <c r="V301" i="6"/>
  <c r="U301" i="6"/>
  <c r="T301" i="6"/>
  <c r="S301" i="6"/>
  <c r="Y301" i="6" s="1"/>
  <c r="AA301" i="6" s="1"/>
  <c r="V300" i="6"/>
  <c r="U300" i="6"/>
  <c r="T300" i="6"/>
  <c r="S300" i="6"/>
  <c r="Y300" i="6" s="1"/>
  <c r="AA300" i="6" s="1"/>
  <c r="V299" i="6"/>
  <c r="U299" i="6"/>
  <c r="T299" i="6"/>
  <c r="S299" i="6"/>
  <c r="Y299" i="6" s="1"/>
  <c r="AA299" i="6" s="1"/>
  <c r="Y298" i="6"/>
  <c r="AA298" i="6" s="1"/>
  <c r="Y297" i="6"/>
  <c r="AA297" i="6" s="1"/>
  <c r="Y296" i="6"/>
  <c r="AA296" i="6" s="1"/>
  <c r="Y295" i="6"/>
  <c r="AA295" i="6" s="1"/>
  <c r="Y294" i="6"/>
  <c r="AA294" i="6" s="1"/>
  <c r="Y293" i="6"/>
  <c r="AA293" i="6" s="1"/>
  <c r="Y292" i="6"/>
  <c r="AA292" i="6" s="1"/>
  <c r="Y291" i="6"/>
  <c r="AA291" i="6" s="1"/>
  <c r="Y290" i="6"/>
  <c r="AA290" i="6" s="1"/>
  <c r="Y289" i="6"/>
  <c r="AA289" i="6" s="1"/>
  <c r="Y288" i="6"/>
  <c r="AA288" i="6" s="1"/>
  <c r="Y287" i="6"/>
  <c r="AA287" i="6" s="1"/>
  <c r="Y286" i="6"/>
  <c r="AA286" i="6" s="1"/>
  <c r="Y285" i="6"/>
  <c r="AA285" i="6" s="1"/>
  <c r="Y284" i="6"/>
  <c r="AA284" i="6" s="1"/>
  <c r="Y283" i="6"/>
  <c r="AA283" i="6" s="1"/>
  <c r="Y282" i="6"/>
  <c r="AA282" i="6" s="1"/>
  <c r="Y281" i="6"/>
  <c r="AA281" i="6" s="1"/>
  <c r="Y280" i="6"/>
  <c r="AA280" i="6" s="1"/>
  <c r="Y279" i="6"/>
  <c r="AA279" i="6" s="1"/>
  <c r="Y278" i="6"/>
  <c r="AA278" i="6" s="1"/>
  <c r="Y277" i="6"/>
  <c r="AA277" i="6" s="1"/>
  <c r="Y276" i="6"/>
  <c r="AA276" i="6" s="1"/>
  <c r="Y275" i="6"/>
  <c r="AA275" i="6" s="1"/>
  <c r="Y274" i="6"/>
  <c r="AA274" i="6" s="1"/>
  <c r="V273" i="6"/>
  <c r="U273" i="6"/>
  <c r="T273" i="6"/>
  <c r="S273" i="6"/>
  <c r="Y273" i="6" s="1"/>
  <c r="AA273" i="6" s="1"/>
  <c r="V272" i="6"/>
  <c r="U272" i="6"/>
  <c r="T272" i="6"/>
  <c r="S272" i="6"/>
  <c r="Y272" i="6" s="1"/>
  <c r="AA272" i="6" s="1"/>
  <c r="V271" i="6"/>
  <c r="U271" i="6"/>
  <c r="T271" i="6"/>
  <c r="S271" i="6"/>
  <c r="Y271" i="6" s="1"/>
  <c r="AA271" i="6" s="1"/>
  <c r="V270" i="6"/>
  <c r="U270" i="6"/>
  <c r="T270" i="6"/>
  <c r="S270" i="6"/>
  <c r="Y270" i="6" s="1"/>
  <c r="AA270" i="6" s="1"/>
  <c r="V269" i="6"/>
  <c r="U269" i="6"/>
  <c r="T269" i="6"/>
  <c r="S269" i="6"/>
  <c r="Y269" i="6" s="1"/>
  <c r="AA269" i="6" s="1"/>
  <c r="V268" i="6"/>
  <c r="U268" i="6"/>
  <c r="T268" i="6"/>
  <c r="S268" i="6"/>
  <c r="Y268" i="6" s="1"/>
  <c r="AA268" i="6" s="1"/>
  <c r="V267" i="6"/>
  <c r="U267" i="6"/>
  <c r="T267" i="6"/>
  <c r="S267" i="6"/>
  <c r="Y267" i="6" s="1"/>
  <c r="AA267" i="6" s="1"/>
  <c r="V266" i="6"/>
  <c r="U266" i="6"/>
  <c r="T266" i="6"/>
  <c r="S266" i="6"/>
  <c r="Y266" i="6" s="1"/>
  <c r="AA266" i="6" s="1"/>
  <c r="V265" i="6"/>
  <c r="U265" i="6"/>
  <c r="T265" i="6"/>
  <c r="S265" i="6"/>
  <c r="Y265" i="6" s="1"/>
  <c r="AA265" i="6" s="1"/>
  <c r="V264" i="6"/>
  <c r="U264" i="6"/>
  <c r="T264" i="6"/>
  <c r="S264" i="6"/>
  <c r="Y264" i="6" s="1"/>
  <c r="AA264" i="6" s="1"/>
  <c r="V263" i="6"/>
  <c r="U263" i="6"/>
  <c r="T263" i="6"/>
  <c r="S263" i="6"/>
  <c r="Y263" i="6" s="1"/>
  <c r="AA263" i="6" s="1"/>
  <c r="V262" i="6"/>
  <c r="U262" i="6"/>
  <c r="T262" i="6"/>
  <c r="S262" i="6"/>
  <c r="Y262" i="6" s="1"/>
  <c r="AA262" i="6" s="1"/>
  <c r="V261" i="6"/>
  <c r="U261" i="6"/>
  <c r="T261" i="6"/>
  <c r="S261" i="6"/>
  <c r="Y261" i="6" s="1"/>
  <c r="AA261" i="6" s="1"/>
  <c r="V260" i="6"/>
  <c r="U260" i="6"/>
  <c r="T260" i="6"/>
  <c r="S260" i="6"/>
  <c r="Y260" i="6" s="1"/>
  <c r="AA260" i="6" s="1"/>
  <c r="V259" i="6"/>
  <c r="U259" i="6"/>
  <c r="T259" i="6"/>
  <c r="S259" i="6"/>
  <c r="Y259" i="6" s="1"/>
  <c r="AA259" i="6" s="1"/>
  <c r="V258" i="6"/>
  <c r="U258" i="6"/>
  <c r="T258" i="6"/>
  <c r="S258" i="6"/>
  <c r="Y258" i="6" s="1"/>
  <c r="AA258" i="6" s="1"/>
  <c r="V257" i="6"/>
  <c r="U257" i="6"/>
  <c r="T257" i="6"/>
  <c r="S257" i="6"/>
  <c r="Y257" i="6" s="1"/>
  <c r="AA257" i="6" s="1"/>
  <c r="V256" i="6"/>
  <c r="U256" i="6"/>
  <c r="T256" i="6"/>
  <c r="S256" i="6"/>
  <c r="Y256" i="6" s="1"/>
  <c r="AA256" i="6" s="1"/>
  <c r="V255" i="6"/>
  <c r="U255" i="6"/>
  <c r="T255" i="6"/>
  <c r="S255" i="6"/>
  <c r="Y255" i="6" s="1"/>
  <c r="AA255" i="6" s="1"/>
  <c r="V254" i="6"/>
  <c r="U254" i="6"/>
  <c r="T254" i="6"/>
  <c r="S254" i="6"/>
  <c r="Y254" i="6" s="1"/>
  <c r="AA254" i="6" s="1"/>
  <c r="V253" i="6"/>
  <c r="U253" i="6"/>
  <c r="T253" i="6"/>
  <c r="S253" i="6"/>
  <c r="Y253" i="6" s="1"/>
  <c r="AA253" i="6" s="1"/>
  <c r="V252" i="6"/>
  <c r="U252" i="6"/>
  <c r="T252" i="6"/>
  <c r="S252" i="6"/>
  <c r="Y252" i="6" s="1"/>
  <c r="AA252" i="6" s="1"/>
  <c r="V251" i="6"/>
  <c r="U251" i="6"/>
  <c r="T251" i="6"/>
  <c r="S251" i="6"/>
  <c r="Y251" i="6" s="1"/>
  <c r="AA251" i="6" s="1"/>
  <c r="V250" i="6"/>
  <c r="U250" i="6"/>
  <c r="T250" i="6"/>
  <c r="S250" i="6"/>
  <c r="Y250" i="6" s="1"/>
  <c r="AA250" i="6" s="1"/>
  <c r="V249" i="6"/>
  <c r="U249" i="6"/>
  <c r="T249" i="6"/>
  <c r="S249" i="6"/>
  <c r="Y249" i="6" s="1"/>
  <c r="AA249" i="6" s="1"/>
  <c r="V248" i="6"/>
  <c r="U248" i="6"/>
  <c r="T248" i="6"/>
  <c r="S248" i="6"/>
  <c r="Y248" i="6" s="1"/>
  <c r="AA248" i="6" s="1"/>
  <c r="V247" i="6"/>
  <c r="U247" i="6"/>
  <c r="T247" i="6"/>
  <c r="S247" i="6"/>
  <c r="Y247" i="6" s="1"/>
  <c r="AA247" i="6" s="1"/>
  <c r="V246" i="6"/>
  <c r="U246" i="6"/>
  <c r="T246" i="6"/>
  <c r="S246" i="6"/>
  <c r="Y246" i="6" s="1"/>
  <c r="AA246" i="6" s="1"/>
  <c r="V245" i="6"/>
  <c r="U245" i="6"/>
  <c r="T245" i="6"/>
  <c r="S245" i="6"/>
  <c r="Y245" i="6" s="1"/>
  <c r="AA245" i="6" s="1"/>
  <c r="V244" i="6"/>
  <c r="U244" i="6"/>
  <c r="T244" i="6"/>
  <c r="S244" i="6"/>
  <c r="Y244" i="6" s="1"/>
  <c r="AA244" i="6" s="1"/>
  <c r="V243" i="6"/>
  <c r="U243" i="6"/>
  <c r="T243" i="6"/>
  <c r="S243" i="6"/>
  <c r="Y243" i="6" s="1"/>
  <c r="AA243" i="6" s="1"/>
  <c r="V242" i="6"/>
  <c r="U242" i="6"/>
  <c r="T242" i="6"/>
  <c r="S242" i="6"/>
  <c r="Y242" i="6" s="1"/>
  <c r="AA242" i="6" s="1"/>
  <c r="V241" i="6"/>
  <c r="U241" i="6"/>
  <c r="T241" i="6"/>
  <c r="S241" i="6"/>
  <c r="Y241" i="6" s="1"/>
  <c r="AA241" i="6" s="1"/>
  <c r="V240" i="6"/>
  <c r="U240" i="6"/>
  <c r="T240" i="6"/>
  <c r="S240" i="6"/>
  <c r="Y240" i="6" s="1"/>
  <c r="AA240" i="6" s="1"/>
  <c r="V239" i="6"/>
  <c r="U239" i="6"/>
  <c r="T239" i="6"/>
  <c r="S239" i="6"/>
  <c r="Y239" i="6" s="1"/>
  <c r="AA239" i="6" s="1"/>
  <c r="V238" i="6"/>
  <c r="U238" i="6"/>
  <c r="T238" i="6"/>
  <c r="S238" i="6"/>
  <c r="Y238" i="6" s="1"/>
  <c r="AA238" i="6" s="1"/>
  <c r="V237" i="6"/>
  <c r="U237" i="6"/>
  <c r="T237" i="6"/>
  <c r="S237" i="6"/>
  <c r="Y237" i="6" s="1"/>
  <c r="AA237" i="6" s="1"/>
  <c r="V236" i="6"/>
  <c r="U236" i="6"/>
  <c r="T236" i="6"/>
  <c r="S236" i="6"/>
  <c r="Y236" i="6" s="1"/>
  <c r="AA236" i="6" s="1"/>
  <c r="V235" i="6"/>
  <c r="U235" i="6"/>
  <c r="T235" i="6"/>
  <c r="S235" i="6"/>
  <c r="Y235" i="6" s="1"/>
  <c r="AA235" i="6" s="1"/>
  <c r="V234" i="6"/>
  <c r="U234" i="6"/>
  <c r="T234" i="6"/>
  <c r="S234" i="6"/>
  <c r="Y234" i="6" s="1"/>
  <c r="AA234" i="6" s="1"/>
  <c r="V233" i="6"/>
  <c r="U233" i="6"/>
  <c r="T233" i="6"/>
  <c r="S233" i="6"/>
  <c r="Y233" i="6" s="1"/>
  <c r="AA233" i="6" s="1"/>
  <c r="V232" i="6"/>
  <c r="U232" i="6"/>
  <c r="T232" i="6"/>
  <c r="S232" i="6"/>
  <c r="Y232" i="6" s="1"/>
  <c r="AA232" i="6" s="1"/>
  <c r="V231" i="6"/>
  <c r="U231" i="6"/>
  <c r="T231" i="6"/>
  <c r="S231" i="6"/>
  <c r="Y231" i="6" s="1"/>
  <c r="AA231" i="6" s="1"/>
  <c r="V230" i="6"/>
  <c r="U230" i="6"/>
  <c r="T230" i="6"/>
  <c r="S230" i="6"/>
  <c r="Y230" i="6" s="1"/>
  <c r="AA230" i="6" s="1"/>
  <c r="V229" i="6"/>
  <c r="U229" i="6"/>
  <c r="T229" i="6"/>
  <c r="S229" i="6"/>
  <c r="Y229" i="6" s="1"/>
  <c r="AA229" i="6" s="1"/>
  <c r="V228" i="6"/>
  <c r="U228" i="6"/>
  <c r="T228" i="6"/>
  <c r="S228" i="6"/>
  <c r="Y228" i="6" s="1"/>
  <c r="AA228" i="6" s="1"/>
  <c r="V227" i="6"/>
  <c r="U227" i="6"/>
  <c r="T227" i="6"/>
  <c r="S227" i="6"/>
  <c r="Y227" i="6" s="1"/>
  <c r="AA227" i="6" s="1"/>
  <c r="V226" i="6"/>
  <c r="U226" i="6"/>
  <c r="T226" i="6"/>
  <c r="S226" i="6"/>
  <c r="Y226" i="6" s="1"/>
  <c r="AA226" i="6" s="1"/>
  <c r="V225" i="6"/>
  <c r="U225" i="6"/>
  <c r="T225" i="6"/>
  <c r="S225" i="6"/>
  <c r="Y225" i="6" s="1"/>
  <c r="AA225" i="6" s="1"/>
  <c r="V224" i="6"/>
  <c r="U224" i="6"/>
  <c r="T224" i="6"/>
  <c r="S224" i="6"/>
  <c r="Y224" i="6" s="1"/>
  <c r="AA224" i="6" s="1"/>
  <c r="V223" i="6"/>
  <c r="U223" i="6"/>
  <c r="T223" i="6"/>
  <c r="S223" i="6"/>
  <c r="Y223" i="6" s="1"/>
  <c r="AA223" i="6" s="1"/>
  <c r="V222" i="6"/>
  <c r="U222" i="6"/>
  <c r="T222" i="6"/>
  <c r="S222" i="6"/>
  <c r="Y222" i="6" s="1"/>
  <c r="AA222" i="6" s="1"/>
  <c r="V221" i="6"/>
  <c r="U221" i="6"/>
  <c r="T221" i="6"/>
  <c r="S221" i="6"/>
  <c r="Y221" i="6" s="1"/>
  <c r="AA221" i="6" s="1"/>
  <c r="Y220" i="6"/>
  <c r="AA220" i="6" s="1"/>
  <c r="Y219" i="6"/>
  <c r="AA219" i="6" s="1"/>
  <c r="Y218" i="6"/>
  <c r="AA218" i="6" s="1"/>
  <c r="V217" i="6"/>
  <c r="U217" i="6"/>
  <c r="T217" i="6"/>
  <c r="S217" i="6"/>
  <c r="Y217" i="6" s="1"/>
  <c r="AA217" i="6" s="1"/>
  <c r="V216" i="6"/>
  <c r="U216" i="6"/>
  <c r="T216" i="6"/>
  <c r="S216" i="6"/>
  <c r="Y216" i="6" s="1"/>
  <c r="AA216" i="6" s="1"/>
  <c r="Y215" i="6"/>
  <c r="AA215" i="6" s="1"/>
  <c r="Y214" i="6"/>
  <c r="AA214" i="6" s="1"/>
  <c r="V213" i="6"/>
  <c r="U213" i="6"/>
  <c r="T213" i="6"/>
  <c r="S213" i="6"/>
  <c r="Y213" i="6" s="1"/>
  <c r="AA213" i="6" s="1"/>
  <c r="Y212" i="6"/>
  <c r="AA212" i="6" s="1"/>
  <c r="V211" i="6"/>
  <c r="U211" i="6"/>
  <c r="T211" i="6"/>
  <c r="S211" i="6"/>
  <c r="Y211" i="6" s="1"/>
  <c r="AA211" i="6" s="1"/>
  <c r="V210" i="6"/>
  <c r="U210" i="6"/>
  <c r="T210" i="6"/>
  <c r="S210" i="6"/>
  <c r="Y210" i="6" s="1"/>
  <c r="AA210" i="6" s="1"/>
  <c r="V209" i="6"/>
  <c r="U209" i="6"/>
  <c r="T209" i="6"/>
  <c r="S209" i="6"/>
  <c r="Y209" i="6" s="1"/>
  <c r="AA209" i="6" s="1"/>
  <c r="V208" i="6"/>
  <c r="U208" i="6"/>
  <c r="T208" i="6"/>
  <c r="S208" i="6"/>
  <c r="Y208" i="6" s="1"/>
  <c r="AA208" i="6" s="1"/>
  <c r="V207" i="6"/>
  <c r="U207" i="6"/>
  <c r="T207" i="6"/>
  <c r="S207" i="6"/>
  <c r="Y207" i="6" s="1"/>
  <c r="AA207" i="6" s="1"/>
  <c r="V206" i="6"/>
  <c r="U206" i="6"/>
  <c r="T206" i="6"/>
  <c r="S206" i="6"/>
  <c r="Y206" i="6" s="1"/>
  <c r="AA206" i="6" s="1"/>
  <c r="V205" i="6"/>
  <c r="U205" i="6"/>
  <c r="T205" i="6"/>
  <c r="S205" i="6"/>
  <c r="Y205" i="6" s="1"/>
  <c r="AA205" i="6" s="1"/>
  <c r="V204" i="6"/>
  <c r="U204" i="6"/>
  <c r="T204" i="6"/>
  <c r="S204" i="6"/>
  <c r="Y204" i="6" s="1"/>
  <c r="AA204" i="6" s="1"/>
  <c r="Y203" i="6"/>
  <c r="AA203" i="6" s="1"/>
  <c r="V202" i="6"/>
  <c r="U202" i="6"/>
  <c r="T202" i="6"/>
  <c r="S202" i="6"/>
  <c r="Y202" i="6" s="1"/>
  <c r="AA202" i="6" s="1"/>
  <c r="V201" i="6"/>
  <c r="U201" i="6"/>
  <c r="T201" i="6"/>
  <c r="S201" i="6"/>
  <c r="Y201" i="6" s="1"/>
  <c r="AA201" i="6" s="1"/>
  <c r="V200" i="6"/>
  <c r="U200" i="6"/>
  <c r="T200" i="6"/>
  <c r="S200" i="6"/>
  <c r="Y200" i="6" s="1"/>
  <c r="AA200" i="6" s="1"/>
  <c r="V199" i="6"/>
  <c r="U199" i="6"/>
  <c r="T199" i="6"/>
  <c r="S199" i="6"/>
  <c r="Y199" i="6" s="1"/>
  <c r="AA199" i="6" s="1"/>
  <c r="Y198" i="6"/>
  <c r="AA198" i="6" s="1"/>
  <c r="Y197" i="6"/>
  <c r="AA197" i="6" s="1"/>
  <c r="Y196" i="6"/>
  <c r="AA196" i="6" s="1"/>
  <c r="Y195" i="6"/>
  <c r="AA195" i="6" s="1"/>
  <c r="Y194" i="6"/>
  <c r="AA194" i="6" s="1"/>
  <c r="Y193" i="6"/>
  <c r="AA193" i="6" s="1"/>
  <c r="Y192" i="6"/>
  <c r="AA192" i="6" s="1"/>
  <c r="Y191" i="6"/>
  <c r="AA191" i="6" s="1"/>
  <c r="Y190" i="6"/>
  <c r="AA190" i="6" s="1"/>
  <c r="Y189" i="6"/>
  <c r="AA189" i="6" s="1"/>
  <c r="Y188" i="6"/>
  <c r="AA188" i="6" s="1"/>
  <c r="Y187" i="6"/>
  <c r="AA187" i="6" s="1"/>
  <c r="Y186" i="6"/>
  <c r="AA186" i="6" s="1"/>
  <c r="Y185" i="6"/>
  <c r="AA185" i="6" s="1"/>
  <c r="Y184" i="6"/>
  <c r="AA184" i="6" s="1"/>
  <c r="Y183" i="6"/>
  <c r="AA183" i="6" s="1"/>
  <c r="Y182" i="6"/>
  <c r="AA182" i="6" s="1"/>
  <c r="Y181" i="6"/>
  <c r="AA181" i="6" s="1"/>
  <c r="Y180" i="6"/>
  <c r="AA180" i="6" s="1"/>
  <c r="Y179" i="6"/>
  <c r="AA179" i="6" s="1"/>
  <c r="Y178" i="6"/>
  <c r="AA178" i="6" s="1"/>
  <c r="Y177" i="6"/>
  <c r="AA177" i="6" s="1"/>
  <c r="Y176" i="6"/>
  <c r="AA176" i="6" s="1"/>
  <c r="Y175" i="6"/>
  <c r="AA175" i="6" s="1"/>
  <c r="Y174" i="6"/>
  <c r="AA174" i="6" s="1"/>
  <c r="V173" i="6"/>
  <c r="U173" i="6"/>
  <c r="T173" i="6"/>
  <c r="S173" i="6"/>
  <c r="Y173" i="6" s="1"/>
  <c r="AA173" i="6" s="1"/>
  <c r="V172" i="6"/>
  <c r="U172" i="6"/>
  <c r="T172" i="6"/>
  <c r="S172" i="6"/>
  <c r="Y172" i="6" s="1"/>
  <c r="AA172" i="6" s="1"/>
  <c r="V171" i="6"/>
  <c r="U171" i="6"/>
  <c r="T171" i="6"/>
  <c r="S171" i="6"/>
  <c r="Y171" i="6" s="1"/>
  <c r="AA171" i="6" s="1"/>
  <c r="V170" i="6"/>
  <c r="U170" i="6"/>
  <c r="T170" i="6"/>
  <c r="S170" i="6"/>
  <c r="Y170" i="6" s="1"/>
  <c r="AA170" i="6" s="1"/>
  <c r="V169" i="6"/>
  <c r="U169" i="6"/>
  <c r="T169" i="6"/>
  <c r="S169" i="6"/>
  <c r="Y169" i="6" s="1"/>
  <c r="AA169" i="6" s="1"/>
  <c r="V168" i="6"/>
  <c r="U168" i="6"/>
  <c r="T168" i="6"/>
  <c r="S168" i="6"/>
  <c r="Y168" i="6" s="1"/>
  <c r="AA168" i="6" s="1"/>
  <c r="V167" i="6"/>
  <c r="U167" i="6"/>
  <c r="T167" i="6"/>
  <c r="S167" i="6"/>
  <c r="Y167" i="6" s="1"/>
  <c r="AA167" i="6" s="1"/>
  <c r="V166" i="6"/>
  <c r="U166" i="6"/>
  <c r="T166" i="6"/>
  <c r="S166" i="6"/>
  <c r="Y166" i="6" s="1"/>
  <c r="AA166" i="6" s="1"/>
  <c r="V165" i="6"/>
  <c r="U165" i="6"/>
  <c r="T165" i="6"/>
  <c r="S165" i="6"/>
  <c r="Y165" i="6" s="1"/>
  <c r="AA165" i="6" s="1"/>
  <c r="V164" i="6"/>
  <c r="U164" i="6"/>
  <c r="T164" i="6"/>
  <c r="S164" i="6"/>
  <c r="Y164" i="6" s="1"/>
  <c r="AA164" i="6" s="1"/>
  <c r="V163" i="6"/>
  <c r="U163" i="6"/>
  <c r="T163" i="6"/>
  <c r="S163" i="6"/>
  <c r="Y163" i="6" s="1"/>
  <c r="AA163" i="6" s="1"/>
  <c r="V162" i="6"/>
  <c r="U162" i="6"/>
  <c r="T162" i="6"/>
  <c r="S162" i="6"/>
  <c r="Y162" i="6" s="1"/>
  <c r="AA162" i="6" s="1"/>
  <c r="V161" i="6"/>
  <c r="U161" i="6"/>
  <c r="T161" i="6"/>
  <c r="S161" i="6"/>
  <c r="Y161" i="6" s="1"/>
  <c r="AA161" i="6" s="1"/>
  <c r="V160" i="6"/>
  <c r="U160" i="6"/>
  <c r="T160" i="6"/>
  <c r="S160" i="6"/>
  <c r="Y160" i="6" s="1"/>
  <c r="AA160" i="6" s="1"/>
  <c r="V159" i="6"/>
  <c r="U159" i="6"/>
  <c r="T159" i="6"/>
  <c r="S159" i="6"/>
  <c r="Y159" i="6" s="1"/>
  <c r="AA159" i="6" s="1"/>
  <c r="V158" i="6"/>
  <c r="U158" i="6"/>
  <c r="T158" i="6"/>
  <c r="S158" i="6"/>
  <c r="Y158" i="6" s="1"/>
  <c r="AA158" i="6" s="1"/>
  <c r="V157" i="6"/>
  <c r="U157" i="6"/>
  <c r="T157" i="6"/>
  <c r="S157" i="6"/>
  <c r="Y157" i="6" s="1"/>
  <c r="AA157" i="6" s="1"/>
  <c r="V156" i="6"/>
  <c r="U156" i="6"/>
  <c r="T156" i="6"/>
  <c r="S156" i="6"/>
  <c r="Y156" i="6" s="1"/>
  <c r="AA156" i="6" s="1"/>
  <c r="V155" i="6"/>
  <c r="U155" i="6"/>
  <c r="T155" i="6"/>
  <c r="S155" i="6"/>
  <c r="Y155" i="6" s="1"/>
  <c r="AA155" i="6" s="1"/>
  <c r="V154" i="6"/>
  <c r="U154" i="6"/>
  <c r="T154" i="6"/>
  <c r="S154" i="6"/>
  <c r="Y154" i="6" s="1"/>
  <c r="AA154" i="6" s="1"/>
  <c r="V153" i="6"/>
  <c r="U153" i="6"/>
  <c r="T153" i="6"/>
  <c r="S153" i="6"/>
  <c r="Y153" i="6" s="1"/>
  <c r="AA153" i="6" s="1"/>
  <c r="V152" i="6"/>
  <c r="U152" i="6"/>
  <c r="T152" i="6"/>
  <c r="S152" i="6"/>
  <c r="Y152" i="6" s="1"/>
  <c r="AA152" i="6" s="1"/>
  <c r="V151" i="6"/>
  <c r="U151" i="6"/>
  <c r="T151" i="6"/>
  <c r="S151" i="6"/>
  <c r="Y151" i="6" s="1"/>
  <c r="AA151" i="6" s="1"/>
  <c r="V150" i="6"/>
  <c r="U150" i="6"/>
  <c r="T150" i="6"/>
  <c r="S150" i="6"/>
  <c r="Y150" i="6" s="1"/>
  <c r="AA150" i="6" s="1"/>
  <c r="V149" i="6"/>
  <c r="U149" i="6"/>
  <c r="T149" i="6"/>
  <c r="S149" i="6"/>
  <c r="Y149" i="6" s="1"/>
  <c r="AA149" i="6" s="1"/>
  <c r="V148" i="6"/>
  <c r="U148" i="6"/>
  <c r="T148" i="6"/>
  <c r="S148" i="6"/>
  <c r="Y148" i="6" s="1"/>
  <c r="AA148" i="6" s="1"/>
  <c r="V147" i="6"/>
  <c r="U147" i="6"/>
  <c r="T147" i="6"/>
  <c r="S147" i="6"/>
  <c r="Y147" i="6" s="1"/>
  <c r="AA147" i="6" s="1"/>
  <c r="V146" i="6"/>
  <c r="U146" i="6"/>
  <c r="T146" i="6"/>
  <c r="S146" i="6"/>
  <c r="Y146" i="6" s="1"/>
  <c r="AA146" i="6" s="1"/>
  <c r="V145" i="6"/>
  <c r="U145" i="6"/>
  <c r="T145" i="6"/>
  <c r="S145" i="6"/>
  <c r="Y145" i="6" s="1"/>
  <c r="AA145" i="6" s="1"/>
  <c r="V144" i="6"/>
  <c r="U144" i="6"/>
  <c r="T144" i="6"/>
  <c r="S144" i="6"/>
  <c r="Y144" i="6" s="1"/>
  <c r="AA144" i="6" s="1"/>
  <c r="V143" i="6"/>
  <c r="U143" i="6"/>
  <c r="T143" i="6"/>
  <c r="S143" i="6"/>
  <c r="Y143" i="6" s="1"/>
  <c r="AA143" i="6" s="1"/>
  <c r="V142" i="6"/>
  <c r="U142" i="6"/>
  <c r="T142" i="6"/>
  <c r="S142" i="6"/>
  <c r="Y142" i="6" s="1"/>
  <c r="AA142" i="6" s="1"/>
  <c r="V141" i="6"/>
  <c r="U141" i="6"/>
  <c r="T141" i="6"/>
  <c r="S141" i="6"/>
  <c r="Y141" i="6" s="1"/>
  <c r="AA141" i="6" s="1"/>
  <c r="V140" i="6"/>
  <c r="U140" i="6"/>
  <c r="T140" i="6"/>
  <c r="S140" i="6"/>
  <c r="Y140" i="6" s="1"/>
  <c r="AA140" i="6" s="1"/>
  <c r="V139" i="6"/>
  <c r="U139" i="6"/>
  <c r="T139" i="6"/>
  <c r="S139" i="6"/>
  <c r="Y139" i="6" s="1"/>
  <c r="AA139" i="6" s="1"/>
  <c r="V138" i="6"/>
  <c r="U138" i="6"/>
  <c r="T138" i="6"/>
  <c r="S138" i="6"/>
  <c r="Y138" i="6" s="1"/>
  <c r="AA138" i="6" s="1"/>
  <c r="V137" i="6"/>
  <c r="U137" i="6"/>
  <c r="T137" i="6"/>
  <c r="S137" i="6"/>
  <c r="Y137" i="6" s="1"/>
  <c r="AA137" i="6" s="1"/>
  <c r="V136" i="6"/>
  <c r="U136" i="6"/>
  <c r="T136" i="6"/>
  <c r="S136" i="6"/>
  <c r="Y136" i="6" s="1"/>
  <c r="AA136" i="6" s="1"/>
  <c r="V135" i="6"/>
  <c r="U135" i="6"/>
  <c r="T135" i="6"/>
  <c r="S135" i="6"/>
  <c r="Y135" i="6" s="1"/>
  <c r="AA135" i="6" s="1"/>
  <c r="V134" i="6"/>
  <c r="U134" i="6"/>
  <c r="T134" i="6"/>
  <c r="S134" i="6"/>
  <c r="Y134" i="6" s="1"/>
  <c r="AA134" i="6" s="1"/>
  <c r="V133" i="6"/>
  <c r="U133" i="6"/>
  <c r="T133" i="6"/>
  <c r="S133" i="6"/>
  <c r="Y133" i="6" s="1"/>
  <c r="AA133" i="6" s="1"/>
  <c r="V132" i="6"/>
  <c r="U132" i="6"/>
  <c r="T132" i="6"/>
  <c r="S132" i="6"/>
  <c r="Y132" i="6" s="1"/>
  <c r="AA132" i="6" s="1"/>
  <c r="V131" i="6"/>
  <c r="U131" i="6"/>
  <c r="T131" i="6"/>
  <c r="S131" i="6"/>
  <c r="Y131" i="6" s="1"/>
  <c r="AA131" i="6" s="1"/>
  <c r="V130" i="6"/>
  <c r="U130" i="6"/>
  <c r="T130" i="6"/>
  <c r="S130" i="6"/>
  <c r="Y130" i="6" s="1"/>
  <c r="AA130" i="6" s="1"/>
  <c r="V129" i="6"/>
  <c r="U129" i="6"/>
  <c r="T129" i="6"/>
  <c r="S129" i="6"/>
  <c r="Y129" i="6" s="1"/>
  <c r="AA129" i="6" s="1"/>
  <c r="V128" i="6"/>
  <c r="U128" i="6"/>
  <c r="T128" i="6"/>
  <c r="S128" i="6"/>
  <c r="Y128" i="6" s="1"/>
  <c r="AA128" i="6" s="1"/>
  <c r="V127" i="6"/>
  <c r="U127" i="6"/>
  <c r="T127" i="6"/>
  <c r="S127" i="6"/>
  <c r="Y127" i="6" s="1"/>
  <c r="AA127" i="6" s="1"/>
  <c r="V126" i="6"/>
  <c r="U126" i="6"/>
  <c r="T126" i="6"/>
  <c r="S126" i="6"/>
  <c r="Y126" i="6" s="1"/>
  <c r="AA126" i="6" s="1"/>
  <c r="V125" i="6"/>
  <c r="U125" i="6"/>
  <c r="T125" i="6"/>
  <c r="S125" i="6"/>
  <c r="Y125" i="6" s="1"/>
  <c r="AA125" i="6" s="1"/>
  <c r="V124" i="6"/>
  <c r="U124" i="6"/>
  <c r="T124" i="6"/>
  <c r="S124" i="6"/>
  <c r="Y124" i="6" s="1"/>
  <c r="AA124" i="6" s="1"/>
  <c r="V123" i="6"/>
  <c r="U123" i="6"/>
  <c r="T123" i="6"/>
  <c r="S123" i="6"/>
  <c r="Y123" i="6" s="1"/>
  <c r="AA123" i="6" s="1"/>
  <c r="V122" i="6"/>
  <c r="U122" i="6"/>
  <c r="T122" i="6"/>
  <c r="S122" i="6"/>
  <c r="Y122" i="6" s="1"/>
  <c r="AA122" i="6" s="1"/>
  <c r="V121" i="6"/>
  <c r="U121" i="6"/>
  <c r="T121" i="6"/>
  <c r="S121" i="6"/>
  <c r="Y121" i="6" s="1"/>
  <c r="AA121" i="6" s="1"/>
  <c r="V120" i="6"/>
  <c r="U120" i="6"/>
  <c r="T120" i="6"/>
  <c r="S120" i="6"/>
  <c r="Y120" i="6" s="1"/>
  <c r="AA120" i="6" s="1"/>
  <c r="V119" i="6"/>
  <c r="U119" i="6"/>
  <c r="T119" i="6"/>
  <c r="S119" i="6"/>
  <c r="Y119" i="6" s="1"/>
  <c r="AA119" i="6" s="1"/>
  <c r="V118" i="6"/>
  <c r="U118" i="6"/>
  <c r="T118" i="6"/>
  <c r="S118" i="6"/>
  <c r="Y118" i="6" s="1"/>
  <c r="AA118" i="6" s="1"/>
  <c r="V117" i="6"/>
  <c r="U117" i="6"/>
  <c r="T117" i="6"/>
  <c r="S117" i="6"/>
  <c r="Y117" i="6" s="1"/>
  <c r="AA117" i="6" s="1"/>
  <c r="V116" i="6"/>
  <c r="U116" i="6"/>
  <c r="T116" i="6"/>
  <c r="S116" i="6"/>
  <c r="Y116" i="6" s="1"/>
  <c r="AA116" i="6" s="1"/>
  <c r="V115" i="6"/>
  <c r="U115" i="6"/>
  <c r="T115" i="6"/>
  <c r="S115" i="6"/>
  <c r="Y115" i="6" s="1"/>
  <c r="AA115" i="6" s="1"/>
  <c r="V114" i="6"/>
  <c r="U114" i="6"/>
  <c r="T114" i="6"/>
  <c r="S114" i="6"/>
  <c r="Y114" i="6" s="1"/>
  <c r="AA114" i="6" s="1"/>
  <c r="V113" i="6"/>
  <c r="U113" i="6"/>
  <c r="T113" i="6"/>
  <c r="S113" i="6"/>
  <c r="Y113" i="6" s="1"/>
  <c r="AA113" i="6" s="1"/>
  <c r="V112" i="6"/>
  <c r="U112" i="6"/>
  <c r="T112" i="6"/>
  <c r="S112" i="6"/>
  <c r="Y112" i="6" s="1"/>
  <c r="AA112" i="6" s="1"/>
  <c r="Y111" i="6"/>
  <c r="AA111" i="6" s="1"/>
  <c r="Y110" i="6"/>
  <c r="AA110" i="6" s="1"/>
  <c r="Y109" i="6"/>
  <c r="AA109" i="6" s="1"/>
  <c r="Y108" i="6"/>
  <c r="AA108" i="6" s="1"/>
  <c r="V107" i="6"/>
  <c r="U107" i="6"/>
  <c r="T107" i="6"/>
  <c r="S107" i="6"/>
  <c r="Y107" i="6" s="1"/>
  <c r="AA107" i="6" s="1"/>
  <c r="V106" i="6"/>
  <c r="U106" i="6"/>
  <c r="T106" i="6"/>
  <c r="S106" i="6"/>
  <c r="Y106" i="6" s="1"/>
  <c r="AA106" i="6" s="1"/>
  <c r="V105" i="6"/>
  <c r="U105" i="6"/>
  <c r="T105" i="6"/>
  <c r="S105" i="6"/>
  <c r="Y105" i="6" s="1"/>
  <c r="AA105" i="6" s="1"/>
  <c r="Y104" i="6"/>
  <c r="AA104" i="6" s="1"/>
  <c r="V103" i="6"/>
  <c r="U103" i="6"/>
  <c r="T103" i="6"/>
  <c r="S103" i="6"/>
  <c r="Y103" i="6" s="1"/>
  <c r="AA103" i="6" s="1"/>
  <c r="V102" i="6"/>
  <c r="U102" i="6"/>
  <c r="T102" i="6"/>
  <c r="S102" i="6"/>
  <c r="Y102" i="6" s="1"/>
  <c r="AA102" i="6" s="1"/>
  <c r="V101" i="6"/>
  <c r="U101" i="6"/>
  <c r="T101" i="6"/>
  <c r="S101" i="6"/>
  <c r="Y101" i="6" s="1"/>
  <c r="AA101" i="6" s="1"/>
  <c r="V100" i="6"/>
  <c r="U100" i="6"/>
  <c r="T100" i="6"/>
  <c r="Y100" i="6"/>
  <c r="AA100" i="6" s="1"/>
  <c r="V99" i="6"/>
  <c r="U99" i="6"/>
  <c r="T99" i="6"/>
  <c r="S99" i="6"/>
  <c r="Y99" i="6" s="1"/>
  <c r="AA99" i="6" s="1"/>
  <c r="V98" i="6"/>
  <c r="U98" i="6"/>
  <c r="T98" i="6"/>
  <c r="S98" i="6"/>
  <c r="Y98" i="6" s="1"/>
  <c r="AA98" i="6" s="1"/>
  <c r="V97" i="6"/>
  <c r="U97" i="6"/>
  <c r="T97" i="6"/>
  <c r="S97" i="6"/>
  <c r="Y97" i="6" s="1"/>
  <c r="AA97" i="6" s="1"/>
  <c r="V96" i="6"/>
  <c r="U96" i="6"/>
  <c r="T96" i="6"/>
  <c r="S96" i="6"/>
  <c r="Y96" i="6" s="1"/>
  <c r="AA96" i="6" s="1"/>
  <c r="V95" i="6"/>
  <c r="U95" i="6"/>
  <c r="T95" i="6"/>
  <c r="S95" i="6"/>
  <c r="Y95" i="6" s="1"/>
  <c r="AA95" i="6" s="1"/>
  <c r="V94" i="6"/>
  <c r="U94" i="6"/>
  <c r="T94" i="6"/>
  <c r="S94" i="6"/>
  <c r="Y94" i="6" s="1"/>
  <c r="AA94" i="6" s="1"/>
  <c r="V93" i="6"/>
  <c r="U93" i="6"/>
  <c r="T93" i="6"/>
  <c r="S93" i="6"/>
  <c r="Y93" i="6" s="1"/>
  <c r="AA93" i="6" s="1"/>
  <c r="V92" i="6"/>
  <c r="U92" i="6"/>
  <c r="T92" i="6"/>
  <c r="S92" i="6"/>
  <c r="Y92" i="6" s="1"/>
  <c r="AA92" i="6" s="1"/>
  <c r="V91" i="6"/>
  <c r="U91" i="6"/>
  <c r="T91" i="6"/>
  <c r="S91" i="6"/>
  <c r="Y91" i="6" s="1"/>
  <c r="AA91" i="6" s="1"/>
  <c r="V90" i="6"/>
  <c r="U90" i="6"/>
  <c r="T90" i="6"/>
  <c r="S90" i="6"/>
  <c r="Y90" i="6" s="1"/>
  <c r="AA90" i="6" s="1"/>
  <c r="V89" i="6"/>
  <c r="U89" i="6"/>
  <c r="T89" i="6"/>
  <c r="S89" i="6"/>
  <c r="Y89" i="6" s="1"/>
  <c r="AA89" i="6" s="1"/>
  <c r="V88" i="6"/>
  <c r="U88" i="6"/>
  <c r="T88" i="6"/>
  <c r="S88" i="6"/>
  <c r="Y88" i="6" s="1"/>
  <c r="AA88" i="6" s="1"/>
  <c r="Y87" i="6"/>
  <c r="AA87" i="6" s="1"/>
  <c r="V86" i="6"/>
  <c r="U86" i="6"/>
  <c r="T86" i="6"/>
  <c r="S86" i="6"/>
  <c r="Y86" i="6" s="1"/>
  <c r="AA86" i="6" s="1"/>
  <c r="Y85" i="6"/>
  <c r="AA85" i="6" s="1"/>
  <c r="Y84" i="6"/>
  <c r="AA84" i="6" s="1"/>
  <c r="Y83" i="6"/>
  <c r="AA83" i="6" s="1"/>
  <c r="Y82" i="6"/>
  <c r="AA82" i="6" s="1"/>
  <c r="Y81" i="6"/>
  <c r="AA81" i="6" s="1"/>
  <c r="Y80" i="6"/>
  <c r="AA80" i="6" s="1"/>
  <c r="Y79" i="6"/>
  <c r="AA79" i="6" s="1"/>
  <c r="Y78" i="6"/>
  <c r="AA78" i="6" s="1"/>
  <c r="V77" i="6"/>
  <c r="Y77" i="6"/>
  <c r="AA77" i="6" s="1"/>
  <c r="Y76" i="6"/>
  <c r="AA76" i="6" s="1"/>
  <c r="Y75" i="6"/>
  <c r="AA75" i="6" s="1"/>
  <c r="Y74" i="6"/>
  <c r="AA74" i="6" s="1"/>
  <c r="Y73" i="6"/>
  <c r="AA73" i="6" s="1"/>
  <c r="Y72" i="6"/>
  <c r="AA72" i="6" s="1"/>
  <c r="Y71" i="6"/>
  <c r="AA71" i="6" s="1"/>
  <c r="Y70" i="6"/>
  <c r="AA70" i="6" s="1"/>
  <c r="Y69" i="6"/>
  <c r="AA69" i="6" s="1"/>
  <c r="Y68" i="6"/>
  <c r="AA68" i="6" s="1"/>
  <c r="Y67" i="6"/>
  <c r="AA67" i="6" s="1"/>
  <c r="V66" i="6"/>
  <c r="U66" i="6"/>
  <c r="T66" i="6"/>
  <c r="S66" i="6"/>
  <c r="Y66" i="6" s="1"/>
  <c r="AA66" i="6" s="1"/>
  <c r="Y65" i="6"/>
  <c r="AA65" i="6" s="1"/>
  <c r="Y64" i="6"/>
  <c r="AA64" i="6" s="1"/>
  <c r="Y63" i="6"/>
  <c r="AA63" i="6" s="1"/>
  <c r="Y62" i="6"/>
  <c r="AA62" i="6" s="1"/>
  <c r="Y61" i="6"/>
  <c r="AA61" i="6" s="1"/>
  <c r="Y60" i="6"/>
  <c r="AA60" i="6" s="1"/>
  <c r="Y59" i="6"/>
  <c r="AA59" i="6" s="1"/>
  <c r="Y58" i="6"/>
  <c r="AA58" i="6" s="1"/>
  <c r="Y57" i="6"/>
  <c r="AA57" i="6" s="1"/>
  <c r="Y56" i="6"/>
  <c r="AA56" i="6" s="1"/>
  <c r="V55" i="6"/>
  <c r="U55" i="6"/>
  <c r="T55" i="6"/>
  <c r="S55" i="6"/>
  <c r="Y55" i="6" s="1"/>
  <c r="AA55" i="6" s="1"/>
  <c r="V54" i="6"/>
  <c r="U54" i="6"/>
  <c r="T54" i="6"/>
  <c r="S54" i="6"/>
  <c r="Y54" i="6" s="1"/>
  <c r="AA54" i="6" s="1"/>
  <c r="V53" i="6"/>
  <c r="U53" i="6"/>
  <c r="T53" i="6"/>
  <c r="S53" i="6"/>
  <c r="Y53" i="6" s="1"/>
  <c r="AA53" i="6" s="1"/>
  <c r="V52" i="6"/>
  <c r="U52" i="6"/>
  <c r="T52" i="6"/>
  <c r="S52" i="6"/>
  <c r="Y52" i="6" s="1"/>
  <c r="AA52" i="6" s="1"/>
  <c r="V51" i="6"/>
  <c r="U51" i="6"/>
  <c r="T51" i="6"/>
  <c r="S51" i="6"/>
  <c r="Y51" i="6" s="1"/>
  <c r="AA51" i="6" s="1"/>
  <c r="V50" i="6"/>
  <c r="U50" i="6"/>
  <c r="T50" i="6"/>
  <c r="S50" i="6"/>
  <c r="Y50" i="6" s="1"/>
  <c r="AA50" i="6" s="1"/>
  <c r="V49" i="6"/>
  <c r="U49" i="6"/>
  <c r="T49" i="6"/>
  <c r="S49" i="6"/>
  <c r="Y49" i="6" s="1"/>
  <c r="AA49" i="6" s="1"/>
  <c r="V48" i="6"/>
  <c r="U48" i="6"/>
  <c r="T48" i="6"/>
  <c r="S48" i="6"/>
  <c r="Y48" i="6" s="1"/>
  <c r="AA48" i="6" s="1"/>
  <c r="V47" i="6"/>
  <c r="U47" i="6"/>
  <c r="T47" i="6"/>
  <c r="S47" i="6"/>
  <c r="Y47" i="6" s="1"/>
  <c r="AA47" i="6" s="1"/>
  <c r="V46" i="6"/>
  <c r="U46" i="6"/>
  <c r="T46" i="6"/>
  <c r="S46" i="6"/>
  <c r="Y46" i="6" s="1"/>
  <c r="AA46" i="6" s="1"/>
  <c r="V45" i="6"/>
  <c r="U45" i="6"/>
  <c r="T45" i="6"/>
  <c r="S45" i="6"/>
  <c r="Y45" i="6" s="1"/>
  <c r="AA45" i="6" s="1"/>
  <c r="V44" i="6"/>
  <c r="U44" i="6"/>
  <c r="T44" i="6"/>
  <c r="S44" i="6"/>
  <c r="Y44" i="6" s="1"/>
  <c r="AA44" i="6" s="1"/>
  <c r="V43" i="6"/>
  <c r="U43" i="6"/>
  <c r="T43" i="6"/>
  <c r="S43" i="6"/>
  <c r="Y43" i="6" s="1"/>
  <c r="AA43" i="6" s="1"/>
  <c r="V42" i="6"/>
  <c r="U42" i="6"/>
  <c r="T42" i="6"/>
  <c r="S42" i="6"/>
  <c r="Y42" i="6" s="1"/>
  <c r="AA42" i="6" s="1"/>
  <c r="V41" i="6"/>
  <c r="U41" i="6"/>
  <c r="T41" i="6"/>
  <c r="S41" i="6"/>
  <c r="Y41" i="6" s="1"/>
  <c r="AA41" i="6" s="1"/>
  <c r="V40" i="6"/>
  <c r="U40" i="6"/>
  <c r="T40" i="6"/>
  <c r="S40" i="6"/>
  <c r="Y40" i="6" s="1"/>
  <c r="AA40" i="6" s="1"/>
  <c r="Y39" i="6"/>
  <c r="AA39" i="6" s="1"/>
  <c r="V38" i="6"/>
  <c r="U38" i="6"/>
  <c r="T38" i="6"/>
  <c r="S38" i="6"/>
  <c r="Y38" i="6" s="1"/>
  <c r="AA38" i="6" s="1"/>
  <c r="V37" i="6"/>
  <c r="U37" i="6"/>
  <c r="T37" i="6"/>
  <c r="S37" i="6"/>
  <c r="Y37" i="6" s="1"/>
  <c r="AA37" i="6" s="1"/>
  <c r="V36" i="6"/>
  <c r="U36" i="6"/>
  <c r="T36" i="6"/>
  <c r="S36" i="6"/>
  <c r="Y36" i="6" s="1"/>
  <c r="AA36" i="6" s="1"/>
  <c r="V35" i="6"/>
  <c r="U35" i="6"/>
  <c r="T35" i="6"/>
  <c r="S35" i="6"/>
  <c r="Y35" i="6" s="1"/>
  <c r="AA35" i="6" s="1"/>
  <c r="V34" i="6"/>
  <c r="U34" i="6"/>
  <c r="T34" i="6"/>
  <c r="S34" i="6"/>
  <c r="Y34" i="6" s="1"/>
  <c r="AA34" i="6" s="1"/>
  <c r="V33" i="6"/>
  <c r="U33" i="6"/>
  <c r="T33" i="6"/>
  <c r="S33" i="6"/>
  <c r="Y33" i="6" s="1"/>
  <c r="AA33" i="6" s="1"/>
  <c r="V32" i="6"/>
  <c r="U32" i="6"/>
  <c r="T32" i="6"/>
  <c r="S32" i="6"/>
  <c r="Y32" i="6" s="1"/>
  <c r="AA32" i="6" s="1"/>
  <c r="V31" i="6"/>
  <c r="U31" i="6"/>
  <c r="T31" i="6"/>
  <c r="S31" i="6"/>
  <c r="Y31" i="6" s="1"/>
  <c r="AA31" i="6" s="1"/>
  <c r="V30" i="6"/>
  <c r="U30" i="6"/>
  <c r="T30" i="6"/>
  <c r="S30" i="6"/>
  <c r="Y30" i="6" s="1"/>
  <c r="AA30" i="6" s="1"/>
  <c r="V29" i="6"/>
  <c r="U29" i="6"/>
  <c r="T29" i="6"/>
  <c r="S29" i="6"/>
  <c r="Y29" i="6" s="1"/>
  <c r="AA29" i="6" s="1"/>
  <c r="V28" i="6"/>
  <c r="U28" i="6"/>
  <c r="T28" i="6"/>
  <c r="S28" i="6"/>
  <c r="Y28" i="6" s="1"/>
  <c r="AA28" i="6" s="1"/>
  <c r="V27" i="6"/>
  <c r="U27" i="6"/>
  <c r="T27" i="6"/>
  <c r="S27" i="6"/>
  <c r="Y27" i="6" s="1"/>
  <c r="AA27" i="6" s="1"/>
  <c r="V26" i="6"/>
  <c r="U26" i="6"/>
  <c r="T26" i="6"/>
  <c r="S26" i="6"/>
  <c r="Y26" i="6" s="1"/>
  <c r="AA26" i="6" s="1"/>
  <c r="V25" i="6"/>
  <c r="U25" i="6"/>
  <c r="T25" i="6"/>
  <c r="S25" i="6"/>
  <c r="Y25" i="6" s="1"/>
  <c r="AA25" i="6" s="1"/>
  <c r="V24" i="6"/>
  <c r="U24" i="6"/>
  <c r="T24" i="6"/>
  <c r="S24" i="6"/>
  <c r="Y24" i="6" s="1"/>
  <c r="AA24" i="6" s="1"/>
  <c r="V23" i="6"/>
  <c r="U23" i="6"/>
  <c r="T23" i="6"/>
  <c r="S23" i="6"/>
  <c r="Y23" i="6" s="1"/>
  <c r="AA23" i="6" s="1"/>
  <c r="V22" i="6"/>
  <c r="U22" i="6"/>
  <c r="T22" i="6"/>
  <c r="S22" i="6"/>
  <c r="Y22" i="6" s="1"/>
  <c r="AA22" i="6" s="1"/>
  <c r="V21" i="6"/>
  <c r="U21" i="6"/>
  <c r="T21" i="6"/>
  <c r="S21" i="6"/>
  <c r="Y21" i="6" s="1"/>
  <c r="AA21" i="6" s="1"/>
  <c r="V20" i="6"/>
  <c r="U20" i="6"/>
  <c r="T20" i="6"/>
  <c r="S20" i="6"/>
  <c r="Y20" i="6" s="1"/>
  <c r="AA20" i="6" s="1"/>
  <c r="V19" i="6"/>
  <c r="U19" i="6"/>
  <c r="T19" i="6"/>
  <c r="S19" i="6"/>
  <c r="Y19" i="6" s="1"/>
  <c r="AA19" i="6" s="1"/>
  <c r="V18" i="6"/>
  <c r="U18" i="6"/>
  <c r="T18" i="6"/>
  <c r="S18" i="6"/>
  <c r="Y18" i="6" s="1"/>
  <c r="AA18" i="6" s="1"/>
  <c r="V17" i="6"/>
  <c r="U17" i="6"/>
  <c r="T17" i="6"/>
  <c r="S17" i="6"/>
  <c r="Y17" i="6" s="1"/>
  <c r="AA17" i="6" s="1"/>
  <c r="V16" i="6"/>
  <c r="U16" i="6"/>
  <c r="T16" i="6"/>
  <c r="S16" i="6"/>
  <c r="Y16" i="6" s="1"/>
  <c r="AA16" i="6" s="1"/>
  <c r="V15" i="6"/>
  <c r="U15" i="6"/>
  <c r="T15" i="6"/>
  <c r="S15" i="6"/>
  <c r="Y15" i="6" s="1"/>
  <c r="AA15" i="6" s="1"/>
  <c r="V14" i="6"/>
  <c r="U14" i="6"/>
  <c r="T14" i="6"/>
  <c r="S14" i="6"/>
  <c r="Y14" i="6" s="1"/>
  <c r="AA14" i="6" s="1"/>
  <c r="V13" i="6"/>
  <c r="U13" i="6"/>
  <c r="T13" i="6"/>
  <c r="S13" i="6"/>
  <c r="Y13" i="6" s="1"/>
  <c r="AA13" i="6" s="1"/>
  <c r="V12" i="6"/>
  <c r="U12" i="6"/>
  <c r="T12" i="6"/>
  <c r="S12" i="6"/>
  <c r="Y12" i="6" s="1"/>
  <c r="AA12" i="6" s="1"/>
  <c r="V11" i="6"/>
  <c r="U11" i="6"/>
  <c r="T11" i="6"/>
  <c r="S11" i="6"/>
  <c r="Y11" i="6" s="1"/>
  <c r="AA11" i="6" s="1"/>
  <c r="V10" i="6"/>
  <c r="U10" i="6"/>
  <c r="T10" i="6"/>
  <c r="S10" i="6"/>
  <c r="Y10" i="6" s="1"/>
  <c r="AA10" i="6" s="1"/>
  <c r="V9" i="6"/>
  <c r="U9" i="6"/>
  <c r="T9" i="6"/>
  <c r="S9" i="6"/>
  <c r="Y9" i="6" s="1"/>
  <c r="AA9" i="6" s="1"/>
  <c r="V8" i="6"/>
  <c r="U8" i="6"/>
  <c r="T8" i="6"/>
  <c r="S8" i="6"/>
  <c r="Y8" i="6" s="1"/>
  <c r="AA8" i="6" s="1"/>
  <c r="V7" i="6"/>
  <c r="U7" i="6"/>
  <c r="T7" i="6"/>
  <c r="S7" i="6"/>
  <c r="Y7" i="6" s="1"/>
  <c r="AA7" i="6" s="1"/>
  <c r="V6" i="6"/>
  <c r="U6" i="6"/>
  <c r="T6" i="6"/>
  <c r="Y5" i="6"/>
  <c r="AA5" i="6" s="1"/>
  <c r="Y4" i="6"/>
  <c r="AA4" i="6" s="1"/>
  <c r="V3" i="6"/>
  <c r="U3" i="6"/>
  <c r="T3" i="6"/>
  <c r="Y3" i="6"/>
  <c r="AA117" i="11" l="1"/>
  <c r="D2" i="20"/>
  <c r="D9" i="20"/>
  <c r="AA404" i="12"/>
  <c r="C2" i="20"/>
  <c r="V412" i="12"/>
  <c r="C5" i="20"/>
  <c r="C9" i="20" s="1"/>
  <c r="V432" i="6"/>
  <c r="B7" i="20" s="1"/>
  <c r="E7" i="20" s="1"/>
  <c r="V430" i="6"/>
  <c r="B5" i="20" s="1"/>
  <c r="V431" i="6"/>
  <c r="B6" i="20" s="1"/>
  <c r="E6" i="20" s="1"/>
  <c r="AA3" i="6"/>
  <c r="Y423" i="6"/>
  <c r="AA423" i="6" s="1"/>
  <c r="V433" i="6"/>
  <c r="B8" i="20" s="1"/>
  <c r="E8" i="20" s="1"/>
  <c r="V125" i="11"/>
  <c r="AA377" i="6"/>
  <c r="AA426" i="6" l="1"/>
  <c r="B2" i="20"/>
  <c r="E2" i="20" s="1"/>
  <c r="B9" i="20"/>
  <c r="E9" i="20" s="1"/>
  <c r="E5" i="20"/>
  <c r="V434" i="6"/>
  <c r="Q114" i="11" l="1"/>
  <c r="E4" i="20"/>
  <c r="E11" i="20"/>
</calcChain>
</file>

<file path=xl/sharedStrings.xml><?xml version="1.0" encoding="utf-8"?>
<sst xmlns="http://schemas.openxmlformats.org/spreadsheetml/2006/main" count="10297" uniqueCount="931">
  <si>
    <t xml:space="preserve"> </t>
  </si>
  <si>
    <t>gebouwnr</t>
  </si>
  <si>
    <t>ruimtenummer</t>
  </si>
  <si>
    <t>Fs</t>
  </si>
  <si>
    <t>1.L1</t>
  </si>
  <si>
    <t>Elevator</t>
  </si>
  <si>
    <t>Fe</t>
  </si>
  <si>
    <t>Community</t>
  </si>
  <si>
    <t>Corridor</t>
  </si>
  <si>
    <t>Toilet</t>
  </si>
  <si>
    <t>1.701a</t>
  </si>
  <si>
    <t>Classroom</t>
  </si>
  <si>
    <t>Project room</t>
  </si>
  <si>
    <t>Meeting room</t>
  </si>
  <si>
    <t>Office</t>
  </si>
  <si>
    <t>1.005f</t>
  </si>
  <si>
    <t>1.005e</t>
  </si>
  <si>
    <t>1.005d</t>
  </si>
  <si>
    <t>1.005c</t>
  </si>
  <si>
    <t>1.005b</t>
  </si>
  <si>
    <t>1.005a</t>
  </si>
  <si>
    <t>1.L2</t>
  </si>
  <si>
    <t>0.001</t>
  </si>
  <si>
    <t>0.002</t>
  </si>
  <si>
    <t>Catering</t>
  </si>
  <si>
    <t>0.003</t>
  </si>
  <si>
    <t>0.004</t>
  </si>
  <si>
    <t>0.005</t>
  </si>
  <si>
    <t>Performatory zone</t>
  </si>
  <si>
    <t>0.006</t>
  </si>
  <si>
    <t>0.007</t>
  </si>
  <si>
    <t>0.008</t>
  </si>
  <si>
    <t>0.009</t>
  </si>
  <si>
    <t>0.010</t>
  </si>
  <si>
    <t>0.011</t>
  </si>
  <si>
    <t>Control room</t>
  </si>
  <si>
    <t>0.012</t>
  </si>
  <si>
    <t>0.013</t>
  </si>
  <si>
    <t>0.014</t>
  </si>
  <si>
    <t>0.015</t>
  </si>
  <si>
    <t>0.016</t>
  </si>
  <si>
    <t>0.017</t>
  </si>
  <si>
    <t>0.018</t>
  </si>
  <si>
    <t>0.019</t>
  </si>
  <si>
    <t>0.020</t>
  </si>
  <si>
    <t>0.021</t>
  </si>
  <si>
    <t>0.022</t>
  </si>
  <si>
    <t>0.024</t>
  </si>
  <si>
    <t>0.025</t>
  </si>
  <si>
    <t>0.026</t>
  </si>
  <si>
    <t>0.028</t>
  </si>
  <si>
    <t>0.029</t>
  </si>
  <si>
    <t>0.031</t>
  </si>
  <si>
    <t>0.032</t>
  </si>
  <si>
    <t>0.033</t>
  </si>
  <si>
    <t>0.034</t>
  </si>
  <si>
    <t>0.035</t>
  </si>
  <si>
    <t>0.036</t>
  </si>
  <si>
    <t>0.037</t>
  </si>
  <si>
    <t>0.038</t>
  </si>
  <si>
    <t>0.039</t>
  </si>
  <si>
    <t>0.040</t>
  </si>
  <si>
    <t>Music Studio</t>
  </si>
  <si>
    <t>0.701</t>
  </si>
  <si>
    <t>0.702</t>
  </si>
  <si>
    <t>0.703</t>
  </si>
  <si>
    <t>0.704</t>
  </si>
  <si>
    <t>0.705</t>
  </si>
  <si>
    <t>0.706</t>
  </si>
  <si>
    <t>0.707</t>
  </si>
  <si>
    <t>0.709</t>
  </si>
  <si>
    <t>0.710</t>
  </si>
  <si>
    <t>0.711</t>
  </si>
  <si>
    <t>0.712</t>
  </si>
  <si>
    <t>0.713</t>
  </si>
  <si>
    <t>0.714</t>
  </si>
  <si>
    <t>0.715</t>
  </si>
  <si>
    <t>0.716</t>
  </si>
  <si>
    <t>0.717</t>
  </si>
  <si>
    <t>0.718</t>
  </si>
  <si>
    <t>0.719</t>
  </si>
  <si>
    <t>0.720</t>
  </si>
  <si>
    <t>0.721</t>
  </si>
  <si>
    <t>0.722</t>
  </si>
  <si>
    <t>0.723</t>
  </si>
  <si>
    <t>0.724</t>
  </si>
  <si>
    <t>0.725</t>
  </si>
  <si>
    <t>0.726</t>
  </si>
  <si>
    <t>0.727</t>
  </si>
  <si>
    <t>0.801</t>
  </si>
  <si>
    <t>0.802</t>
  </si>
  <si>
    <t>0.803</t>
  </si>
  <si>
    <t>Disabled toilet</t>
  </si>
  <si>
    <t>0.805</t>
  </si>
  <si>
    <t>0.806</t>
  </si>
  <si>
    <t>0.807</t>
  </si>
  <si>
    <t>0.901</t>
  </si>
  <si>
    <t>Entrance 2</t>
  </si>
  <si>
    <t>0.902</t>
  </si>
  <si>
    <t>Entrance 1</t>
  </si>
  <si>
    <t>0.903</t>
  </si>
  <si>
    <t>0.904</t>
  </si>
  <si>
    <t>0.905</t>
  </si>
  <si>
    <t>0.906</t>
  </si>
  <si>
    <t>0.907</t>
  </si>
  <si>
    <t>0.908</t>
  </si>
  <si>
    <t>0.909</t>
  </si>
  <si>
    <t>0.910</t>
  </si>
  <si>
    <t>0.911</t>
  </si>
  <si>
    <t>0.912</t>
  </si>
  <si>
    <t>0.913</t>
  </si>
  <si>
    <t>0.914</t>
  </si>
  <si>
    <t>0.915</t>
  </si>
  <si>
    <t>0.916</t>
  </si>
  <si>
    <t>0.917</t>
  </si>
  <si>
    <t>0.918</t>
  </si>
  <si>
    <t>0.919</t>
  </si>
  <si>
    <t>0.920</t>
  </si>
  <si>
    <t>Entrance 3</t>
  </si>
  <si>
    <t>0.921</t>
  </si>
  <si>
    <t>0.922</t>
  </si>
  <si>
    <t>0.923</t>
  </si>
  <si>
    <t>0.924</t>
  </si>
  <si>
    <t>0.925</t>
  </si>
  <si>
    <t>Entrance 4</t>
  </si>
  <si>
    <t>Entrance 5</t>
  </si>
  <si>
    <t>0.L1</t>
  </si>
  <si>
    <t>0.L2</t>
  </si>
  <si>
    <t>Atelier</t>
  </si>
  <si>
    <t>Stairwell</t>
  </si>
  <si>
    <t>2.L2</t>
  </si>
  <si>
    <t>2.L1</t>
  </si>
  <si>
    <t>Mac lab</t>
  </si>
  <si>
    <t>Green room</t>
  </si>
  <si>
    <t>4.L3</t>
  </si>
  <si>
    <t>Living drawing room</t>
  </si>
  <si>
    <t>Technical drawing room</t>
  </si>
  <si>
    <t>aantal  pers</t>
  </si>
  <si>
    <t>Technical room</t>
  </si>
  <si>
    <t>Consultation space</t>
  </si>
  <si>
    <t>EEG lab</t>
  </si>
  <si>
    <t>Retail space</t>
  </si>
  <si>
    <t>0.041</t>
  </si>
  <si>
    <t>0.042</t>
  </si>
  <si>
    <t>0.043</t>
  </si>
  <si>
    <t>0.044</t>
  </si>
  <si>
    <t>0.045</t>
  </si>
  <si>
    <t>0.046</t>
  </si>
  <si>
    <t>0.047</t>
  </si>
  <si>
    <t>0.048</t>
  </si>
  <si>
    <t>0.707a</t>
  </si>
  <si>
    <t>0.728</t>
  </si>
  <si>
    <t>0.729</t>
  </si>
  <si>
    <t>0.804</t>
  </si>
  <si>
    <t>Coridor</t>
  </si>
  <si>
    <t>0.905a</t>
  </si>
  <si>
    <t>m²</t>
  </si>
  <si>
    <t>1.908c</t>
  </si>
  <si>
    <t>1.908b</t>
  </si>
  <si>
    <t>1.908a</t>
  </si>
  <si>
    <t>1.015b</t>
  </si>
  <si>
    <t>Storage</t>
  </si>
  <si>
    <t>1.015a</t>
  </si>
  <si>
    <t>1.015c</t>
  </si>
  <si>
    <t>-</t>
  </si>
  <si>
    <t>1.008c</t>
  </si>
  <si>
    <t>1.011b</t>
  </si>
  <si>
    <t>1.011a</t>
  </si>
  <si>
    <t>1.010a</t>
  </si>
  <si>
    <t>1.009d</t>
  </si>
  <si>
    <t>1.004a</t>
  </si>
  <si>
    <t>1.004b</t>
  </si>
  <si>
    <t>1.009c</t>
  </si>
  <si>
    <t>1.008b</t>
  </si>
  <si>
    <t>1.008a</t>
  </si>
  <si>
    <t>1.009a</t>
  </si>
  <si>
    <t>1.009b</t>
  </si>
  <si>
    <t>belongs to ground floor</t>
  </si>
  <si>
    <t>2.006a</t>
  </si>
  <si>
    <t>2.006b</t>
  </si>
  <si>
    <t>2.012a</t>
  </si>
  <si>
    <t>2.012b</t>
  </si>
  <si>
    <t>2.016a</t>
  </si>
  <si>
    <t>2.016b</t>
  </si>
  <si>
    <t>2.020a</t>
  </si>
  <si>
    <t>2.020b</t>
  </si>
  <si>
    <t>2.020c</t>
  </si>
  <si>
    <t>2.022a</t>
  </si>
  <si>
    <t>2.022b</t>
  </si>
  <si>
    <t>2.905b</t>
  </si>
  <si>
    <t>Creative classroom</t>
  </si>
  <si>
    <t>Cradle &amp;Creative lab</t>
  </si>
  <si>
    <t>Video studio</t>
  </si>
  <si>
    <t>Audio studio</t>
  </si>
  <si>
    <t>Productionhouse</t>
  </si>
  <si>
    <t>3.015a</t>
  </si>
  <si>
    <t>3.015c</t>
  </si>
  <si>
    <t>3.019a</t>
  </si>
  <si>
    <t>3.019b</t>
  </si>
  <si>
    <t>3.022a</t>
  </si>
  <si>
    <t>3.022b</t>
  </si>
  <si>
    <t>3.022c</t>
  </si>
  <si>
    <t>3.022d</t>
  </si>
  <si>
    <t>Gamelab</t>
  </si>
  <si>
    <t>3.026a</t>
  </si>
  <si>
    <t>Between floor</t>
  </si>
  <si>
    <t>3.028a</t>
  </si>
  <si>
    <t>3.033a</t>
  </si>
  <si>
    <t>3.035a</t>
  </si>
  <si>
    <t>SER</t>
  </si>
  <si>
    <t>3.908a</t>
  </si>
  <si>
    <t>3.L1</t>
  </si>
  <si>
    <t>3.L2</t>
  </si>
  <si>
    <t>3.L3</t>
  </si>
  <si>
    <t>3.015b</t>
  </si>
  <si>
    <t>VR-area</t>
  </si>
  <si>
    <t>Recording studio</t>
  </si>
  <si>
    <t>Self-recording studio</t>
  </si>
  <si>
    <t>Photogrammetry room</t>
  </si>
  <si>
    <t>Innovation square</t>
  </si>
  <si>
    <t>First aid</t>
  </si>
  <si>
    <t>Restaurant</t>
  </si>
  <si>
    <t>Kitchen</t>
  </si>
  <si>
    <t>Auditorium</t>
  </si>
  <si>
    <t>Student counsellor</t>
  </si>
  <si>
    <t>Controlroom Radiostudio</t>
  </si>
  <si>
    <t>Controlroom</t>
  </si>
  <si>
    <t>3.911a</t>
  </si>
  <si>
    <t>Storage ADE</t>
  </si>
  <si>
    <t>2.001b</t>
  </si>
  <si>
    <t>2.001a</t>
  </si>
  <si>
    <t>2.001c</t>
  </si>
  <si>
    <t>2.001d</t>
  </si>
  <si>
    <t>2.001e</t>
  </si>
  <si>
    <t>2.016d</t>
  </si>
  <si>
    <t>Rooftop terrace</t>
  </si>
  <si>
    <t>0.004a</t>
  </si>
  <si>
    <t>0.720a</t>
  </si>
  <si>
    <t>1.712a</t>
  </si>
  <si>
    <t>Computer classroom</t>
  </si>
  <si>
    <t>2.713a</t>
  </si>
  <si>
    <t>3.010</t>
  </si>
  <si>
    <t>3.713a</t>
  </si>
  <si>
    <t>1.701b</t>
  </si>
  <si>
    <t xml:space="preserve">Ideation classroom </t>
  </si>
  <si>
    <t xml:space="preserve">Webinar classroom </t>
  </si>
  <si>
    <t>0.044a</t>
  </si>
  <si>
    <t>Simulation lab</t>
  </si>
  <si>
    <t>Radio studio</t>
  </si>
  <si>
    <t xml:space="preserve">Student counsellor </t>
  </si>
  <si>
    <t xml:space="preserve">Productionhouse </t>
  </si>
  <si>
    <t>VR area student</t>
  </si>
  <si>
    <t>3.012a</t>
  </si>
  <si>
    <t>3D print room</t>
  </si>
  <si>
    <t xml:space="preserve">Equipment desk </t>
  </si>
  <si>
    <t>Vloerafwerking</t>
  </si>
  <si>
    <t>pvc stroken</t>
  </si>
  <si>
    <t>gietvloer</t>
  </si>
  <si>
    <t>tapijt 9031</t>
  </si>
  <si>
    <t>gietvloer as</t>
  </si>
  <si>
    <t>tapijt 9107</t>
  </si>
  <si>
    <t>tapijt 4301</t>
  </si>
  <si>
    <t xml:space="preserve">tapijt 9031 </t>
  </si>
  <si>
    <t>tapijt 9031?</t>
  </si>
  <si>
    <t>tapijt 8812</t>
  </si>
  <si>
    <t>tapijt 6422</t>
  </si>
  <si>
    <t>vinyl as</t>
  </si>
  <si>
    <t>vinyl</t>
  </si>
  <si>
    <t>beton -</t>
  </si>
  <si>
    <t>tegels</t>
  </si>
  <si>
    <t>?</t>
  </si>
  <si>
    <t>beton</t>
  </si>
  <si>
    <t>tegelwerk</t>
  </si>
  <si>
    <t>schoonloopmat</t>
  </si>
  <si>
    <t>Schoonloopmat</t>
  </si>
  <si>
    <t>droogloopmat</t>
  </si>
  <si>
    <t>tapijt pacific</t>
  </si>
  <si>
    <t>tapijt atlantic</t>
  </si>
  <si>
    <t>tapijt 8103</t>
  </si>
  <si>
    <t>tapijt driftwood</t>
  </si>
  <si>
    <t>tapijt 9523</t>
  </si>
  <si>
    <t>Techn. room</t>
  </si>
  <si>
    <t>persrooster</t>
  </si>
  <si>
    <t>tapijt</t>
  </si>
  <si>
    <t>tapijt 6117</t>
  </si>
  <si>
    <t>tapijt 9107/8103</t>
  </si>
  <si>
    <t>3.001</t>
  </si>
  <si>
    <t>tapijt 9505</t>
  </si>
  <si>
    <t>3.002</t>
  </si>
  <si>
    <t>tapijt 9032</t>
  </si>
  <si>
    <t>3.003</t>
  </si>
  <si>
    <t>3.004</t>
  </si>
  <si>
    <t>3.005</t>
  </si>
  <si>
    <t>3.006</t>
  </si>
  <si>
    <t>3.007</t>
  </si>
  <si>
    <t>3.008</t>
  </si>
  <si>
    <t>3.009</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</si>
  <si>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</si>
  <si>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</si>
  <si>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</si>
  <si>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</si>
  <si>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</si>
  <si>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</si>
  <si>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</si>
  <si>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</si>
  <si>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</si>
  <si>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</si>
  <si>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</si>
  <si>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</si>
  <si>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</si>
  <si>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</si>
  <si>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</si>
  <si>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</si>
  <si>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</si>
  <si>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</si>
  <si>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</si>
  <si>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</si>
  <si>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</si>
  <si>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</si>
  <si>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</si>
  <si>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</si>
  <si>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</si>
  <si>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</si>
  <si>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</si>
  <si>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</si>
  <si>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3.701</t>
  </si>
  <si>
    <t>3.702</t>
  </si>
  <si>
    <t>3.703</t>
  </si>
  <si>
    <t>3.704</t>
  </si>
  <si>
    <t>3.705</t>
  </si>
  <si>
    <t>3.706</t>
  </si>
  <si>
    <t>3.707</t>
  </si>
  <si>
    <t>3.708</t>
  </si>
  <si>
    <t>3.710</t>
  </si>
  <si>
    <t>3.711</t>
  </si>
  <si>
    <t>3.712</t>
  </si>
  <si>
    <t>3.713</t>
  </si>
  <si>
    <t>3.714</t>
  </si>
  <si>
    <t>3.715</t>
  </si>
  <si>
    <t>3.716</t>
  </si>
  <si>
    <t>3.717</t>
  </si>
  <si>
    <t>3.718</t>
  </si>
  <si>
    <t>3.801</t>
  </si>
  <si>
    <t>3.802</t>
  </si>
  <si>
    <t>3.804</t>
  </si>
  <si>
    <t>3.805</t>
  </si>
  <si>
    <t>3.806</t>
  </si>
  <si>
    <t>3.901</t>
  </si>
  <si>
    <t>3.902</t>
  </si>
  <si>
    <t>3.904</t>
  </si>
  <si>
    <t>3.905</t>
  </si>
  <si>
    <t>3.906</t>
  </si>
  <si>
    <t>3.907</t>
  </si>
  <si>
    <t>3.908</t>
  </si>
  <si>
    <t>3.909</t>
  </si>
  <si>
    <t>3.910</t>
  </si>
  <si>
    <t>3.911</t>
  </si>
  <si>
    <t>3.912</t>
  </si>
  <si>
    <t>3.913</t>
  </si>
  <si>
    <t>3.914</t>
  </si>
  <si>
    <t>4.001</t>
  </si>
  <si>
    <t>4.002</t>
  </si>
  <si>
    <t>4.003</t>
  </si>
  <si>
    <t>4.004</t>
  </si>
  <si>
    <t>4.005</t>
  </si>
  <si>
    <t>4.006</t>
  </si>
  <si>
    <t>4.701</t>
  </si>
  <si>
    <t>4.702</t>
  </si>
  <si>
    <t>4.703</t>
  </si>
  <si>
    <t>4.704</t>
  </si>
  <si>
    <t>4.705</t>
  </si>
  <si>
    <t>4.706</t>
  </si>
  <si>
    <t>4.707</t>
  </si>
  <si>
    <t>4.901</t>
  </si>
  <si>
    <t>4.902</t>
  </si>
  <si>
    <t>4.903</t>
  </si>
  <si>
    <t>4.904</t>
  </si>
  <si>
    <t>staal</t>
  </si>
  <si>
    <t>Oc</t>
  </si>
  <si>
    <t>Open projectroom</t>
  </si>
  <si>
    <t>Meetingroom</t>
  </si>
  <si>
    <t>0.014a</t>
  </si>
  <si>
    <t>Lecturehal</t>
  </si>
  <si>
    <t>0.601</t>
  </si>
  <si>
    <t>0.602</t>
  </si>
  <si>
    <t>T.b.d.</t>
  </si>
  <si>
    <t>0.603</t>
  </si>
  <si>
    <t>0.604</t>
  </si>
  <si>
    <t>0.708</t>
  </si>
  <si>
    <t>1.001</t>
  </si>
  <si>
    <t>1.002</t>
  </si>
  <si>
    <t>1.003</t>
  </si>
  <si>
    <t>1.004</t>
  </si>
  <si>
    <t>grastapijt</t>
  </si>
  <si>
    <t>1.005</t>
  </si>
  <si>
    <t>1.006</t>
  </si>
  <si>
    <t>1.007</t>
  </si>
  <si>
    <t>1.008</t>
  </si>
  <si>
    <t>1.011</t>
  </si>
  <si>
    <t>1.012</t>
  </si>
  <si>
    <t>1.012a</t>
  </si>
  <si>
    <t>1.012b</t>
  </si>
  <si>
    <t>1.012c</t>
  </si>
  <si>
    <t>1.013</t>
  </si>
  <si>
    <t>1.014</t>
  </si>
  <si>
    <t>1.015</t>
  </si>
  <si>
    <t>1.016</t>
  </si>
  <si>
    <t>1.017</t>
  </si>
  <si>
    <t>1.701</t>
  </si>
  <si>
    <t>1.702</t>
  </si>
  <si>
    <t>1.703</t>
  </si>
  <si>
    <t>1.704</t>
  </si>
  <si>
    <t>1.705</t>
  </si>
  <si>
    <t>1.801</t>
  </si>
  <si>
    <t>1.802</t>
  </si>
  <si>
    <t>1.803</t>
  </si>
  <si>
    <t>1.901</t>
  </si>
  <si>
    <t>1.902</t>
  </si>
  <si>
    <t>1.903</t>
  </si>
  <si>
    <t>1.904</t>
  </si>
  <si>
    <t>1.905</t>
  </si>
  <si>
    <t>1.906</t>
  </si>
  <si>
    <t>natuursteen</t>
  </si>
  <si>
    <t>2.001</t>
  </si>
  <si>
    <t>2.002</t>
  </si>
  <si>
    <t>2.003</t>
  </si>
  <si>
    <t>2.004</t>
  </si>
  <si>
    <t>2.005</t>
  </si>
  <si>
    <t>2.006</t>
  </si>
  <si>
    <t>Silence space</t>
  </si>
  <si>
    <t>2.007</t>
  </si>
  <si>
    <t>2.008</t>
  </si>
  <si>
    <t>2.009</t>
  </si>
  <si>
    <t>2.010</t>
  </si>
  <si>
    <t>2.011</t>
  </si>
  <si>
    <t>2.012</t>
  </si>
  <si>
    <t>2.012c</t>
  </si>
  <si>
    <t>2.013</t>
  </si>
  <si>
    <t>2.014</t>
  </si>
  <si>
    <t>2.015</t>
  </si>
  <si>
    <t>2.016</t>
  </si>
  <si>
    <t>2.017</t>
  </si>
  <si>
    <t>2.701</t>
  </si>
  <si>
    <t>2.702</t>
  </si>
  <si>
    <t>2.703</t>
  </si>
  <si>
    <t>2.704</t>
  </si>
  <si>
    <t>2.705</t>
  </si>
  <si>
    <t>2.801</t>
  </si>
  <si>
    <t>2.802</t>
  </si>
  <si>
    <t>2.803</t>
  </si>
  <si>
    <t>2.901</t>
  </si>
  <si>
    <t>2.902</t>
  </si>
  <si>
    <t>2.903</t>
  </si>
  <si>
    <t>2.904</t>
  </si>
  <si>
    <t>2.905</t>
  </si>
  <si>
    <t>2.906</t>
  </si>
  <si>
    <t>Opmerkingen</t>
  </si>
  <si>
    <t>Hs</t>
  </si>
  <si>
    <t>c.701</t>
  </si>
  <si>
    <t>C.701</t>
  </si>
  <si>
    <t>c.702</t>
  </si>
  <si>
    <t>C.702</t>
  </si>
  <si>
    <t>c.703</t>
  </si>
  <si>
    <t>Linenroom</t>
  </si>
  <si>
    <t>C.703</t>
  </si>
  <si>
    <t>c.703a</t>
  </si>
  <si>
    <t>C.703a</t>
  </si>
  <si>
    <t>c.703b</t>
  </si>
  <si>
    <t>C.703b</t>
  </si>
  <si>
    <t>c.703c</t>
  </si>
  <si>
    <t>Coffe/tea storage</t>
  </si>
  <si>
    <t>C.703c</t>
  </si>
  <si>
    <t>c.704</t>
  </si>
  <si>
    <t>C.704</t>
  </si>
  <si>
    <t>c.705</t>
  </si>
  <si>
    <t>C.705</t>
  </si>
  <si>
    <t>c.706</t>
  </si>
  <si>
    <t>Wine storage</t>
  </si>
  <si>
    <t>C.706</t>
  </si>
  <si>
    <t>c.707</t>
  </si>
  <si>
    <t>Beverage storage</t>
  </si>
  <si>
    <t>C.707</t>
  </si>
  <si>
    <t>Hn</t>
  </si>
  <si>
    <t>c.708</t>
  </si>
  <si>
    <t>Non-food storage</t>
  </si>
  <si>
    <t>C.708</t>
  </si>
  <si>
    <t>c.709</t>
  </si>
  <si>
    <t>Disposables storage</t>
  </si>
  <si>
    <t>C.709</t>
  </si>
  <si>
    <t>c.710</t>
  </si>
  <si>
    <t>Kitchen equipment storage</t>
  </si>
  <si>
    <t>C.710</t>
  </si>
  <si>
    <t>c.711</t>
  </si>
  <si>
    <t>Eurest storage</t>
  </si>
  <si>
    <t>C.711</t>
  </si>
  <si>
    <t>c.712</t>
  </si>
  <si>
    <t>C.712</t>
  </si>
  <si>
    <t>PU gietvloer</t>
  </si>
  <si>
    <t>c.713</t>
  </si>
  <si>
    <t>C.713</t>
  </si>
  <si>
    <t>Epoxy</t>
  </si>
  <si>
    <t>c.714</t>
  </si>
  <si>
    <t>Bicycle storage</t>
  </si>
  <si>
    <t>C.714</t>
  </si>
  <si>
    <t>c.715</t>
  </si>
  <si>
    <t>C.715</t>
  </si>
  <si>
    <t>c.715a</t>
  </si>
  <si>
    <t>C.715a</t>
  </si>
  <si>
    <t>c.716</t>
  </si>
  <si>
    <t>C.716</t>
  </si>
  <si>
    <t>c.717</t>
  </si>
  <si>
    <t>Banqueting storage room</t>
  </si>
  <si>
    <t>C.717</t>
  </si>
  <si>
    <t>Hb</t>
  </si>
  <si>
    <t>c.718</t>
  </si>
  <si>
    <t>C.718</t>
  </si>
  <si>
    <t>c.801</t>
  </si>
  <si>
    <t>Men's dressing room</t>
  </si>
  <si>
    <t>C.801</t>
  </si>
  <si>
    <t>c.801a</t>
  </si>
  <si>
    <t>Men's bathroom</t>
  </si>
  <si>
    <t>C.801a</t>
  </si>
  <si>
    <t>c.802</t>
  </si>
  <si>
    <t>Ladies' dressing room</t>
  </si>
  <si>
    <t>C.802</t>
  </si>
  <si>
    <t>c.802a</t>
  </si>
  <si>
    <t>Ladies' bathroom</t>
  </si>
  <si>
    <t>C.802a</t>
  </si>
  <si>
    <t>c.803</t>
  </si>
  <si>
    <t>C.803</t>
  </si>
  <si>
    <t>c.901</t>
  </si>
  <si>
    <t>C.901</t>
  </si>
  <si>
    <t>c.902</t>
  </si>
  <si>
    <t>C.902</t>
  </si>
  <si>
    <t>c.903</t>
  </si>
  <si>
    <t>Staircase</t>
  </si>
  <si>
    <t>C.903</t>
  </si>
  <si>
    <t>c.904</t>
  </si>
  <si>
    <t>C.904</t>
  </si>
  <si>
    <t>c.905</t>
  </si>
  <si>
    <t>C.905</t>
  </si>
  <si>
    <t>c.906</t>
  </si>
  <si>
    <t>C.906</t>
  </si>
  <si>
    <t>c.L1</t>
  </si>
  <si>
    <t>C.L1</t>
  </si>
  <si>
    <t>c.L4</t>
  </si>
  <si>
    <t>C.L4</t>
  </si>
  <si>
    <t>Study Area</t>
  </si>
  <si>
    <t>tapijt 9107/9523</t>
  </si>
  <si>
    <t>Study area</t>
  </si>
  <si>
    <t xml:space="preserve">Quiet classroom </t>
  </si>
  <si>
    <t>0.010a</t>
  </si>
  <si>
    <t>Cockpit</t>
  </si>
  <si>
    <t>0.010b</t>
  </si>
  <si>
    <t>Server room</t>
  </si>
  <si>
    <t>0.010c</t>
  </si>
  <si>
    <t>Mail room</t>
  </si>
  <si>
    <t>Servie Desk</t>
  </si>
  <si>
    <t>Workspace</t>
  </si>
  <si>
    <t>First Aid</t>
  </si>
  <si>
    <t>0.014b</t>
  </si>
  <si>
    <t xml:space="preserve">Computer room </t>
  </si>
  <si>
    <t>Food court</t>
  </si>
  <si>
    <t>0.017a</t>
  </si>
  <si>
    <t>Library</t>
  </si>
  <si>
    <t>Copy area</t>
  </si>
  <si>
    <t>Boardroom</t>
  </si>
  <si>
    <t xml:space="preserve">tapijt </t>
  </si>
  <si>
    <t>Meeting space</t>
  </si>
  <si>
    <t>Chapel</t>
  </si>
  <si>
    <t>0.023</t>
  </si>
  <si>
    <t>Bar</t>
  </si>
  <si>
    <t>Sibelicious</t>
  </si>
  <si>
    <t>parket</t>
  </si>
  <si>
    <t>0.025a</t>
  </si>
  <si>
    <t>0.025b</t>
  </si>
  <si>
    <t>0.027</t>
  </si>
  <si>
    <t>Production kitchen</t>
  </si>
  <si>
    <t>0.029a</t>
  </si>
  <si>
    <t>0.030</t>
  </si>
  <si>
    <t>Visitor Centre</t>
  </si>
  <si>
    <t>Taste lab</t>
  </si>
  <si>
    <t>Atrium</t>
  </si>
  <si>
    <t>Banquetting</t>
  </si>
  <si>
    <t>0.036a</t>
  </si>
  <si>
    <t>Equipment room</t>
  </si>
  <si>
    <t xml:space="preserve">Epoxy </t>
  </si>
  <si>
    <t>0.705a</t>
  </si>
  <si>
    <t>Cold store</t>
  </si>
  <si>
    <t>Ladies</t>
  </si>
  <si>
    <t>Gentlemen</t>
  </si>
  <si>
    <t>Disabled</t>
  </si>
  <si>
    <t>Outside portal</t>
  </si>
  <si>
    <t>Buiten</t>
  </si>
  <si>
    <t>0.902a</t>
  </si>
  <si>
    <t>Portal entrance</t>
  </si>
  <si>
    <t>0.902b</t>
  </si>
  <si>
    <t>Entrance</t>
  </si>
  <si>
    <t>0.907a</t>
  </si>
  <si>
    <t>Stairway</t>
  </si>
  <si>
    <t>0.909a</t>
  </si>
  <si>
    <t>drooglloopmat</t>
  </si>
  <si>
    <t>0.911a</t>
  </si>
  <si>
    <t>0.911b</t>
  </si>
  <si>
    <t>0.914a</t>
  </si>
  <si>
    <t>Lift hall</t>
  </si>
  <si>
    <t>0.926</t>
  </si>
  <si>
    <t>0.927</t>
  </si>
  <si>
    <t>0.928</t>
  </si>
  <si>
    <t>0.930</t>
  </si>
  <si>
    <t>0.931</t>
  </si>
  <si>
    <t>0.932</t>
  </si>
  <si>
    <t>0.933</t>
  </si>
  <si>
    <t>0.L3</t>
  </si>
  <si>
    <t>0.L4</t>
  </si>
  <si>
    <t xml:space="preserve">vinyl </t>
  </si>
  <si>
    <t xml:space="preserve">Creative classroom </t>
  </si>
  <si>
    <t>Projectroom</t>
  </si>
  <si>
    <t>Meetingspace</t>
  </si>
  <si>
    <t>1.009</t>
  </si>
  <si>
    <t>1.010</t>
  </si>
  <si>
    <t>1.010b</t>
  </si>
  <si>
    <t>Office pantry</t>
  </si>
  <si>
    <t>1.010c</t>
  </si>
  <si>
    <t>1.013a</t>
  </si>
  <si>
    <t xml:space="preserve">Consultation space </t>
  </si>
  <si>
    <t>tapijt 6523</t>
  </si>
  <si>
    <t xml:space="preserve">Community </t>
  </si>
  <si>
    <t>1.018</t>
  </si>
  <si>
    <t>1.018a</t>
  </si>
  <si>
    <t>Study landscape</t>
  </si>
  <si>
    <t>1.019</t>
  </si>
  <si>
    <t>tapijt 9523/6422</t>
  </si>
  <si>
    <t>1.020</t>
  </si>
  <si>
    <t>1.021</t>
  </si>
  <si>
    <t>1.022</t>
  </si>
  <si>
    <t>1.023</t>
  </si>
  <si>
    <t>Balcony</t>
  </si>
  <si>
    <t>1.024</t>
  </si>
  <si>
    <t>1.024a</t>
  </si>
  <si>
    <t>Organ</t>
  </si>
  <si>
    <t>1.024b</t>
  </si>
  <si>
    <t>AV controlroom</t>
  </si>
  <si>
    <t>1.025</t>
  </si>
  <si>
    <t>1.026</t>
  </si>
  <si>
    <t>1.026a</t>
  </si>
  <si>
    <t>1.026b</t>
  </si>
  <si>
    <t xml:space="preserve">Office </t>
  </si>
  <si>
    <t>1.027</t>
  </si>
  <si>
    <t>tapijt 9031/9523</t>
  </si>
  <si>
    <t>1.028</t>
  </si>
  <si>
    <t>1.029</t>
  </si>
  <si>
    <t>1.030</t>
  </si>
  <si>
    <t>1.031</t>
  </si>
  <si>
    <t>1.032</t>
  </si>
  <si>
    <t>1.033</t>
  </si>
  <si>
    <t>tapijt 4301/9523</t>
  </si>
  <si>
    <t>1.034</t>
  </si>
  <si>
    <t>1.035</t>
  </si>
  <si>
    <t>1.035a</t>
  </si>
  <si>
    <t>1.036</t>
  </si>
  <si>
    <t>1.706</t>
  </si>
  <si>
    <t>1.707</t>
  </si>
  <si>
    <t>1.708</t>
  </si>
  <si>
    <t>1.711</t>
  </si>
  <si>
    <t>Eq.room</t>
  </si>
  <si>
    <t>1.712</t>
  </si>
  <si>
    <t>1.804</t>
  </si>
  <si>
    <t>1.805</t>
  </si>
  <si>
    <t>1.806</t>
  </si>
  <si>
    <t>1.807</t>
  </si>
  <si>
    <t>1.808</t>
  </si>
  <si>
    <t>1.809</t>
  </si>
  <si>
    <t xml:space="preserve">tegels </t>
  </si>
  <si>
    <t>1.907</t>
  </si>
  <si>
    <t>1.908</t>
  </si>
  <si>
    <t>1.909</t>
  </si>
  <si>
    <t>1.910</t>
  </si>
  <si>
    <t>1.911</t>
  </si>
  <si>
    <t>1.912</t>
  </si>
  <si>
    <t>1.913</t>
  </si>
  <si>
    <t>1.914</t>
  </si>
  <si>
    <t>1.915</t>
  </si>
  <si>
    <t>1.916</t>
  </si>
  <si>
    <t>1.917</t>
  </si>
  <si>
    <t>1.918</t>
  </si>
  <si>
    <t>1.919</t>
  </si>
  <si>
    <t>1.920</t>
  </si>
  <si>
    <t>1.921</t>
  </si>
  <si>
    <t>tapijt 9523/4301</t>
  </si>
  <si>
    <t>1.922</t>
  </si>
  <si>
    <t>1.923</t>
  </si>
  <si>
    <t>1.924</t>
  </si>
  <si>
    <t>1.925</t>
  </si>
  <si>
    <t>1.926</t>
  </si>
  <si>
    <t>1.L3</t>
  </si>
  <si>
    <t>Sudy area</t>
  </si>
  <si>
    <t>Lab</t>
  </si>
  <si>
    <t>2.013a</t>
  </si>
  <si>
    <t>2.013b</t>
  </si>
  <si>
    <t>Kitchen pantry</t>
  </si>
  <si>
    <t>Office panry</t>
  </si>
  <si>
    <t>2.018</t>
  </si>
  <si>
    <t>tapijt 9523/9031</t>
  </si>
  <si>
    <t>2.019</t>
  </si>
  <si>
    <t>2.020</t>
  </si>
  <si>
    <t>2.021</t>
  </si>
  <si>
    <t>2.022</t>
  </si>
  <si>
    <t>2.023</t>
  </si>
  <si>
    <t xml:space="preserve"> Office</t>
  </si>
  <si>
    <t>2.024</t>
  </si>
  <si>
    <t>2.024a</t>
  </si>
  <si>
    <t>2.024b</t>
  </si>
  <si>
    <t>2.025</t>
  </si>
  <si>
    <t>2.026</t>
  </si>
  <si>
    <t>2.027</t>
  </si>
  <si>
    <t>2.028</t>
  </si>
  <si>
    <t>2.029</t>
  </si>
  <si>
    <t>2.030</t>
  </si>
  <si>
    <t>2.031</t>
  </si>
  <si>
    <t>2.032</t>
  </si>
  <si>
    <t xml:space="preserve"> Projectroom</t>
  </si>
  <si>
    <t>2.033</t>
  </si>
  <si>
    <t>2.706</t>
  </si>
  <si>
    <t>2.707</t>
  </si>
  <si>
    <t>2.708</t>
  </si>
  <si>
    <t>2.708a</t>
  </si>
  <si>
    <t>2.710</t>
  </si>
  <si>
    <t>2.711</t>
  </si>
  <si>
    <t>2.713</t>
  </si>
  <si>
    <t>2.804</t>
  </si>
  <si>
    <t>2.805</t>
  </si>
  <si>
    <t>2.806</t>
  </si>
  <si>
    <t>2.807</t>
  </si>
  <si>
    <t>2.907</t>
  </si>
  <si>
    <t>2.908</t>
  </si>
  <si>
    <t>2.909</t>
  </si>
  <si>
    <t>2.910</t>
  </si>
  <si>
    <t>in twee gedeeld ivm Hn/Hs zelfde nr?</t>
  </si>
  <si>
    <t>2.911</t>
  </si>
  <si>
    <t>2.912</t>
  </si>
  <si>
    <t>2.913</t>
  </si>
  <si>
    <t>2.914</t>
  </si>
  <si>
    <t>2.915</t>
  </si>
  <si>
    <t>2.916</t>
  </si>
  <si>
    <t>2.917</t>
  </si>
  <si>
    <t>2.918</t>
  </si>
  <si>
    <t>2.919</t>
  </si>
  <si>
    <t>2.920</t>
  </si>
  <si>
    <t>2.921</t>
  </si>
  <si>
    <t>2.921a</t>
  </si>
  <si>
    <t>2.922</t>
  </si>
  <si>
    <t>2.L3</t>
  </si>
  <si>
    <t>ruimte benaming?</t>
  </si>
  <si>
    <t>3.704a</t>
  </si>
  <si>
    <t>3.709</t>
  </si>
  <si>
    <t>MER</t>
  </si>
  <si>
    <t>pvc</t>
  </si>
  <si>
    <t>TD -zolder</t>
  </si>
  <si>
    <t>epoxy</t>
  </si>
  <si>
    <t>3.903</t>
  </si>
  <si>
    <t>3.915</t>
  </si>
  <si>
    <t>3.917</t>
  </si>
  <si>
    <t>m2</t>
  </si>
  <si>
    <t>buiten</t>
  </si>
  <si>
    <t>Ruimtenr</t>
  </si>
  <si>
    <t>Kelder</t>
  </si>
  <si>
    <t>Begane grond</t>
  </si>
  <si>
    <t>1ste verdieping</t>
  </si>
  <si>
    <t>Niveau</t>
  </si>
  <si>
    <t>2de verdieping</t>
  </si>
  <si>
    <t>3de verdieping</t>
  </si>
  <si>
    <t>4de verdieping</t>
  </si>
  <si>
    <t>Speficatie</t>
  </si>
  <si>
    <t>Hoogste frequentie aantal werkdagen standaard werkprogramma</t>
  </si>
  <si>
    <t>Hoogste frequentie aantal werkdagen optioneel programma</t>
  </si>
  <si>
    <t>Standaard Werkprogramma</t>
  </si>
  <si>
    <t>Optioneel werkprogrammma</t>
  </si>
  <si>
    <t>Vierkante meter norm per uur Hoogfrequente handelingen standaard werkprogramma</t>
  </si>
  <si>
    <t>Vierkante meter norm per uur Middenfrequente handelingen standaard werkprogramma</t>
  </si>
  <si>
    <t>Vierkante meter norm per uur Laagfrequente handelingen standaard werkprogramma</t>
  </si>
  <si>
    <t>Vierkante meter norm optioneel werkprogramma</t>
  </si>
  <si>
    <t>Uren per jaar werkprogramma(s) per ruimte</t>
  </si>
  <si>
    <t>Uren per jaar hoogfrequente werkzaamheden standaard werkprogramma</t>
  </si>
  <si>
    <t>Uren per jaar middenfrequente werkzaamheden standaard werkprogramma</t>
  </si>
  <si>
    <t>Uren per jaar laagfrequente werkzaamheden standaard werkprogramma</t>
  </si>
  <si>
    <t>Uren optioneel werkprogramma</t>
  </si>
  <si>
    <t>Kosten per jaar exclusief BTW</t>
  </si>
  <si>
    <t xml:space="preserve">BTW </t>
  </si>
  <si>
    <t>Kosten per jaar inclusief BTW</t>
  </si>
  <si>
    <t>n.v.t.</t>
  </si>
  <si>
    <t>2.1</t>
  </si>
  <si>
    <t>3.1</t>
  </si>
  <si>
    <t>4.1</t>
  </si>
  <si>
    <t>4.2</t>
  </si>
  <si>
    <t>Uurtarief exclusief btw</t>
  </si>
  <si>
    <t>eenheid</t>
  </si>
  <si>
    <t>Standaardformulier 3, tabblad Horizon</t>
  </si>
  <si>
    <t>Standaardformulier 3, tabblad Frontier</t>
  </si>
  <si>
    <t>Standaardformulier 3, tabblad Ocean</t>
  </si>
  <si>
    <t>Gebouwnr</t>
  </si>
  <si>
    <t>frequentie</t>
  </si>
  <si>
    <t>aantal</t>
  </si>
  <si>
    <t>prijs per beurt</t>
  </si>
  <si>
    <t>totaal</t>
  </si>
  <si>
    <t>toiletborstels en houder vervangen</t>
  </si>
  <si>
    <t>dieptereiniging keukens</t>
  </si>
  <si>
    <t>omschrijving eenheid</t>
  </si>
  <si>
    <t>ruimten</t>
  </si>
  <si>
    <t>stuks</t>
  </si>
  <si>
    <t>vaatwasmachine tabletten</t>
  </si>
  <si>
    <t>afwasborstel nieuw leveren</t>
  </si>
  <si>
    <t>Glasbewassing</t>
  </si>
  <si>
    <t>Gevelglas Frontier binnenzijde</t>
  </si>
  <si>
    <t>Gevelglas Horizon binnenzijde</t>
  </si>
  <si>
    <t>Gevelglas Ocean binnenzijde</t>
  </si>
  <si>
    <t>inzet hoogwerker</t>
  </si>
  <si>
    <t>Gevelglas Frontier buitenzijde</t>
  </si>
  <si>
    <t>Gevelglas Horizon buitenzijde</t>
  </si>
  <si>
    <t>Gevelglas Ocean buitenzijde</t>
  </si>
  <si>
    <t>Separatieglas, 2-zijdig opgave aantal is enkelvoudig Frontier</t>
  </si>
  <si>
    <t>Separatieglas, 2-zijdig opgave aantal is enkelvoudig Horizon</t>
  </si>
  <si>
    <t>Separatieglas, 2-zijdig opgave aantal is enkelvoudig Ocean</t>
  </si>
  <si>
    <t>legionellapreventie inclusief terugkoppeling</t>
  </si>
  <si>
    <t>Opleiding DKS (1-malig, tarief wordt gebruikt om eventuele nieuwe medewerkers het DKS eigen te maken) voor 1 groep van 8 personen</t>
  </si>
  <si>
    <t>Opdrachtnemer verzorgt een erkende opleiding</t>
  </si>
  <si>
    <t>prijs</t>
  </si>
  <si>
    <t>frequentie per jaar</t>
  </si>
  <si>
    <t>reinigen whiteboards</t>
  </si>
  <si>
    <t>prijs per stuk</t>
  </si>
  <si>
    <t>1.1</t>
  </si>
  <si>
    <t>open dagen en avonden</t>
  </si>
  <si>
    <t xml:space="preserve">Buitenterrein </t>
  </si>
  <si>
    <t>2.3</t>
  </si>
  <si>
    <t>2.6</t>
  </si>
  <si>
    <t>1.5</t>
  </si>
  <si>
    <t>3.6</t>
  </si>
  <si>
    <t>3.7</t>
  </si>
  <si>
    <t>4.3</t>
  </si>
  <si>
    <t>5.1</t>
  </si>
  <si>
    <t>5.2</t>
  </si>
  <si>
    <t>5.3</t>
  </si>
  <si>
    <t>6.1</t>
  </si>
  <si>
    <t>6.2</t>
  </si>
  <si>
    <t>6.4</t>
  </si>
  <si>
    <t>zie bijlage 7</t>
  </si>
  <si>
    <t>Schoonmaakonderhoud</t>
  </si>
  <si>
    <t>Vierkante meters</t>
  </si>
  <si>
    <t>Prijs schoonmaakonderhoud standaard en optioneel</t>
  </si>
  <si>
    <t>prijs p/j</t>
  </si>
  <si>
    <t>Toezicht (uren en tarief)</t>
  </si>
  <si>
    <t>Uren per jaar</t>
  </si>
  <si>
    <t>Aantal</t>
  </si>
  <si>
    <t>Prijs per toezichtsuur</t>
  </si>
  <si>
    <t>Totaalprijs</t>
  </si>
  <si>
    <t>Ureninzet</t>
  </si>
  <si>
    <t>hoogfrequent</t>
  </si>
  <si>
    <t>middenfrequent</t>
  </si>
  <si>
    <t>laagfrequent</t>
  </si>
  <si>
    <t>optionele werkzaamheden</t>
  </si>
  <si>
    <t>Totaal directe schoonmaakuren</t>
  </si>
  <si>
    <t>toezicht</t>
  </si>
  <si>
    <t>kantoor</t>
  </si>
  <si>
    <t>pantry</t>
  </si>
  <si>
    <t>oppervlakte (nvo) IN ONDERHOUD</t>
  </si>
  <si>
    <t>subtotaal</t>
  </si>
  <si>
    <t>Toezicht</t>
  </si>
  <si>
    <t>Totaalprijs ter beoordeling</t>
  </si>
  <si>
    <t>Ureninzet hoogfrequent</t>
  </si>
  <si>
    <t>Ureninzet middenfrequent</t>
  </si>
  <si>
    <t>Ureninzet laagfrequent</t>
  </si>
  <si>
    <t>Ureninzet Optioneel werkprogramma</t>
  </si>
  <si>
    <t>Voor alle tabbladen is van toepassing dat:</t>
  </si>
  <si>
    <t>Frontier</t>
  </si>
  <si>
    <t>Ocean</t>
  </si>
  <si>
    <t>Horizon</t>
  </si>
  <si>
    <t>Standaardformulier 3, tabblad overige prijzen</t>
  </si>
  <si>
    <t>Totaal overige prijzen:</t>
  </si>
  <si>
    <t>Overige prijzen</t>
  </si>
  <si>
    <t>Totaalprijs ter beoordeling (Wens 5)</t>
  </si>
  <si>
    <t>onderwerp</t>
  </si>
  <si>
    <t>Ureninzet totaal werkprogramma</t>
  </si>
  <si>
    <t>aanvullen voorzieningen in sanitaire ruimten inclusief naloop grootste verstoringen</t>
  </si>
  <si>
    <t>uren</t>
  </si>
  <si>
    <t>Ruimten conform Bijlage 8 inclusief alle sanitaire ruimten op betreffende niveau en de verkeersruimten naar deze ruimten</t>
  </si>
  <si>
    <t>vaat- en theedoeken, wassen en terugleggen</t>
  </si>
  <si>
    <t>prullenbakken buitenterrein</t>
  </si>
  <si>
    <t>community</t>
  </si>
  <si>
    <t>stairwell</t>
  </si>
  <si>
    <t>conciergerie</t>
  </si>
  <si>
    <t>office</t>
  </si>
  <si>
    <t>sportsbar</t>
  </si>
  <si>
    <t>7.1</t>
  </si>
  <si>
    <t>ser</t>
  </si>
  <si>
    <t>4 entrees 80 m2 Frontier en Ocean</t>
  </si>
  <si>
    <t>prijs per m2</t>
  </si>
  <si>
    <t>Let op, in de tarieven en overige prijzen dienen alle kosten, die voortvloeien uit de in de gepubliceerde documenten vermelde eisen en uw inschrijving, te zijn opgenomen. De prijzen worden tevensgebruikt voor meer en minderwerk.</t>
  </si>
  <si>
    <t>2.8</t>
  </si>
  <si>
    <t>1.2</t>
  </si>
  <si>
    <t>pvc stroken en beton</t>
  </si>
  <si>
    <t>pvc stroken en tapijt</t>
  </si>
  <si>
    <t xml:space="preserve">pvc stroken en tapijt </t>
  </si>
  <si>
    <t>tegels en beton</t>
  </si>
  <si>
    <t>vinyl en hout</t>
  </si>
  <si>
    <t>hout en vinyl</t>
  </si>
  <si>
    <t>Opbouw uurtarief</t>
  </si>
  <si>
    <t>Zelf op te maken en dient te corresponderen met het uniforme uurtarief zoasl gehanteerd bij de diverse tabblad voor wat betreft de uitvoerende werkzaamheden.</t>
  </si>
  <si>
    <t>Let op dit document bevat meerdere tabbladen ( 6 stuks) die verder ingevuld dienen te worden</t>
  </si>
  <si>
    <t>U dient alleen de geel gemarkeerde velden in te vullen. U dient daar altijd een cijfer hoger dan 0,00 euro in te vullen, negatieve bedragen zijn niet toegestaan. Het niet invullen van de geel gemarkeerde velden en/of 1 of meerdere tabbladen leidt tot directe uitsluiting.</t>
  </si>
  <si>
    <t>(tarief)</t>
  </si>
  <si>
    <t>(uren per jaar)</t>
  </si>
  <si>
    <t>Voor verdere instructies en informatie dient u het aanbestedingsdocument en alle overige gepubliceerde documenten na te lezen en daarna bij het opmaken van uw inschrijving  te hanteren.</t>
  </si>
  <si>
    <t xml:space="preserve">Het door Inschrijver wijzigen van overige getallen of formules buiten de gele velden  zal leiden tot uitsluiting bij deze aanbesteding.
Met het indienen van uw inschrijving wordt door u voldaan dat de inschrijving is gedaan door de daartoe rechtsgeldig bevoegde persoon. 
</t>
  </si>
  <si>
    <t>bijlage 8</t>
  </si>
  <si>
    <t>(zie opgaaf aantal, Bijlage 7A en 7B)</t>
  </si>
  <si>
    <t>Bijlage 7A en 7B</t>
  </si>
  <si>
    <t>inzet ladders bij 2 beurten</t>
  </si>
  <si>
    <t>inzet steigers bij 2 beurten</t>
  </si>
  <si>
    <t>toezicht bij 2 beurten</t>
  </si>
  <si>
    <t>overige middelen en materialen bij 2 beurten</t>
  </si>
  <si>
    <t>LET OP ATRIUM GLAS WAS NIET OPGENOMEN, AANTAL BLIJFT DAARMEE ONGEWIJZIGD</t>
  </si>
  <si>
    <t>LET OP ATRIUM GLAS WAS NIET OPGENOMEN, AANTAL IS DAAROM AANGEPAST</t>
  </si>
  <si>
    <r>
      <t xml:space="preserve">In de kolommem B, C, D, E en F zijn voor de uitvoering van glasbewassing 0,00 bedragen toegestaan maar achteraf niet verrekenbaar </t>
    </r>
    <r>
      <rPr>
        <b/>
        <sz val="11"/>
        <color rgb="FFFF0000"/>
        <rFont val="Calibri"/>
        <family val="2"/>
        <scheme val="minor"/>
      </rPr>
      <t>(TENZIJ RI&amp;EDAARTOE NOODZAAKT)</t>
    </r>
  </si>
  <si>
    <t>EXCLUSIEF BTW</t>
  </si>
  <si>
    <t>prijs per eenheid</t>
  </si>
  <si>
    <t>btw wordt automatisch in het totaalblad schoonmaak opgenomen.</t>
  </si>
  <si>
    <t>btw zit in formule cel E10</t>
  </si>
  <si>
    <t>Dit is i.t.t. aanbestedingsdocument de te beoordelen prijs</t>
  </si>
  <si>
    <t>LET OP RODE CIJFERS: FORMULE AANGEPAST IN KOLOM s</t>
  </si>
  <si>
    <t>Rood is verwijderd</t>
  </si>
  <si>
    <t>FORMULE AANGEPAST IN KOLOM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</si>
</sst>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quot;€&quot;\ * #,##0.00_-;_-&quot;€&quot;\ * #,##0.00\-;_-&quot;€&quot;\ * &quot;-&quot;??_-;_-@_-"/>
    <numFmt numFmtId="165" formatCode="&quot;€&quot;\ #,##0.00"/>
    <numFmt numFmtId="166" formatCode="0.0"/>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70C0"/>
      <name val="Calibri"/>
      <family val="2"/>
      <scheme val="minor"/>
    </font>
    <font>
      <sz val="10"/>
      <color rgb="FF00B050"/>
      <name val="MS Sans Serif"/>
    </font>
    <font>
      <sz val="10"/>
      <color rgb="FF0070C0"/>
      <name val="MS Sans Serif"/>
    </font>
    <font>
      <b/>
      <sz val="10"/>
      <name val="Arial"/>
      <family val="2"/>
    </font>
    <font>
      <b/>
      <sz val="10"/>
      <color indexed="8"/>
      <name val="Arial"/>
      <family val="2"/>
    </font>
    <font>
      <sz val="10"/>
      <name val="Arial"/>
      <family val="2"/>
    </font>
    <font>
      <b/>
      <sz val="10"/>
      <color rgb="FFFF0000"/>
      <name val="Arial"/>
      <family val="2"/>
    </font>
    <font>
      <sz val="10"/>
      <color theme="1"/>
      <name val="Arial"/>
      <family val="2"/>
    </font>
    <font>
      <sz val="10"/>
      <color indexed="10"/>
      <name val="Arial"/>
      <family val="2"/>
    </font>
    <font>
      <b/>
      <sz val="10"/>
      <color theme="1"/>
      <name val="Arial"/>
      <family val="2"/>
    </font>
    <font>
      <sz val="11"/>
      <name val="Calibri"/>
      <family val="2"/>
      <scheme val="minor"/>
    </font>
    <font>
      <sz val="10"/>
      <color theme="1"/>
      <name val="Calibri"/>
      <family val="2"/>
      <scheme val="minor"/>
    </font>
    <font>
      <sz val="10"/>
      <name val="Calibri"/>
      <family val="2"/>
      <scheme val="minor"/>
    </font>
    <font>
      <sz val="10"/>
      <name val="MS Sans Serif"/>
    </font>
    <font>
      <b/>
      <sz val="11"/>
      <color theme="1"/>
      <name val="Arial"/>
      <family val="2"/>
    </font>
    <font>
      <sz val="11"/>
      <color theme="1"/>
      <name val="Arial"/>
      <family val="2"/>
    </font>
    <font>
      <b/>
      <sz val="11"/>
      <color rgb="FFFF0000"/>
      <name val="Calibri"/>
      <family val="2"/>
      <scheme val="minor"/>
    </font>
    <font>
      <b/>
      <sz val="18"/>
      <color rgb="FFFF0000"/>
      <name val="Calibri"/>
      <family val="2"/>
      <scheme val="minor"/>
    </font>
    <font>
      <sz val="18"/>
      <color rgb="FFFF000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13"/>
        <bgColor indexed="64"/>
      </patternFill>
    </fill>
    <fill>
      <patternFill patternType="solid">
        <fgColor theme="3" tint="0.59999389629810485"/>
        <bgColor indexed="64"/>
      </patternFill>
    </fill>
    <fill>
      <patternFill patternType="solid">
        <fgColor theme="0"/>
        <bgColor indexed="64"/>
      </patternFill>
    </fill>
    <fill>
      <patternFill patternType="solid">
        <fgColor indexed="1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cellStyleXfs>
  <cellXfs count="184">
    <xf numFmtId="0" fontId="0" fillId="0" borderId="0" xfId="0"/>
    <xf numFmtId="0" fontId="0" fillId="0" borderId="0" xfId="0" applyAlignment="1">
      <alignment horizontal="left"/>
    </xf>
    <xf numFmtId="0" fontId="0" fillId="0" borderId="0" xfId="0" applyAlignment="1">
      <alignment horizontal="right"/>
    </xf>
    <xf numFmtId="14" fontId="0" fillId="0" borderId="0" xfId="0" applyNumberFormat="1" applyAlignment="1">
      <alignment horizontal="right"/>
    </xf>
    <xf numFmtId="43" fontId="0" fillId="34" borderId="10" xfId="42" applyFont="1" applyFill="1" applyBorder="1"/>
    <xf numFmtId="0" fontId="0" fillId="0" borderId="10" xfId="0" applyBorder="1"/>
    <xf numFmtId="43" fontId="0" fillId="0" borderId="10" xfId="42" applyFont="1" applyBorder="1"/>
    <xf numFmtId="164" fontId="0" fillId="34" borderId="10" xfId="0" applyNumberFormat="1" applyFill="1" applyBorder="1"/>
    <xf numFmtId="164" fontId="0" fillId="0" borderId="10" xfId="0" applyNumberFormat="1" applyBorder="1"/>
    <xf numFmtId="9" fontId="0" fillId="0" borderId="10" xfId="0" applyNumberFormat="1" applyBorder="1"/>
    <xf numFmtId="0" fontId="21" fillId="35" borderId="10" xfId="0" applyFont="1" applyFill="1" applyBorder="1" applyAlignment="1">
      <alignment horizontal="left" wrapText="1"/>
    </xf>
    <xf numFmtId="0" fontId="21" fillId="35" borderId="10" xfId="0" applyFont="1" applyFill="1" applyBorder="1" applyAlignment="1">
      <alignment horizontal="right" wrapText="1"/>
    </xf>
    <xf numFmtId="0" fontId="22" fillId="35" borderId="10" xfId="0" applyFont="1" applyFill="1" applyBorder="1" applyAlignment="1">
      <alignment wrapText="1"/>
    </xf>
    <xf numFmtId="43" fontId="22" fillId="35" borderId="10" xfId="42" applyFont="1" applyFill="1" applyBorder="1" applyAlignment="1">
      <alignment wrapText="1"/>
    </xf>
    <xf numFmtId="164" fontId="22" fillId="35" borderId="10" xfId="0" applyNumberFormat="1" applyFont="1" applyFill="1" applyBorder="1" applyAlignment="1">
      <alignment wrapText="1"/>
    </xf>
    <xf numFmtId="0" fontId="20" fillId="0" borderId="10" xfId="0" quotePrefix="1" applyNumberFormat="1" applyFont="1" applyBorder="1" applyAlignment="1">
      <alignment horizontal="right"/>
    </xf>
    <xf numFmtId="3" fontId="0" fillId="0" borderId="10" xfId="0" applyNumberFormat="1" applyBorder="1" applyAlignment="1">
      <alignment horizontal="left"/>
    </xf>
    <xf numFmtId="0" fontId="19" fillId="0" borderId="10" xfId="0" quotePrefix="1" applyNumberFormat="1" applyFont="1" applyBorder="1" applyAlignment="1">
      <alignment horizontal="right"/>
    </xf>
    <xf numFmtId="3" fontId="0" fillId="0" borderId="10" xfId="0" quotePrefix="1" applyNumberFormat="1" applyBorder="1" applyAlignment="1">
      <alignment horizontal="left"/>
    </xf>
    <xf numFmtId="0" fontId="0" fillId="0" borderId="10" xfId="0" quotePrefix="1" applyBorder="1"/>
    <xf numFmtId="0" fontId="0" fillId="0" borderId="10" xfId="0" quotePrefix="1" applyNumberFormat="1" applyBorder="1"/>
    <xf numFmtId="0" fontId="0" fillId="0" borderId="10" xfId="0" quotePrefix="1" applyNumberFormat="1" applyBorder="1" applyAlignment="1">
      <alignment horizontal="left"/>
    </xf>
    <xf numFmtId="0" fontId="0" fillId="0" borderId="10" xfId="0" quotePrefix="1" applyNumberFormat="1" applyBorder="1" applyAlignment="1">
      <alignment horizontal="right"/>
    </xf>
    <xf numFmtId="0" fontId="0" fillId="0" borderId="10" xfId="0" applyNumberFormat="1" applyBorder="1"/>
    <xf numFmtId="0" fontId="0" fillId="0" borderId="10" xfId="0" applyBorder="1" applyAlignment="1">
      <alignment horizontal="left"/>
    </xf>
    <xf numFmtId="0" fontId="0" fillId="0" borderId="10" xfId="0" applyBorder="1" applyAlignment="1">
      <alignment horizontal="right"/>
    </xf>
    <xf numFmtId="0" fontId="14" fillId="0" borderId="10" xfId="0" quotePrefix="1" applyNumberFormat="1" applyFont="1" applyBorder="1" applyAlignment="1">
      <alignment horizontal="right"/>
    </xf>
    <xf numFmtId="0" fontId="0" fillId="0" borderId="10" xfId="0" applyBorder="1" applyAlignment="1">
      <alignment wrapText="1"/>
    </xf>
    <xf numFmtId="0" fontId="0" fillId="0" borderId="10" xfId="0" quotePrefix="1" applyFill="1" applyBorder="1"/>
    <xf numFmtId="0" fontId="0" fillId="0" borderId="10" xfId="0" quotePrefix="1" applyBorder="1" applyAlignment="1">
      <alignment horizontal="left"/>
    </xf>
    <xf numFmtId="0" fontId="18" fillId="0" borderId="10" xfId="0" quotePrefix="1" applyNumberFormat="1" applyFont="1" applyBorder="1" applyAlignment="1">
      <alignment horizontal="right"/>
    </xf>
    <xf numFmtId="0" fontId="0" fillId="0" borderId="10" xfId="0" quotePrefix="1" applyNumberFormat="1" applyBorder="1" applyAlignment="1"/>
    <xf numFmtId="0" fontId="0" fillId="0" borderId="0" xfId="0" applyBorder="1"/>
    <xf numFmtId="0" fontId="20" fillId="0" borderId="10" xfId="0" quotePrefix="1" applyNumberFormat="1" applyFont="1" applyBorder="1"/>
    <xf numFmtId="0" fontId="16" fillId="0" borderId="0" xfId="0" applyFont="1"/>
    <xf numFmtId="44" fontId="0" fillId="33" borderId="10" xfId="0" applyNumberFormat="1" applyFill="1" applyBorder="1"/>
    <xf numFmtId="44" fontId="0" fillId="0" borderId="10" xfId="0" applyNumberFormat="1" applyBorder="1"/>
    <xf numFmtId="165" fontId="0" fillId="33" borderId="10" xfId="0" applyNumberFormat="1" applyFill="1" applyBorder="1"/>
    <xf numFmtId="165" fontId="0" fillId="0" borderId="10" xfId="0" applyNumberFormat="1" applyBorder="1"/>
    <xf numFmtId="0" fontId="14" fillId="0" borderId="0" xfId="0" applyFont="1"/>
    <xf numFmtId="0" fontId="0" fillId="0" borderId="0" xfId="0" applyAlignment="1"/>
    <xf numFmtId="0" fontId="0" fillId="36" borderId="0" xfId="0" applyFill="1" applyAlignment="1">
      <alignment wrapText="1"/>
    </xf>
    <xf numFmtId="43" fontId="0" fillId="0" borderId="0" xfId="42" applyFont="1"/>
    <xf numFmtId="0" fontId="0" fillId="0" borderId="0" xfId="0" applyBorder="1" applyAlignment="1"/>
    <xf numFmtId="0" fontId="0" fillId="0" borderId="11" xfId="0" applyBorder="1"/>
    <xf numFmtId="0" fontId="0" fillId="0" borderId="12" xfId="0" applyBorder="1"/>
    <xf numFmtId="166" fontId="0" fillId="0" borderId="10" xfId="0" applyNumberFormat="1" applyBorder="1"/>
    <xf numFmtId="43" fontId="0" fillId="0" borderId="13" xfId="42" applyFont="1" applyBorder="1"/>
    <xf numFmtId="164" fontId="0" fillId="0" borderId="13" xfId="0" applyNumberFormat="1" applyBorder="1"/>
    <xf numFmtId="43" fontId="0" fillId="0" borderId="14" xfId="42" applyFont="1" applyBorder="1"/>
    <xf numFmtId="0" fontId="0" fillId="0" borderId="11" xfId="0" applyFill="1" applyBorder="1"/>
    <xf numFmtId="0" fontId="0" fillId="0" borderId="13" xfId="0" applyBorder="1"/>
    <xf numFmtId="0" fontId="0" fillId="0" borderId="12" xfId="0" applyFill="1" applyBorder="1"/>
    <xf numFmtId="43" fontId="0" fillId="34" borderId="10" xfId="42" applyFont="1" applyFill="1" applyBorder="1" applyAlignment="1">
      <alignment horizontal="center"/>
    </xf>
    <xf numFmtId="164" fontId="0" fillId="0" borderId="0" xfId="0" applyNumberFormat="1"/>
    <xf numFmtId="43" fontId="0" fillId="0" borderId="15" xfId="42" applyFont="1" applyBorder="1"/>
    <xf numFmtId="43" fontId="0" fillId="0" borderId="16" xfId="42" applyFont="1" applyBorder="1"/>
    <xf numFmtId="0" fontId="0" fillId="0" borderId="0" xfId="0" applyAlignment="1">
      <alignment wrapText="1"/>
    </xf>
    <xf numFmtId="0" fontId="0" fillId="0" borderId="0" xfId="0" applyAlignment="1">
      <alignment wrapText="1"/>
    </xf>
    <xf numFmtId="0" fontId="16" fillId="0" borderId="0" xfId="0" applyFont="1" applyAlignment="1">
      <alignment wrapText="1"/>
    </xf>
    <xf numFmtId="0" fontId="16" fillId="0" borderId="10" xfId="0" applyFont="1" applyBorder="1" applyAlignment="1">
      <alignment wrapText="1"/>
    </xf>
    <xf numFmtId="165" fontId="0" fillId="33" borderId="10" xfId="0" applyNumberFormat="1" applyFill="1" applyBorder="1" applyAlignment="1">
      <alignment wrapText="1"/>
    </xf>
    <xf numFmtId="165" fontId="0" fillId="0" borderId="10" xfId="0" applyNumberFormat="1" applyBorder="1" applyAlignment="1">
      <alignment wrapText="1"/>
    </xf>
    <xf numFmtId="165" fontId="23" fillId="38" borderId="10" xfId="45" applyNumberFormat="1" applyFont="1" applyFill="1" applyBorder="1"/>
    <xf numFmtId="0" fontId="25" fillId="0" borderId="0" xfId="0" applyFont="1"/>
    <xf numFmtId="0" fontId="25" fillId="0" borderId="0" xfId="0" applyFont="1" applyAlignment="1"/>
    <xf numFmtId="0" fontId="23" fillId="37" borderId="0" xfId="45" applyFont="1" applyFill="1"/>
    <xf numFmtId="0" fontId="25" fillId="37" borderId="0" xfId="0" applyFont="1" applyFill="1"/>
    <xf numFmtId="2" fontId="0" fillId="33" borderId="10" xfId="0" applyNumberFormat="1" applyFill="1" applyBorder="1"/>
    <xf numFmtId="0" fontId="0" fillId="36" borderId="0" xfId="0" applyFill="1"/>
    <xf numFmtId="0" fontId="0" fillId="36" borderId="10" xfId="0" applyFill="1" applyBorder="1"/>
    <xf numFmtId="0" fontId="23" fillId="36" borderId="10" xfId="0" applyFont="1" applyFill="1" applyBorder="1"/>
    <xf numFmtId="0" fontId="0" fillId="36" borderId="10" xfId="0" quotePrefix="1" applyFill="1" applyBorder="1"/>
    <xf numFmtId="0" fontId="0" fillId="36" borderId="10" xfId="0" applyFill="1" applyBorder="1" applyAlignment="1">
      <alignment horizontal="left"/>
    </xf>
    <xf numFmtId="3" fontId="0" fillId="36" borderId="10" xfId="0" quotePrefix="1" applyNumberFormat="1" applyFill="1" applyBorder="1" applyAlignment="1">
      <alignment horizontal="left"/>
    </xf>
    <xf numFmtId="0" fontId="0" fillId="36" borderId="10" xfId="0" quotePrefix="1" applyFill="1" applyBorder="1" applyAlignment="1">
      <alignment horizontal="left"/>
    </xf>
    <xf numFmtId="0" fontId="28" fillId="0" borderId="10" xfId="0" applyFont="1" applyBorder="1" applyAlignment="1">
      <alignment horizontal="left"/>
    </xf>
    <xf numFmtId="0" fontId="28" fillId="36" borderId="10" xfId="0" applyFont="1" applyFill="1" applyBorder="1" applyAlignment="1">
      <alignment horizontal="left"/>
    </xf>
    <xf numFmtId="0" fontId="20" fillId="36" borderId="10" xfId="0" quotePrefix="1" applyNumberFormat="1" applyFont="1" applyFill="1" applyBorder="1" applyAlignment="1">
      <alignment horizontal="right"/>
    </xf>
    <xf numFmtId="0" fontId="0" fillId="36" borderId="10" xfId="0" quotePrefix="1" applyNumberFormat="1" applyFill="1" applyBorder="1"/>
    <xf numFmtId="0" fontId="0" fillId="36" borderId="10" xfId="0" quotePrefix="1" applyNumberFormat="1" applyFill="1" applyBorder="1" applyAlignment="1">
      <alignment horizontal="right"/>
    </xf>
    <xf numFmtId="0" fontId="0" fillId="36" borderId="10" xfId="0" applyFill="1" applyBorder="1" applyAlignment="1">
      <alignment horizontal="right"/>
    </xf>
    <xf numFmtId="0" fontId="0" fillId="0" borderId="0" xfId="0" applyAlignment="1">
      <alignment horizontal="center"/>
    </xf>
    <xf numFmtId="0" fontId="21" fillId="35" borderId="10" xfId="0" applyFont="1" applyFill="1" applyBorder="1" applyAlignment="1">
      <alignment horizontal="center" wrapText="1"/>
    </xf>
    <xf numFmtId="0" fontId="23" fillId="0" borderId="10" xfId="0" applyFont="1" applyBorder="1" applyAlignment="1">
      <alignment horizontal="center"/>
    </xf>
    <xf numFmtId="0" fontId="0" fillId="0" borderId="10" xfId="0" applyBorder="1" applyAlignment="1">
      <alignment horizontal="center"/>
    </xf>
    <xf numFmtId="0" fontId="29" fillId="0" borderId="0" xfId="0" applyFont="1" applyAlignment="1">
      <alignment horizontal="center"/>
    </xf>
    <xf numFmtId="0" fontId="29" fillId="0" borderId="10" xfId="0" applyFont="1" applyBorder="1" applyAlignment="1">
      <alignment horizontal="center"/>
    </xf>
    <xf numFmtId="0" fontId="30" fillId="0" borderId="0" xfId="0" applyFont="1" applyAlignment="1">
      <alignment horizontal="center"/>
    </xf>
    <xf numFmtId="0" fontId="30" fillId="0" borderId="10" xfId="0" applyFont="1" applyBorder="1" applyAlignment="1">
      <alignment horizontal="center"/>
    </xf>
    <xf numFmtId="0" fontId="0" fillId="36" borderId="10" xfId="0" applyFill="1" applyBorder="1" applyAlignment="1">
      <alignment horizontal="center"/>
    </xf>
    <xf numFmtId="43" fontId="0" fillId="33" borderId="10" xfId="42" applyFont="1" applyFill="1" applyBorder="1"/>
    <xf numFmtId="0" fontId="23" fillId="36" borderId="10" xfId="0" applyFont="1" applyFill="1" applyBorder="1" applyAlignment="1">
      <alignment horizontal="center"/>
    </xf>
    <xf numFmtId="0" fontId="29" fillId="36" borderId="10" xfId="0" applyFont="1" applyFill="1" applyBorder="1" applyAlignment="1">
      <alignment horizontal="center"/>
    </xf>
    <xf numFmtId="0" fontId="0" fillId="36" borderId="10" xfId="0" applyNumberFormat="1" applyFill="1" applyBorder="1"/>
    <xf numFmtId="0" fontId="0" fillId="36" borderId="10" xfId="0" quotePrefix="1" applyNumberFormat="1" applyFill="1" applyBorder="1" applyAlignment="1">
      <alignment horizontal="left"/>
    </xf>
    <xf numFmtId="0" fontId="22" fillId="35" borderId="10" xfId="0" applyFont="1" applyFill="1" applyBorder="1" applyAlignment="1">
      <alignment horizontal="center" wrapText="1"/>
    </xf>
    <xf numFmtId="43" fontId="22" fillId="35" borderId="10" xfId="42" applyFont="1" applyFill="1" applyBorder="1" applyAlignment="1">
      <alignment horizontal="center" wrapText="1"/>
    </xf>
    <xf numFmtId="43" fontId="0" fillId="0" borderId="10" xfId="42"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6" fontId="0" fillId="0" borderId="10" xfId="0" applyNumberFormat="1" applyBorder="1" applyAlignment="1">
      <alignment horizontal="center"/>
    </xf>
    <xf numFmtId="43" fontId="0" fillId="0" borderId="13" xfId="42" applyFont="1" applyBorder="1" applyAlignment="1">
      <alignment horizontal="center"/>
    </xf>
    <xf numFmtId="0" fontId="0" fillId="0" borderId="11" xfId="0" applyFill="1" applyBorder="1" applyAlignment="1">
      <alignment horizontal="center"/>
    </xf>
    <xf numFmtId="0" fontId="0" fillId="0" borderId="13" xfId="0" applyBorder="1" applyAlignment="1">
      <alignment horizontal="center"/>
    </xf>
    <xf numFmtId="0" fontId="0" fillId="0" borderId="12" xfId="0" applyFill="1" applyBorder="1" applyAlignment="1">
      <alignment horizontal="center"/>
    </xf>
    <xf numFmtId="164" fontId="0" fillId="34" borderId="10" xfId="0" applyNumberFormat="1" applyFill="1" applyBorder="1" applyAlignment="1">
      <alignment horizontal="center"/>
    </xf>
    <xf numFmtId="43" fontId="0" fillId="0" borderId="0" xfId="42" applyFont="1" applyAlignment="1">
      <alignment horizontal="center"/>
    </xf>
    <xf numFmtId="0" fontId="14" fillId="0" borderId="0" xfId="0" applyFont="1" applyAlignment="1">
      <alignment horizontal="center"/>
    </xf>
    <xf numFmtId="43" fontId="0" fillId="0" borderId="15" xfId="42" applyFont="1" applyBorder="1" applyAlignment="1">
      <alignment horizontal="center"/>
    </xf>
    <xf numFmtId="43" fontId="0" fillId="0" borderId="16" xfId="42" applyFont="1" applyBorder="1" applyAlignment="1">
      <alignment horizontal="center"/>
    </xf>
    <xf numFmtId="43" fontId="0" fillId="0" borderId="14" xfId="42" applyFont="1" applyBorder="1" applyAlignment="1">
      <alignment horizontal="center"/>
    </xf>
    <xf numFmtId="0" fontId="31" fillId="0" borderId="10" xfId="0" quotePrefix="1" applyNumberFormat="1" applyFont="1" applyBorder="1" applyAlignment="1">
      <alignment horizontal="right"/>
    </xf>
    <xf numFmtId="0" fontId="28" fillId="0" borderId="10" xfId="0" applyFont="1" applyBorder="1" applyAlignment="1">
      <alignment horizontal="right"/>
    </xf>
    <xf numFmtId="0" fontId="31" fillId="36" borderId="10" xfId="0" quotePrefix="1" applyNumberFormat="1" applyFont="1" applyFill="1" applyBorder="1" applyAlignment="1">
      <alignment horizontal="right"/>
    </xf>
    <xf numFmtId="0" fontId="28" fillId="0" borderId="0" xfId="0" applyFont="1"/>
    <xf numFmtId="0" fontId="27" fillId="35" borderId="10" xfId="0" applyFont="1" applyFill="1" applyBorder="1" applyAlignment="1">
      <alignment wrapText="1"/>
    </xf>
    <xf numFmtId="0" fontId="21" fillId="35" borderId="10" xfId="0" applyFont="1" applyFill="1" applyBorder="1" applyAlignment="1">
      <alignment wrapText="1"/>
    </xf>
    <xf numFmtId="0" fontId="27" fillId="35" borderId="10" xfId="0" applyFont="1" applyFill="1" applyBorder="1" applyAlignment="1">
      <alignment horizontal="left" wrapText="1"/>
    </xf>
    <xf numFmtId="0" fontId="27" fillId="35" borderId="10" xfId="0" applyFont="1" applyFill="1" applyBorder="1" applyAlignment="1">
      <alignment horizontal="right" wrapText="1"/>
    </xf>
    <xf numFmtId="0" fontId="27" fillId="35" borderId="10" xfId="0" applyFont="1" applyFill="1" applyBorder="1" applyAlignment="1">
      <alignment horizontal="center" wrapText="1"/>
    </xf>
    <xf numFmtId="0" fontId="27" fillId="0" borderId="0" xfId="0" applyFont="1" applyAlignment="1">
      <alignment wrapText="1"/>
    </xf>
    <xf numFmtId="0" fontId="32" fillId="35" borderId="10" xfId="0" applyFont="1" applyFill="1" applyBorder="1" applyAlignment="1">
      <alignment wrapText="1"/>
    </xf>
    <xf numFmtId="0" fontId="32" fillId="35" borderId="10" xfId="0" applyFont="1" applyFill="1" applyBorder="1" applyAlignment="1">
      <alignment horizontal="left" wrapText="1"/>
    </xf>
    <xf numFmtId="0" fontId="32" fillId="35" borderId="10" xfId="0" applyFont="1" applyFill="1" applyBorder="1" applyAlignment="1">
      <alignment horizontal="right" wrapText="1"/>
    </xf>
    <xf numFmtId="0" fontId="32" fillId="35" borderId="10" xfId="0" applyFont="1" applyFill="1" applyBorder="1" applyAlignment="1">
      <alignment horizontal="center" wrapText="1"/>
    </xf>
    <xf numFmtId="0" fontId="33" fillId="0" borderId="0" xfId="0" applyFont="1" applyAlignment="1">
      <alignment wrapText="1"/>
    </xf>
    <xf numFmtId="0" fontId="25" fillId="0" borderId="0" xfId="0" applyFont="1" applyAlignment="1">
      <alignment wrapText="1"/>
    </xf>
    <xf numFmtId="0" fontId="23" fillId="36" borderId="10" xfId="0" applyFont="1" applyFill="1" applyBorder="1" applyAlignment="1">
      <alignment horizontal="left"/>
    </xf>
    <xf numFmtId="1" fontId="0" fillId="36" borderId="10" xfId="0" applyNumberFormat="1" applyFill="1" applyBorder="1" applyAlignment="1">
      <alignment horizontal="right"/>
    </xf>
    <xf numFmtId="0" fontId="23" fillId="36" borderId="10" xfId="0" applyFont="1" applyFill="1" applyBorder="1" applyAlignment="1">
      <alignment horizontal="right"/>
    </xf>
    <xf numFmtId="0" fontId="20" fillId="36" borderId="10" xfId="0" quotePrefix="1" applyNumberFormat="1" applyFont="1" applyFill="1" applyBorder="1"/>
    <xf numFmtId="0" fontId="27" fillId="36" borderId="10" xfId="0" applyFont="1" applyFill="1" applyBorder="1"/>
    <xf numFmtId="0" fontId="21" fillId="36" borderId="10" xfId="0" applyFont="1" applyFill="1" applyBorder="1"/>
    <xf numFmtId="0" fontId="25" fillId="36" borderId="10" xfId="0" applyFont="1" applyFill="1" applyBorder="1"/>
    <xf numFmtId="165" fontId="25" fillId="36" borderId="10" xfId="43" applyNumberFormat="1" applyFont="1" applyFill="1" applyBorder="1"/>
    <xf numFmtId="0" fontId="25" fillId="36" borderId="10" xfId="0" applyFont="1" applyFill="1" applyBorder="1" applyAlignment="1">
      <alignment wrapText="1"/>
    </xf>
    <xf numFmtId="0" fontId="21" fillId="36" borderId="11" xfId="0" applyFont="1" applyFill="1" applyBorder="1" applyAlignment="1">
      <alignment wrapText="1"/>
    </xf>
    <xf numFmtId="165" fontId="21" fillId="36" borderId="13" xfId="43" applyNumberFormat="1" applyFont="1" applyFill="1" applyBorder="1" applyAlignment="1"/>
    <xf numFmtId="165" fontId="21" fillId="36" borderId="10" xfId="43" applyNumberFormat="1" applyFont="1" applyFill="1" applyBorder="1"/>
    <xf numFmtId="4" fontId="23" fillId="36" borderId="10" xfId="42" applyNumberFormat="1" applyFont="1" applyFill="1" applyBorder="1"/>
    <xf numFmtId="4" fontId="25" fillId="36" borderId="10" xfId="42" applyNumberFormat="1" applyFont="1" applyFill="1" applyBorder="1"/>
    <xf numFmtId="0" fontId="25" fillId="36" borderId="10" xfId="0" applyFont="1" applyFill="1" applyBorder="1" applyAlignment="1"/>
    <xf numFmtId="165" fontId="25" fillId="36" borderId="10" xfId="0" applyNumberFormat="1" applyFont="1" applyFill="1" applyBorder="1"/>
    <xf numFmtId="165" fontId="25" fillId="36" borderId="10" xfId="42" applyNumberFormat="1" applyFont="1" applyFill="1" applyBorder="1"/>
    <xf numFmtId="0" fontId="24" fillId="36" borderId="10" xfId="0" applyFont="1" applyFill="1" applyBorder="1"/>
    <xf numFmtId="43" fontId="0" fillId="36" borderId="10" xfId="42" applyFont="1" applyFill="1" applyBorder="1"/>
    <xf numFmtId="0" fontId="14" fillId="0" borderId="10" xfId="0" applyFont="1" applyBorder="1"/>
    <xf numFmtId="0" fontId="0" fillId="0" borderId="10" xfId="0" applyBorder="1" applyAlignment="1">
      <alignment horizontal="center"/>
    </xf>
    <xf numFmtId="0" fontId="25" fillId="39" borderId="10" xfId="0" applyFont="1" applyFill="1" applyBorder="1" applyAlignment="1">
      <alignment horizontal="center"/>
    </xf>
    <xf numFmtId="43" fontId="0" fillId="40" borderId="10" xfId="42" applyFont="1" applyFill="1" applyBorder="1"/>
    <xf numFmtId="43" fontId="0" fillId="40" borderId="10" xfId="42" applyFont="1" applyFill="1" applyBorder="1" applyAlignment="1">
      <alignment horizontal="center"/>
    </xf>
    <xf numFmtId="0" fontId="0" fillId="0" borderId="10" xfId="42" applyNumberFormat="1" applyFont="1" applyBorder="1" applyAlignment="1">
      <alignment horizontal="center"/>
    </xf>
    <xf numFmtId="0" fontId="0" fillId="0" borderId="10" xfId="42" applyNumberFormat="1" applyFont="1" applyBorder="1"/>
    <xf numFmtId="0" fontId="0" fillId="0" borderId="20" xfId="0" applyBorder="1"/>
    <xf numFmtId="0" fontId="36" fillId="0" borderId="0" xfId="0" applyFont="1"/>
    <xf numFmtId="0" fontId="36" fillId="36" borderId="18" xfId="0" applyFont="1" applyFill="1" applyBorder="1"/>
    <xf numFmtId="0" fontId="36" fillId="36" borderId="19" xfId="0" applyFont="1" applyFill="1" applyBorder="1"/>
    <xf numFmtId="0" fontId="0" fillId="0" borderId="10" xfId="0" applyFill="1" applyBorder="1" applyAlignment="1"/>
    <xf numFmtId="0" fontId="0" fillId="0" borderId="10" xfId="0" applyBorder="1" applyAlignment="1"/>
    <xf numFmtId="0" fontId="0" fillId="0" borderId="0" xfId="0" applyAlignment="1"/>
    <xf numFmtId="0" fontId="16" fillId="0" borderId="0" xfId="0" applyFont="1" applyAlignment="1"/>
    <xf numFmtId="0" fontId="0" fillId="0" borderId="10" xfId="0" applyBorder="1" applyAlignment="1">
      <alignment horizontal="center"/>
    </xf>
    <xf numFmtId="0" fontId="35" fillId="0" borderId="18" xfId="0" applyFont="1" applyBorder="1" applyAlignment="1">
      <alignment wrapText="1"/>
    </xf>
    <xf numFmtId="0" fontId="36" fillId="0" borderId="19" xfId="0" applyFont="1" applyBorder="1" applyAlignment="1">
      <alignment wrapText="1"/>
    </xf>
    <xf numFmtId="0" fontId="36" fillId="0" borderId="20" xfId="0" applyFont="1" applyBorder="1" applyAlignment="1">
      <alignment wrapText="1"/>
    </xf>
    <xf numFmtId="0" fontId="16" fillId="0" borderId="0" xfId="0" applyFont="1" applyAlignment="1">
      <alignment wrapText="1"/>
    </xf>
    <xf numFmtId="0" fontId="0" fillId="0" borderId="0" xfId="0" applyAlignment="1">
      <alignment wrapText="1"/>
    </xf>
    <xf numFmtId="0" fontId="0" fillId="0" borderId="17" xfId="0" applyBorder="1" applyAlignment="1">
      <alignment wrapText="1"/>
    </xf>
    <xf numFmtId="0" fontId="0" fillId="0" borderId="17" xfId="0" applyBorder="1" applyAlignment="1"/>
    <xf numFmtId="0" fontId="0" fillId="36" borderId="0" xfId="0" applyFill="1" applyAlignment="1">
      <alignment wrapText="1"/>
    </xf>
    <xf numFmtId="0" fontId="0" fillId="36" borderId="0" xfId="0" applyFill="1" applyAlignment="1"/>
    <xf numFmtId="0" fontId="0" fillId="36" borderId="17" xfId="0" applyFill="1" applyBorder="1" applyAlignment="1"/>
    <xf numFmtId="0" fontId="36" fillId="0" borderId="21" xfId="0" applyFont="1" applyBorder="1" applyAlignment="1"/>
    <xf numFmtId="0" fontId="0" fillId="0" borderId="22" xfId="0" applyBorder="1" applyAlignment="1"/>
    <xf numFmtId="0" fontId="0" fillId="0" borderId="23" xfId="0" applyBorder="1" applyAlignment="1"/>
    <xf numFmtId="0" fontId="36" fillId="0" borderId="18" xfId="0" applyFont="1" applyBorder="1" applyAlignment="1"/>
    <xf numFmtId="0" fontId="0" fillId="0" borderId="19" xfId="0" applyBorder="1" applyAlignment="1"/>
    <xf numFmtId="0" fontId="0" fillId="0" borderId="20" xfId="0" applyBorder="1" applyAlignment="1"/>
    <xf numFmtId="0" fontId="26" fillId="0" borderId="10" xfId="45" applyFont="1" applyBorder="1" applyAlignment="1">
      <alignment horizontal="left" vertical="top" wrapText="1"/>
    </xf>
    <xf numFmtId="0" fontId="25" fillId="0" borderId="10" xfId="0" applyFont="1" applyBorder="1" applyAlignment="1">
      <alignment horizontal="left" vertical="top" wrapText="1"/>
    </xf>
    <xf numFmtId="0" fontId="23" fillId="0" borderId="10" xfId="45" applyFont="1" applyBorder="1" applyAlignment="1">
      <alignment horizontal="left"/>
    </xf>
    <xf numFmtId="0" fontId="25" fillId="0" borderId="10" xfId="0" applyFont="1" applyBorder="1" applyAlignment="1">
      <alignment horizontal="left"/>
    </xf>
    <xf numFmtId="43" fontId="14" fillId="40" borderId="10" xfId="42" applyFont="1" applyFill="1" applyBorder="1"/>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Excel Built-in Normal" xfId="44" xr:uid="{E6FB750A-BD7C-4E70-AD80-3CD20D23DB68}"/>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5" xr:uid="{9A51C004-9EE5-44E7-9B0F-8778D8353941}"/>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1424D-F0EC-4F28-9421-373CE65EF51B}">
  <dimension ref="A1:AH435"/>
  <sheetViews>
    <sheetView topLeftCell="K1" zoomScaleNormal="100" workbookViewId="0">
      <pane ySplit="2" topLeftCell="A3" activePane="bottomLeft" state="frozen"/>
      <selection activeCell="C1" sqref="C1"/>
      <selection pane="bottomLeft" activeCell="AC4" sqref="AC4:AH4"/>
    </sheetView>
  </sheetViews>
  <sheetFormatPr defaultRowHeight="15" x14ac:dyDescent="0.25"/>
  <cols>
    <col min="2" max="2" width="9.140625" style="2"/>
    <col min="3" max="3" width="12.85546875" bestFit="1" customWidth="1"/>
    <col min="4" max="4" width="20.85546875" customWidth="1"/>
    <col min="5" max="5" width="11.7109375" customWidth="1"/>
    <col min="6" max="6" width="2.85546875" customWidth="1"/>
    <col min="7" max="7" width="10.7109375" style="2" customWidth="1"/>
    <col min="8" max="9" width="7.28515625" customWidth="1"/>
    <col min="10" max="10" width="22" customWidth="1"/>
    <col min="11" max="11" width="17.42578125" style="86" customWidth="1"/>
    <col min="12" max="12" width="10.42578125" style="88" customWidth="1"/>
    <col min="13" max="14" width="10.42578125" style="82" customWidth="1"/>
    <col min="15" max="15" width="10.42578125" customWidth="1"/>
    <col min="16" max="16" width="13.140625" customWidth="1"/>
    <col min="17" max="18" width="10.42578125" customWidth="1"/>
    <col min="19" max="19" width="14" customWidth="1"/>
    <col min="20" max="21" width="13.42578125" customWidth="1"/>
    <col min="22" max="22" width="12.85546875" customWidth="1"/>
    <col min="23" max="23" width="13.28515625" customWidth="1"/>
    <col min="24" max="24" width="11.7109375" customWidth="1"/>
    <col min="25" max="25" width="18.7109375" customWidth="1"/>
    <col min="26" max="26" width="17.42578125" customWidth="1"/>
    <col min="27" max="27" width="16.28515625" customWidth="1"/>
    <col min="28" max="28" width="14.140625" bestFit="1" customWidth="1"/>
  </cols>
  <sheetData>
    <row r="1" spans="1:34" x14ac:dyDescent="0.25">
      <c r="A1" s="161" t="s">
        <v>798</v>
      </c>
      <c r="B1" s="161"/>
      <c r="C1" s="161"/>
      <c r="H1" s="160" t="s">
        <v>798</v>
      </c>
      <c r="I1" s="160"/>
      <c r="J1" s="160"/>
    </row>
    <row r="2" spans="1:34" s="126" customFormat="1" ht="164.25" customHeight="1" x14ac:dyDescent="0.25">
      <c r="A2" s="122" t="s">
        <v>769</v>
      </c>
      <c r="B2" s="122" t="s">
        <v>1</v>
      </c>
      <c r="C2" s="123" t="s">
        <v>2</v>
      </c>
      <c r="D2" s="122" t="s">
        <v>773</v>
      </c>
      <c r="E2" s="124" t="s">
        <v>864</v>
      </c>
      <c r="F2" s="124" t="s">
        <v>796</v>
      </c>
      <c r="G2" s="125" t="s">
        <v>137</v>
      </c>
      <c r="H2" s="122" t="s">
        <v>456</v>
      </c>
      <c r="I2" s="122" t="s">
        <v>765</v>
      </c>
      <c r="J2" s="122" t="s">
        <v>255</v>
      </c>
      <c r="K2" s="83" t="s">
        <v>774</v>
      </c>
      <c r="L2" s="83" t="s">
        <v>775</v>
      </c>
      <c r="M2" s="83" t="s">
        <v>776</v>
      </c>
      <c r="N2" s="83" t="s">
        <v>777</v>
      </c>
      <c r="O2" s="12" t="s">
        <v>778</v>
      </c>
      <c r="P2" s="12" t="s">
        <v>779</v>
      </c>
      <c r="Q2" s="12" t="s">
        <v>780</v>
      </c>
      <c r="R2" s="12" t="s">
        <v>781</v>
      </c>
      <c r="S2" s="13" t="s">
        <v>782</v>
      </c>
      <c r="T2" s="13" t="s">
        <v>783</v>
      </c>
      <c r="U2" s="13" t="s">
        <v>784</v>
      </c>
      <c r="V2" s="13" t="s">
        <v>785</v>
      </c>
      <c r="W2" s="13" t="s">
        <v>786</v>
      </c>
      <c r="X2" s="14" t="s">
        <v>795</v>
      </c>
      <c r="Y2" s="12" t="s">
        <v>787</v>
      </c>
      <c r="Z2" s="12" t="s">
        <v>788</v>
      </c>
      <c r="AA2" s="12" t="s">
        <v>789</v>
      </c>
    </row>
    <row r="3" spans="1:34" x14ac:dyDescent="0.25">
      <c r="A3" s="5" t="s">
        <v>767</v>
      </c>
      <c r="B3" s="26" t="s">
        <v>3</v>
      </c>
      <c r="C3" s="20" t="s">
        <v>22</v>
      </c>
      <c r="D3" s="5" t="s">
        <v>221</v>
      </c>
      <c r="E3" s="22">
        <v>530.70000000000005</v>
      </c>
      <c r="F3" s="5" t="s">
        <v>156</v>
      </c>
      <c r="G3" s="22">
        <v>271</v>
      </c>
      <c r="H3" s="5"/>
      <c r="I3" s="19" t="s">
        <v>22</v>
      </c>
      <c r="J3" s="19" t="s">
        <v>256</v>
      </c>
      <c r="K3" s="84">
        <v>200</v>
      </c>
      <c r="L3" s="89">
        <v>200</v>
      </c>
      <c r="M3" s="92" t="s">
        <v>842</v>
      </c>
      <c r="N3" s="93" t="s">
        <v>843</v>
      </c>
      <c r="O3" s="4" t="s">
        <v>0</v>
      </c>
      <c r="P3" s="4" t="s">
        <v>0</v>
      </c>
      <c r="Q3" s="4" t="s">
        <v>0</v>
      </c>
      <c r="R3" s="91" t="s">
        <v>0</v>
      </c>
      <c r="S3" s="6" t="e">
        <f>SUM(E3/O3*K3)+(E3/P3*K3)+(E3/Q3*K3)+(E3/R3*K3)</f>
        <v>#VALUE!</v>
      </c>
      <c r="T3" s="6" t="e">
        <f t="shared" ref="T3:T66" si="0">SUM(E3*K3/O3)</f>
        <v>#VALUE!</v>
      </c>
      <c r="U3" s="6" t="e">
        <f t="shared" ref="U3:U66" si="1">SUM(E3*K3/P3)</f>
        <v>#VALUE!</v>
      </c>
      <c r="V3" s="6" t="e">
        <f t="shared" ref="V3:V66" si="2">SUM(E3*K3/Q3)</f>
        <v>#VALUE!</v>
      </c>
      <c r="W3" s="6" t="e">
        <f>SUM(E3*L3/R3)</f>
        <v>#VALUE!</v>
      </c>
      <c r="X3" s="7" t="s">
        <v>0</v>
      </c>
      <c r="Y3" s="8" t="e">
        <f t="shared" ref="Y3:Y7" si="3">SUM(S3*X3)</f>
        <v>#VALUE!</v>
      </c>
      <c r="Z3" s="9">
        <v>0.21</v>
      </c>
      <c r="AA3" s="8" t="e">
        <f>Y3+(Y3*Z3)</f>
        <v>#VALUE!</v>
      </c>
    </row>
    <row r="4" spans="1:34" ht="23.25" x14ac:dyDescent="0.35">
      <c r="A4" s="5" t="s">
        <v>767</v>
      </c>
      <c r="B4" s="26" t="s">
        <v>3</v>
      </c>
      <c r="C4" s="20" t="s">
        <v>23</v>
      </c>
      <c r="D4" s="5" t="s">
        <v>221</v>
      </c>
      <c r="E4" s="22">
        <v>125.7</v>
      </c>
      <c r="F4" s="5" t="s">
        <v>156</v>
      </c>
      <c r="G4" s="25">
        <v>48</v>
      </c>
      <c r="H4" s="5"/>
      <c r="I4" s="19" t="s">
        <v>23</v>
      </c>
      <c r="J4" s="19" t="s">
        <v>257</v>
      </c>
      <c r="K4" s="87">
        <v>200</v>
      </c>
      <c r="L4" s="84">
        <v>200</v>
      </c>
      <c r="M4" s="92" t="s">
        <v>842</v>
      </c>
      <c r="N4" s="93" t="s">
        <v>843</v>
      </c>
      <c r="O4" s="4" t="s">
        <v>0</v>
      </c>
      <c r="P4" s="4" t="s">
        <v>0</v>
      </c>
      <c r="Q4" s="4" t="s">
        <v>0</v>
      </c>
      <c r="R4" s="91" t="s">
        <v>0</v>
      </c>
      <c r="S4" s="6" t="e">
        <f t="shared" ref="S4:S5" si="4">SUM(E4/O4*K4)+(E4/P4*K4)+(E4/Q4*K4)+(E4/R4*K4)</f>
        <v>#VALUE!</v>
      </c>
      <c r="T4" s="6" t="e">
        <f t="shared" ref="T4:T5" si="5">SUM(E4*K4/O4)</f>
        <v>#VALUE!</v>
      </c>
      <c r="U4" s="6" t="e">
        <f t="shared" ref="U4:U5" si="6">SUM(E4*K4/P4)</f>
        <v>#VALUE!</v>
      </c>
      <c r="V4" s="6" t="e">
        <f t="shared" ref="V4:V5" si="7">SUM(E4*K4/Q4)</f>
        <v>#VALUE!</v>
      </c>
      <c r="W4" s="6" t="e">
        <f t="shared" ref="W4:W5" si="8">SUM(E4*L4/R4)</f>
        <v>#VALUE!</v>
      </c>
      <c r="X4" s="7" t="s">
        <v>0</v>
      </c>
      <c r="Y4" s="8" t="e">
        <f t="shared" si="3"/>
        <v>#VALUE!</v>
      </c>
      <c r="Z4" s="9">
        <v>0.21</v>
      </c>
      <c r="AA4" s="8" t="e">
        <f t="shared" ref="AA4:AA62" si="9">Y4+(Y4*Z4)</f>
        <v>#VALUE!</v>
      </c>
      <c r="AC4" s="155" t="s">
        <v>930</v>
      </c>
      <c r="AD4" s="155"/>
      <c r="AE4" s="155"/>
      <c r="AF4" s="155"/>
      <c r="AG4" s="155"/>
      <c r="AH4" s="155"/>
    </row>
    <row r="5" spans="1:34" ht="23.25" x14ac:dyDescent="0.35">
      <c r="A5" s="5" t="s">
        <v>767</v>
      </c>
      <c r="B5" s="26" t="s">
        <v>3</v>
      </c>
      <c r="C5" s="20" t="s">
        <v>25</v>
      </c>
      <c r="D5" s="5" t="s">
        <v>221</v>
      </c>
      <c r="E5" s="22">
        <v>125.6</v>
      </c>
      <c r="F5" s="5" t="s">
        <v>156</v>
      </c>
      <c r="G5" s="25"/>
      <c r="H5" s="5"/>
      <c r="I5" s="19" t="s">
        <v>25</v>
      </c>
      <c r="J5" s="19" t="s">
        <v>257</v>
      </c>
      <c r="K5" s="87">
        <v>200</v>
      </c>
      <c r="L5" s="84">
        <v>200</v>
      </c>
      <c r="M5" s="92" t="s">
        <v>842</v>
      </c>
      <c r="N5" s="93" t="s">
        <v>843</v>
      </c>
      <c r="O5" s="4" t="s">
        <v>0</v>
      </c>
      <c r="P5" s="4" t="s">
        <v>0</v>
      </c>
      <c r="Q5" s="4" t="s">
        <v>0</v>
      </c>
      <c r="R5" s="91" t="s">
        <v>0</v>
      </c>
      <c r="S5" s="6" t="e">
        <f t="shared" si="4"/>
        <v>#VALUE!</v>
      </c>
      <c r="T5" s="6" t="e">
        <f t="shared" si="5"/>
        <v>#VALUE!</v>
      </c>
      <c r="U5" s="6" t="e">
        <f t="shared" si="6"/>
        <v>#VALUE!</v>
      </c>
      <c r="V5" s="6" t="e">
        <f t="shared" si="7"/>
        <v>#VALUE!</v>
      </c>
      <c r="W5" s="6" t="e">
        <f t="shared" si="8"/>
        <v>#VALUE!</v>
      </c>
      <c r="X5" s="7" t="s">
        <v>0</v>
      </c>
      <c r="Y5" s="8" t="e">
        <f t="shared" si="3"/>
        <v>#VALUE!</v>
      </c>
      <c r="Z5" s="9">
        <v>0.21</v>
      </c>
      <c r="AA5" s="8" t="e">
        <f t="shared" si="9"/>
        <v>#VALUE!</v>
      </c>
      <c r="AC5" s="155" t="s">
        <v>0</v>
      </c>
      <c r="AD5" s="155"/>
      <c r="AE5" s="155"/>
      <c r="AF5" s="155"/>
      <c r="AG5" s="155"/>
      <c r="AH5" s="155"/>
    </row>
    <row r="6" spans="1:34" x14ac:dyDescent="0.25">
      <c r="A6" s="5" t="s">
        <v>767</v>
      </c>
      <c r="B6" s="26" t="s">
        <v>3</v>
      </c>
      <c r="C6" s="20" t="s">
        <v>26</v>
      </c>
      <c r="D6" s="27" t="s">
        <v>248</v>
      </c>
      <c r="E6" s="22">
        <v>26.7</v>
      </c>
      <c r="F6" s="5" t="s">
        <v>156</v>
      </c>
      <c r="G6" s="22">
        <v>5</v>
      </c>
      <c r="H6" s="5"/>
      <c r="I6" s="19" t="s">
        <v>26</v>
      </c>
      <c r="J6" s="19" t="s">
        <v>258</v>
      </c>
      <c r="K6" s="87">
        <v>200</v>
      </c>
      <c r="L6" s="84" t="s">
        <v>0</v>
      </c>
      <c r="M6" s="92" t="s">
        <v>839</v>
      </c>
      <c r="N6" s="93" t="s">
        <v>0</v>
      </c>
      <c r="O6" s="4">
        <v>0</v>
      </c>
      <c r="P6" s="4">
        <v>0</v>
      </c>
      <c r="Q6" s="4">
        <v>0</v>
      </c>
      <c r="R6" s="146" t="s">
        <v>790</v>
      </c>
      <c r="S6" s="6" t="e">
        <f t="shared" ref="S6:S66" si="10">SUM(E6/O6*K6)+(E6/P6*K6)+(E6/Q6*K6)</f>
        <v>#DIV/0!</v>
      </c>
      <c r="T6" s="6" t="e">
        <f t="shared" si="0"/>
        <v>#DIV/0!</v>
      </c>
      <c r="U6" s="6" t="e">
        <f t="shared" si="1"/>
        <v>#DIV/0!</v>
      </c>
      <c r="V6" s="6" t="e">
        <f t="shared" si="2"/>
        <v>#DIV/0!</v>
      </c>
      <c r="W6" s="6" t="s">
        <v>790</v>
      </c>
      <c r="X6" s="7" t="s">
        <v>0</v>
      </c>
      <c r="Y6" s="8" t="e">
        <f>SUM(S6*X6)</f>
        <v>#DIV/0!</v>
      </c>
      <c r="Z6" s="9">
        <v>0.21</v>
      </c>
      <c r="AA6" s="8" t="e">
        <f t="shared" si="9"/>
        <v>#DIV/0!</v>
      </c>
    </row>
    <row r="7" spans="1:34" x14ac:dyDescent="0.25">
      <c r="A7" s="5" t="s">
        <v>767</v>
      </c>
      <c r="B7" s="26" t="s">
        <v>3</v>
      </c>
      <c r="C7" s="20" t="s">
        <v>236</v>
      </c>
      <c r="D7" s="5" t="s">
        <v>225</v>
      </c>
      <c r="E7" s="22">
        <v>5.3</v>
      </c>
      <c r="F7" s="5" t="s">
        <v>156</v>
      </c>
      <c r="G7" s="25"/>
      <c r="H7" s="5"/>
      <c r="I7" s="19" t="s">
        <v>236</v>
      </c>
      <c r="J7" s="19" t="s">
        <v>258</v>
      </c>
      <c r="K7" s="87">
        <v>200</v>
      </c>
      <c r="L7" s="89"/>
      <c r="M7" s="90" t="s">
        <v>839</v>
      </c>
      <c r="N7" s="84"/>
      <c r="O7" s="4">
        <v>0</v>
      </c>
      <c r="P7" s="4">
        <v>0</v>
      </c>
      <c r="Q7" s="4">
        <v>0</v>
      </c>
      <c r="R7" s="5" t="s">
        <v>790</v>
      </c>
      <c r="S7" s="6" t="e">
        <f t="shared" si="10"/>
        <v>#DIV/0!</v>
      </c>
      <c r="T7" s="6" t="e">
        <f t="shared" si="0"/>
        <v>#DIV/0!</v>
      </c>
      <c r="U7" s="6" t="e">
        <f t="shared" si="1"/>
        <v>#DIV/0!</v>
      </c>
      <c r="V7" s="6" t="e">
        <f t="shared" si="2"/>
        <v>#DIV/0!</v>
      </c>
      <c r="W7" s="6" t="s">
        <v>790</v>
      </c>
      <c r="X7" s="7" t="s">
        <v>0</v>
      </c>
      <c r="Y7" s="8" t="e">
        <f t="shared" si="3"/>
        <v>#DIV/0!</v>
      </c>
      <c r="Z7" s="9">
        <v>0.21</v>
      </c>
      <c r="AA7" s="8" t="e">
        <f t="shared" si="9"/>
        <v>#DIV/0!</v>
      </c>
    </row>
    <row r="8" spans="1:34" x14ac:dyDescent="0.25">
      <c r="A8" s="5" t="s">
        <v>767</v>
      </c>
      <c r="B8" s="26" t="s">
        <v>3</v>
      </c>
      <c r="C8" s="20" t="s">
        <v>27</v>
      </c>
      <c r="D8" s="20" t="s">
        <v>24</v>
      </c>
      <c r="E8" s="22">
        <v>13.9</v>
      </c>
      <c r="F8" s="5" t="s">
        <v>156</v>
      </c>
      <c r="G8" s="25"/>
      <c r="H8" s="5"/>
      <c r="I8" s="19" t="s">
        <v>27</v>
      </c>
      <c r="J8" s="19" t="s">
        <v>259</v>
      </c>
      <c r="K8" s="84">
        <v>200</v>
      </c>
      <c r="L8" s="89"/>
      <c r="M8" s="92" t="s">
        <v>841</v>
      </c>
      <c r="N8" s="84"/>
      <c r="O8" s="4">
        <v>0</v>
      </c>
      <c r="P8" s="4">
        <v>0</v>
      </c>
      <c r="Q8" s="4">
        <v>0</v>
      </c>
      <c r="R8" s="5" t="s">
        <v>790</v>
      </c>
      <c r="S8" s="6" t="e">
        <f t="shared" si="10"/>
        <v>#DIV/0!</v>
      </c>
      <c r="T8" s="6" t="e">
        <f t="shared" si="0"/>
        <v>#DIV/0!</v>
      </c>
      <c r="U8" s="6" t="e">
        <f t="shared" si="1"/>
        <v>#DIV/0!</v>
      </c>
      <c r="V8" s="6" t="e">
        <f t="shared" si="2"/>
        <v>#DIV/0!</v>
      </c>
      <c r="W8" s="6" t="s">
        <v>790</v>
      </c>
      <c r="X8" s="7" t="s">
        <v>0</v>
      </c>
      <c r="Y8" s="8" t="e">
        <f t="shared" ref="Y8:Y67" si="11">SUM(S8*X8)</f>
        <v>#DIV/0!</v>
      </c>
      <c r="Z8" s="9">
        <v>0.21</v>
      </c>
      <c r="AA8" s="8" t="e">
        <f t="shared" si="9"/>
        <v>#DIV/0!</v>
      </c>
    </row>
    <row r="9" spans="1:34" x14ac:dyDescent="0.25">
      <c r="A9" s="5" t="s">
        <v>767</v>
      </c>
      <c r="B9" s="15" t="s">
        <v>6</v>
      </c>
      <c r="C9" s="20" t="s">
        <v>29</v>
      </c>
      <c r="D9" s="20" t="s">
        <v>7</v>
      </c>
      <c r="E9" s="22">
        <v>147.19999999999999</v>
      </c>
      <c r="F9" s="5" t="s">
        <v>156</v>
      </c>
      <c r="G9" s="22">
        <v>22</v>
      </c>
      <c r="H9" s="5"/>
      <c r="I9" s="19" t="s">
        <v>29</v>
      </c>
      <c r="J9" s="19" t="s">
        <v>257</v>
      </c>
      <c r="K9" s="84">
        <v>200</v>
      </c>
      <c r="L9" s="89"/>
      <c r="M9" s="92" t="s">
        <v>840</v>
      </c>
      <c r="N9" s="84"/>
      <c r="O9" s="4">
        <v>0</v>
      </c>
      <c r="P9" s="4">
        <v>0</v>
      </c>
      <c r="Q9" s="4">
        <v>0</v>
      </c>
      <c r="R9" s="5" t="s">
        <v>790</v>
      </c>
      <c r="S9" s="6" t="e">
        <f t="shared" si="10"/>
        <v>#DIV/0!</v>
      </c>
      <c r="T9" s="6" t="e">
        <f t="shared" si="0"/>
        <v>#DIV/0!</v>
      </c>
      <c r="U9" s="6" t="e">
        <f t="shared" si="1"/>
        <v>#DIV/0!</v>
      </c>
      <c r="V9" s="6" t="e">
        <f t="shared" si="2"/>
        <v>#DIV/0!</v>
      </c>
      <c r="W9" s="6" t="s">
        <v>790</v>
      </c>
      <c r="X9" s="7" t="s">
        <v>0</v>
      </c>
      <c r="Y9" s="8" t="e">
        <f t="shared" si="11"/>
        <v>#DIV/0!</v>
      </c>
      <c r="Z9" s="9">
        <v>0.21</v>
      </c>
      <c r="AA9" s="8" t="e">
        <f t="shared" si="9"/>
        <v>#DIV/0!</v>
      </c>
      <c r="AC9" t="s">
        <v>0</v>
      </c>
    </row>
    <row r="10" spans="1:34" x14ac:dyDescent="0.25">
      <c r="A10" s="5" t="s">
        <v>767</v>
      </c>
      <c r="B10" s="15" t="s">
        <v>6</v>
      </c>
      <c r="C10" s="20" t="s">
        <v>30</v>
      </c>
      <c r="D10" s="5" t="s">
        <v>215</v>
      </c>
      <c r="E10" s="22">
        <v>80.7</v>
      </c>
      <c r="F10" s="5" t="s">
        <v>156</v>
      </c>
      <c r="G10" s="22">
        <v>6</v>
      </c>
      <c r="H10" s="5"/>
      <c r="I10" s="19" t="s">
        <v>30</v>
      </c>
      <c r="J10" s="19" t="s">
        <v>258</v>
      </c>
      <c r="K10" s="84">
        <v>200</v>
      </c>
      <c r="L10" s="89"/>
      <c r="M10" s="92" t="s">
        <v>839</v>
      </c>
      <c r="N10" s="84"/>
      <c r="O10" s="4">
        <v>0</v>
      </c>
      <c r="P10" s="4">
        <v>0</v>
      </c>
      <c r="Q10" s="4">
        <v>0</v>
      </c>
      <c r="R10" s="5" t="s">
        <v>790</v>
      </c>
      <c r="S10" s="6" t="e">
        <f t="shared" si="10"/>
        <v>#DIV/0!</v>
      </c>
      <c r="T10" s="6" t="e">
        <f t="shared" si="0"/>
        <v>#DIV/0!</v>
      </c>
      <c r="U10" s="6" t="e">
        <f t="shared" si="1"/>
        <v>#DIV/0!</v>
      </c>
      <c r="V10" s="6" t="e">
        <f t="shared" si="2"/>
        <v>#DIV/0!</v>
      </c>
      <c r="W10" s="6" t="s">
        <v>790</v>
      </c>
      <c r="X10" s="7" t="s">
        <v>0</v>
      </c>
      <c r="Y10" s="8" t="e">
        <f t="shared" si="11"/>
        <v>#DIV/0!</v>
      </c>
      <c r="Z10" s="9">
        <v>0.21</v>
      </c>
      <c r="AA10" s="8" t="e">
        <f t="shared" si="9"/>
        <v>#DIV/0!</v>
      </c>
    </row>
    <row r="11" spans="1:34" x14ac:dyDescent="0.25">
      <c r="A11" s="5" t="s">
        <v>767</v>
      </c>
      <c r="B11" s="15" t="s">
        <v>6</v>
      </c>
      <c r="C11" s="20" t="s">
        <v>31</v>
      </c>
      <c r="D11" s="20" t="s">
        <v>140</v>
      </c>
      <c r="E11" s="22">
        <v>41.5</v>
      </c>
      <c r="F11" s="5" t="s">
        <v>156</v>
      </c>
      <c r="G11" s="22">
        <v>2</v>
      </c>
      <c r="H11" s="5"/>
      <c r="I11" s="19" t="s">
        <v>31</v>
      </c>
      <c r="J11" s="19" t="s">
        <v>260</v>
      </c>
      <c r="K11" s="84">
        <v>200</v>
      </c>
      <c r="L11" s="89"/>
      <c r="M11" s="92" t="s">
        <v>839</v>
      </c>
      <c r="N11" s="84"/>
      <c r="O11" s="4">
        <v>0</v>
      </c>
      <c r="P11" s="4">
        <v>0</v>
      </c>
      <c r="Q11" s="4">
        <v>0</v>
      </c>
      <c r="R11" s="5" t="s">
        <v>790</v>
      </c>
      <c r="S11" s="6" t="e">
        <f t="shared" si="10"/>
        <v>#DIV/0!</v>
      </c>
      <c r="T11" s="6" t="e">
        <f t="shared" si="0"/>
        <v>#DIV/0!</v>
      </c>
      <c r="U11" s="6" t="e">
        <f t="shared" si="1"/>
        <v>#DIV/0!</v>
      </c>
      <c r="V11" s="6" t="e">
        <f t="shared" si="2"/>
        <v>#DIV/0!</v>
      </c>
      <c r="W11" s="6" t="s">
        <v>790</v>
      </c>
      <c r="X11" s="7" t="s">
        <v>0</v>
      </c>
      <c r="Y11" s="8" t="e">
        <f t="shared" si="11"/>
        <v>#DIV/0!</v>
      </c>
      <c r="Z11" s="9">
        <v>0.21</v>
      </c>
      <c r="AA11" s="8" t="e">
        <f t="shared" si="9"/>
        <v>#DIV/0!</v>
      </c>
    </row>
    <row r="12" spans="1:34" x14ac:dyDescent="0.25">
      <c r="A12" s="5" t="s">
        <v>767</v>
      </c>
      <c r="B12" s="15" t="s">
        <v>6</v>
      </c>
      <c r="C12" s="20" t="s">
        <v>32</v>
      </c>
      <c r="D12" s="5" t="s">
        <v>217</v>
      </c>
      <c r="E12" s="22">
        <v>11.4</v>
      </c>
      <c r="F12" s="5" t="s">
        <v>156</v>
      </c>
      <c r="G12" s="22">
        <v>2</v>
      </c>
      <c r="H12" s="5"/>
      <c r="I12" s="19" t="s">
        <v>32</v>
      </c>
      <c r="J12" s="19" t="s">
        <v>260</v>
      </c>
      <c r="K12" s="84">
        <v>200</v>
      </c>
      <c r="L12" s="89" t="s">
        <v>0</v>
      </c>
      <c r="M12" s="92" t="s">
        <v>839</v>
      </c>
      <c r="N12" s="84"/>
      <c r="O12" s="4">
        <v>0</v>
      </c>
      <c r="P12" s="4">
        <v>0</v>
      </c>
      <c r="Q12" s="4">
        <v>0</v>
      </c>
      <c r="R12" s="5" t="s">
        <v>790</v>
      </c>
      <c r="S12" s="6" t="e">
        <f t="shared" si="10"/>
        <v>#DIV/0!</v>
      </c>
      <c r="T12" s="6" t="e">
        <f t="shared" si="0"/>
        <v>#DIV/0!</v>
      </c>
      <c r="U12" s="6" t="e">
        <f t="shared" si="1"/>
        <v>#DIV/0!</v>
      </c>
      <c r="V12" s="6" t="e">
        <f t="shared" si="2"/>
        <v>#DIV/0!</v>
      </c>
      <c r="W12" s="6" t="s">
        <v>790</v>
      </c>
      <c r="X12" s="7" t="s">
        <v>0</v>
      </c>
      <c r="Y12" s="8" t="e">
        <f t="shared" si="11"/>
        <v>#DIV/0!</v>
      </c>
      <c r="Z12" s="9">
        <v>0.21</v>
      </c>
      <c r="AA12" s="8" t="e">
        <f t="shared" si="9"/>
        <v>#DIV/0!</v>
      </c>
    </row>
    <row r="13" spans="1:34" x14ac:dyDescent="0.25">
      <c r="A13" s="5" t="s">
        <v>767</v>
      </c>
      <c r="B13" s="15" t="s">
        <v>6</v>
      </c>
      <c r="C13" s="20" t="s">
        <v>33</v>
      </c>
      <c r="D13" s="5" t="s">
        <v>216</v>
      </c>
      <c r="E13" s="22">
        <v>33.9</v>
      </c>
      <c r="F13" s="5" t="s">
        <v>156</v>
      </c>
      <c r="G13" s="22">
        <v>4</v>
      </c>
      <c r="H13" s="5"/>
      <c r="I13" s="19" t="s">
        <v>33</v>
      </c>
      <c r="J13" s="19" t="s">
        <v>258</v>
      </c>
      <c r="K13" s="84">
        <v>200</v>
      </c>
      <c r="L13" s="89"/>
      <c r="M13" s="92" t="s">
        <v>839</v>
      </c>
      <c r="N13" s="84"/>
      <c r="O13" s="4">
        <v>0</v>
      </c>
      <c r="P13" s="4">
        <v>0</v>
      </c>
      <c r="Q13" s="4">
        <v>0</v>
      </c>
      <c r="R13" s="5" t="s">
        <v>790</v>
      </c>
      <c r="S13" s="6" t="e">
        <f t="shared" si="10"/>
        <v>#DIV/0!</v>
      </c>
      <c r="T13" s="6" t="e">
        <f t="shared" si="0"/>
        <v>#DIV/0!</v>
      </c>
      <c r="U13" s="6" t="e">
        <f t="shared" si="1"/>
        <v>#DIV/0!</v>
      </c>
      <c r="V13" s="6" t="e">
        <f t="shared" si="2"/>
        <v>#DIV/0!</v>
      </c>
      <c r="W13" s="6" t="s">
        <v>790</v>
      </c>
      <c r="X13" s="7" t="s">
        <v>0</v>
      </c>
      <c r="Y13" s="8" t="e">
        <f t="shared" si="11"/>
        <v>#DIV/0!</v>
      </c>
      <c r="Z13" s="9">
        <v>0.21</v>
      </c>
      <c r="AA13" s="8" t="e">
        <f t="shared" si="9"/>
        <v>#DIV/0!</v>
      </c>
    </row>
    <row r="14" spans="1:34" x14ac:dyDescent="0.25">
      <c r="A14" s="5" t="s">
        <v>767</v>
      </c>
      <c r="B14" s="15" t="s">
        <v>6</v>
      </c>
      <c r="C14" s="20" t="s">
        <v>34</v>
      </c>
      <c r="D14" s="20" t="s">
        <v>35</v>
      </c>
      <c r="E14" s="22">
        <v>39.700000000000003</v>
      </c>
      <c r="F14" s="5" t="s">
        <v>156</v>
      </c>
      <c r="G14" s="22">
        <v>6</v>
      </c>
      <c r="H14" s="5"/>
      <c r="I14" s="19" t="s">
        <v>34</v>
      </c>
      <c r="J14" s="19" t="s">
        <v>260</v>
      </c>
      <c r="K14" s="84">
        <v>200</v>
      </c>
      <c r="L14" s="89"/>
      <c r="M14" s="92" t="s">
        <v>791</v>
      </c>
      <c r="N14" s="84"/>
      <c r="O14" s="4">
        <v>0</v>
      </c>
      <c r="P14" s="4">
        <v>0</v>
      </c>
      <c r="Q14" s="4">
        <v>0</v>
      </c>
      <c r="R14" s="5" t="s">
        <v>790</v>
      </c>
      <c r="S14" s="6" t="e">
        <f t="shared" si="10"/>
        <v>#DIV/0!</v>
      </c>
      <c r="T14" s="6" t="e">
        <f t="shared" si="0"/>
        <v>#DIV/0!</v>
      </c>
      <c r="U14" s="6" t="e">
        <f t="shared" si="1"/>
        <v>#DIV/0!</v>
      </c>
      <c r="V14" s="6" t="e">
        <f t="shared" si="2"/>
        <v>#DIV/0!</v>
      </c>
      <c r="W14" s="6" t="s">
        <v>790</v>
      </c>
      <c r="X14" s="7" t="s">
        <v>0</v>
      </c>
      <c r="Y14" s="8" t="e">
        <f t="shared" si="11"/>
        <v>#DIV/0!</v>
      </c>
      <c r="Z14" s="9">
        <v>0.21</v>
      </c>
      <c r="AA14" s="8" t="e">
        <f t="shared" si="9"/>
        <v>#DIV/0!</v>
      </c>
    </row>
    <row r="15" spans="1:34" x14ac:dyDescent="0.25">
      <c r="A15" s="5" t="s">
        <v>767</v>
      </c>
      <c r="B15" s="15" t="s">
        <v>6</v>
      </c>
      <c r="C15" s="20" t="s">
        <v>36</v>
      </c>
      <c r="D15" s="20" t="s">
        <v>28</v>
      </c>
      <c r="E15" s="22">
        <v>93.2</v>
      </c>
      <c r="F15" s="5" t="s">
        <v>156</v>
      </c>
      <c r="G15" s="22">
        <v>28</v>
      </c>
      <c r="H15" s="5"/>
      <c r="I15" s="19" t="s">
        <v>36</v>
      </c>
      <c r="J15" s="19" t="s">
        <v>256</v>
      </c>
      <c r="K15" s="84">
        <v>200</v>
      </c>
      <c r="L15" s="89"/>
      <c r="M15" s="92" t="s">
        <v>840</v>
      </c>
      <c r="N15" s="84"/>
      <c r="O15" s="4">
        <v>0</v>
      </c>
      <c r="P15" s="4">
        <v>0</v>
      </c>
      <c r="Q15" s="4">
        <v>0</v>
      </c>
      <c r="R15" s="5" t="s">
        <v>790</v>
      </c>
      <c r="S15" s="6" t="e">
        <f t="shared" si="10"/>
        <v>#DIV/0!</v>
      </c>
      <c r="T15" s="6" t="e">
        <f t="shared" si="0"/>
        <v>#DIV/0!</v>
      </c>
      <c r="U15" s="6" t="e">
        <f t="shared" si="1"/>
        <v>#DIV/0!</v>
      </c>
      <c r="V15" s="6" t="e">
        <f t="shared" si="2"/>
        <v>#DIV/0!</v>
      </c>
      <c r="W15" s="6" t="s">
        <v>790</v>
      </c>
      <c r="X15" s="7" t="s">
        <v>0</v>
      </c>
      <c r="Y15" s="8" t="e">
        <f t="shared" si="11"/>
        <v>#DIV/0!</v>
      </c>
      <c r="Z15" s="9">
        <v>0.21</v>
      </c>
      <c r="AA15" s="8" t="e">
        <f t="shared" si="9"/>
        <v>#DIV/0!</v>
      </c>
    </row>
    <row r="16" spans="1:34" x14ac:dyDescent="0.25">
      <c r="A16" s="5" t="s">
        <v>767</v>
      </c>
      <c r="B16" s="15" t="s">
        <v>6</v>
      </c>
      <c r="C16" s="20" t="s">
        <v>37</v>
      </c>
      <c r="D16" s="20" t="s">
        <v>28</v>
      </c>
      <c r="E16" s="22">
        <v>79</v>
      </c>
      <c r="F16" s="5" t="s">
        <v>156</v>
      </c>
      <c r="G16" s="22">
        <v>42</v>
      </c>
      <c r="H16" s="5"/>
      <c r="I16" s="19" t="s">
        <v>37</v>
      </c>
      <c r="J16" s="19" t="s">
        <v>261</v>
      </c>
      <c r="K16" s="84">
        <v>200</v>
      </c>
      <c r="L16" s="89"/>
      <c r="M16" s="92" t="s">
        <v>840</v>
      </c>
      <c r="N16" s="84"/>
      <c r="O16" s="4">
        <v>0</v>
      </c>
      <c r="P16" s="4">
        <v>0</v>
      </c>
      <c r="Q16" s="4">
        <v>0</v>
      </c>
      <c r="R16" s="5" t="s">
        <v>790</v>
      </c>
      <c r="S16" s="6" t="e">
        <f t="shared" si="10"/>
        <v>#DIV/0!</v>
      </c>
      <c r="T16" s="6" t="e">
        <f t="shared" si="0"/>
        <v>#DIV/0!</v>
      </c>
      <c r="U16" s="6" t="e">
        <f t="shared" si="1"/>
        <v>#DIV/0!</v>
      </c>
      <c r="V16" s="6" t="e">
        <f t="shared" si="2"/>
        <v>#DIV/0!</v>
      </c>
      <c r="W16" s="6" t="s">
        <v>790</v>
      </c>
      <c r="X16" s="7" t="s">
        <v>0</v>
      </c>
      <c r="Y16" s="8" t="e">
        <f t="shared" si="11"/>
        <v>#DIV/0!</v>
      </c>
      <c r="Z16" s="9">
        <v>0.21</v>
      </c>
      <c r="AA16" s="8" t="e">
        <f t="shared" si="9"/>
        <v>#DIV/0!</v>
      </c>
    </row>
    <row r="17" spans="1:27" x14ac:dyDescent="0.25">
      <c r="A17" s="5" t="s">
        <v>767</v>
      </c>
      <c r="B17" s="15" t="s">
        <v>6</v>
      </c>
      <c r="C17" s="20" t="s">
        <v>38</v>
      </c>
      <c r="D17" s="20" t="s">
        <v>28</v>
      </c>
      <c r="E17" s="22">
        <v>42.1</v>
      </c>
      <c r="F17" s="5" t="s">
        <v>156</v>
      </c>
      <c r="G17" s="22">
        <v>18</v>
      </c>
      <c r="H17" s="5"/>
      <c r="I17" s="19" t="s">
        <v>38</v>
      </c>
      <c r="J17" s="19" t="s">
        <v>261</v>
      </c>
      <c r="K17" s="84">
        <v>200</v>
      </c>
      <c r="L17" s="89"/>
      <c r="M17" s="92" t="s">
        <v>840</v>
      </c>
      <c r="N17" s="84"/>
      <c r="O17" s="4">
        <v>0</v>
      </c>
      <c r="P17" s="4">
        <v>0</v>
      </c>
      <c r="Q17" s="4">
        <v>0</v>
      </c>
      <c r="R17" s="5" t="s">
        <v>790</v>
      </c>
      <c r="S17" s="6" t="e">
        <f t="shared" si="10"/>
        <v>#DIV/0!</v>
      </c>
      <c r="T17" s="6" t="e">
        <f t="shared" si="0"/>
        <v>#DIV/0!</v>
      </c>
      <c r="U17" s="6" t="e">
        <f t="shared" si="1"/>
        <v>#DIV/0!</v>
      </c>
      <c r="V17" s="6" t="e">
        <f t="shared" si="2"/>
        <v>#DIV/0!</v>
      </c>
      <c r="W17" s="6" t="s">
        <v>790</v>
      </c>
      <c r="X17" s="7" t="s">
        <v>0</v>
      </c>
      <c r="Y17" s="8" t="e">
        <f t="shared" si="11"/>
        <v>#DIV/0!</v>
      </c>
      <c r="Z17" s="9">
        <v>0.21</v>
      </c>
      <c r="AA17" s="8" t="e">
        <f t="shared" si="9"/>
        <v>#DIV/0!</v>
      </c>
    </row>
    <row r="18" spans="1:27" x14ac:dyDescent="0.25">
      <c r="A18" s="5" t="s">
        <v>767</v>
      </c>
      <c r="B18" s="15" t="s">
        <v>6</v>
      </c>
      <c r="C18" s="20" t="s">
        <v>40</v>
      </c>
      <c r="D18" s="20" t="s">
        <v>28</v>
      </c>
      <c r="E18" s="22">
        <v>19.399999999999999</v>
      </c>
      <c r="F18" s="5" t="s">
        <v>156</v>
      </c>
      <c r="G18" s="22">
        <v>8</v>
      </c>
      <c r="H18" s="5"/>
      <c r="I18" s="19" t="s">
        <v>40</v>
      </c>
      <c r="J18" s="19" t="s">
        <v>258</v>
      </c>
      <c r="K18" s="84">
        <v>200</v>
      </c>
      <c r="L18" s="89"/>
      <c r="M18" s="92" t="s">
        <v>840</v>
      </c>
      <c r="N18" s="84"/>
      <c r="O18" s="4">
        <v>0</v>
      </c>
      <c r="P18" s="4">
        <v>0</v>
      </c>
      <c r="Q18" s="4">
        <v>0</v>
      </c>
      <c r="R18" s="5" t="s">
        <v>790</v>
      </c>
      <c r="S18" s="6" t="e">
        <f t="shared" si="10"/>
        <v>#DIV/0!</v>
      </c>
      <c r="T18" s="6" t="e">
        <f t="shared" si="0"/>
        <v>#DIV/0!</v>
      </c>
      <c r="U18" s="6" t="e">
        <f t="shared" si="1"/>
        <v>#DIV/0!</v>
      </c>
      <c r="V18" s="6" t="e">
        <f t="shared" si="2"/>
        <v>#DIV/0!</v>
      </c>
      <c r="W18" s="6" t="s">
        <v>790</v>
      </c>
      <c r="X18" s="7" t="s">
        <v>0</v>
      </c>
      <c r="Y18" s="8" t="e">
        <f t="shared" si="11"/>
        <v>#DIV/0!</v>
      </c>
      <c r="Z18" s="9">
        <v>0.21</v>
      </c>
      <c r="AA18" s="8" t="e">
        <f t="shared" si="9"/>
        <v>#DIV/0!</v>
      </c>
    </row>
    <row r="19" spans="1:27" x14ac:dyDescent="0.25">
      <c r="A19" s="5" t="s">
        <v>767</v>
      </c>
      <c r="B19" s="15" t="s">
        <v>6</v>
      </c>
      <c r="C19" s="20" t="s">
        <v>41</v>
      </c>
      <c r="D19" s="20" t="s">
        <v>28</v>
      </c>
      <c r="E19" s="22">
        <v>20.3</v>
      </c>
      <c r="F19" s="5" t="s">
        <v>156</v>
      </c>
      <c r="G19" s="22">
        <v>8</v>
      </c>
      <c r="H19" s="5"/>
      <c r="I19" s="19" t="s">
        <v>41</v>
      </c>
      <c r="J19" s="19" t="s">
        <v>258</v>
      </c>
      <c r="K19" s="84">
        <v>200</v>
      </c>
      <c r="L19" s="89"/>
      <c r="M19" s="92" t="s">
        <v>840</v>
      </c>
      <c r="N19" s="84"/>
      <c r="O19" s="4">
        <v>0</v>
      </c>
      <c r="P19" s="4">
        <v>0</v>
      </c>
      <c r="Q19" s="4">
        <v>0</v>
      </c>
      <c r="R19" s="5" t="s">
        <v>790</v>
      </c>
      <c r="S19" s="6" t="e">
        <f t="shared" si="10"/>
        <v>#DIV/0!</v>
      </c>
      <c r="T19" s="6" t="e">
        <f t="shared" si="0"/>
        <v>#DIV/0!</v>
      </c>
      <c r="U19" s="6" t="e">
        <f t="shared" si="1"/>
        <v>#DIV/0!</v>
      </c>
      <c r="V19" s="6" t="e">
        <f t="shared" si="2"/>
        <v>#DIV/0!</v>
      </c>
      <c r="W19" s="6" t="s">
        <v>790</v>
      </c>
      <c r="X19" s="7" t="s">
        <v>0</v>
      </c>
      <c r="Y19" s="8" t="e">
        <f t="shared" si="11"/>
        <v>#DIV/0!</v>
      </c>
      <c r="Z19" s="9">
        <v>0.21</v>
      </c>
      <c r="AA19" s="8" t="e">
        <f t="shared" si="9"/>
        <v>#DIV/0!</v>
      </c>
    </row>
    <row r="20" spans="1:27" x14ac:dyDescent="0.25">
      <c r="A20" s="5" t="s">
        <v>767</v>
      </c>
      <c r="B20" s="15" t="s">
        <v>6</v>
      </c>
      <c r="C20" s="20" t="s">
        <v>42</v>
      </c>
      <c r="D20" s="5" t="s">
        <v>218</v>
      </c>
      <c r="E20" s="22">
        <v>15.3</v>
      </c>
      <c r="F20" s="5" t="s">
        <v>156</v>
      </c>
      <c r="G20" s="22">
        <v>4</v>
      </c>
      <c r="H20" s="5"/>
      <c r="I20" s="19" t="s">
        <v>42</v>
      </c>
      <c r="J20" s="19" t="s">
        <v>258</v>
      </c>
      <c r="K20" s="84">
        <v>200</v>
      </c>
      <c r="L20" s="89"/>
      <c r="M20" s="92" t="s">
        <v>839</v>
      </c>
      <c r="N20" s="84"/>
      <c r="O20" s="4">
        <v>0</v>
      </c>
      <c r="P20" s="4">
        <v>0</v>
      </c>
      <c r="Q20" s="4">
        <v>0</v>
      </c>
      <c r="R20" s="5" t="s">
        <v>790</v>
      </c>
      <c r="S20" s="6" t="e">
        <f t="shared" si="10"/>
        <v>#DIV/0!</v>
      </c>
      <c r="T20" s="6" t="e">
        <f t="shared" si="0"/>
        <v>#DIV/0!</v>
      </c>
      <c r="U20" s="6" t="e">
        <f t="shared" si="1"/>
        <v>#DIV/0!</v>
      </c>
      <c r="V20" s="6" t="e">
        <f t="shared" si="2"/>
        <v>#DIV/0!</v>
      </c>
      <c r="W20" s="6" t="s">
        <v>790</v>
      </c>
      <c r="X20" s="7" t="s">
        <v>0</v>
      </c>
      <c r="Y20" s="8" t="e">
        <f t="shared" si="11"/>
        <v>#DIV/0!</v>
      </c>
      <c r="Z20" s="9">
        <v>0.21</v>
      </c>
      <c r="AA20" s="8" t="e">
        <f t="shared" si="9"/>
        <v>#DIV/0!</v>
      </c>
    </row>
    <row r="21" spans="1:27" x14ac:dyDescent="0.25">
      <c r="A21" s="5" t="s">
        <v>767</v>
      </c>
      <c r="B21" s="15" t="s">
        <v>6</v>
      </c>
      <c r="C21" s="20" t="s">
        <v>43</v>
      </c>
      <c r="D21" s="5" t="s">
        <v>219</v>
      </c>
      <c r="E21" s="22">
        <v>21.9</v>
      </c>
      <c r="F21" s="5" t="s">
        <v>156</v>
      </c>
      <c r="G21" s="22">
        <v>4</v>
      </c>
      <c r="H21" s="5"/>
      <c r="I21" s="19" t="s">
        <v>43</v>
      </c>
      <c r="J21" s="19" t="s">
        <v>258</v>
      </c>
      <c r="K21" s="84">
        <v>200</v>
      </c>
      <c r="L21" s="89"/>
      <c r="M21" s="92" t="s">
        <v>839</v>
      </c>
      <c r="N21" s="84"/>
      <c r="O21" s="4">
        <v>0</v>
      </c>
      <c r="P21" s="4">
        <v>0</v>
      </c>
      <c r="Q21" s="4">
        <v>0</v>
      </c>
      <c r="R21" s="5" t="s">
        <v>790</v>
      </c>
      <c r="S21" s="6" t="e">
        <f t="shared" si="10"/>
        <v>#DIV/0!</v>
      </c>
      <c r="T21" s="6" t="e">
        <f t="shared" si="0"/>
        <v>#DIV/0!</v>
      </c>
      <c r="U21" s="6" t="e">
        <f t="shared" si="1"/>
        <v>#DIV/0!</v>
      </c>
      <c r="V21" s="6" t="e">
        <f t="shared" si="2"/>
        <v>#DIV/0!</v>
      </c>
      <c r="W21" s="6" t="s">
        <v>790</v>
      </c>
      <c r="X21" s="7" t="s">
        <v>0</v>
      </c>
      <c r="Y21" s="8" t="e">
        <f t="shared" si="11"/>
        <v>#DIV/0!</v>
      </c>
      <c r="Z21" s="9">
        <v>0.21</v>
      </c>
      <c r="AA21" s="8" t="e">
        <f t="shared" si="9"/>
        <v>#DIV/0!</v>
      </c>
    </row>
    <row r="22" spans="1:27" x14ac:dyDescent="0.25">
      <c r="A22" s="5" t="s">
        <v>767</v>
      </c>
      <c r="B22" s="15" t="s">
        <v>6</v>
      </c>
      <c r="C22" s="20" t="s">
        <v>44</v>
      </c>
      <c r="D22" s="5" t="s">
        <v>219</v>
      </c>
      <c r="E22" s="22">
        <v>31.5</v>
      </c>
      <c r="F22" s="5" t="s">
        <v>156</v>
      </c>
      <c r="G22" s="22">
        <v>6</v>
      </c>
      <c r="H22" s="5"/>
      <c r="I22" s="19" t="s">
        <v>44</v>
      </c>
      <c r="J22" s="19" t="s">
        <v>258</v>
      </c>
      <c r="K22" s="84">
        <v>200</v>
      </c>
      <c r="L22" s="89"/>
      <c r="M22" s="92" t="s">
        <v>839</v>
      </c>
      <c r="N22" s="84"/>
      <c r="O22" s="4">
        <v>0</v>
      </c>
      <c r="P22" s="4">
        <v>0</v>
      </c>
      <c r="Q22" s="4">
        <v>0</v>
      </c>
      <c r="R22" s="5" t="s">
        <v>790</v>
      </c>
      <c r="S22" s="6" t="e">
        <f t="shared" si="10"/>
        <v>#DIV/0!</v>
      </c>
      <c r="T22" s="6" t="e">
        <f t="shared" si="0"/>
        <v>#DIV/0!</v>
      </c>
      <c r="U22" s="6" t="e">
        <f t="shared" si="1"/>
        <v>#DIV/0!</v>
      </c>
      <c r="V22" s="6" t="e">
        <f t="shared" si="2"/>
        <v>#DIV/0!</v>
      </c>
      <c r="W22" s="6" t="s">
        <v>790</v>
      </c>
      <c r="X22" s="7" t="s">
        <v>0</v>
      </c>
      <c r="Y22" s="8" t="e">
        <f t="shared" si="11"/>
        <v>#DIV/0!</v>
      </c>
      <c r="Z22" s="9">
        <v>0.21</v>
      </c>
      <c r="AA22" s="8" t="e">
        <f t="shared" si="9"/>
        <v>#DIV/0!</v>
      </c>
    </row>
    <row r="23" spans="1:27" x14ac:dyDescent="0.25">
      <c r="A23" s="5" t="s">
        <v>767</v>
      </c>
      <c r="B23" s="15" t="s">
        <v>6</v>
      </c>
      <c r="C23" s="20" t="s">
        <v>45</v>
      </c>
      <c r="D23" s="5" t="s">
        <v>219</v>
      </c>
      <c r="E23" s="22">
        <v>15.3</v>
      </c>
      <c r="F23" s="5" t="s">
        <v>156</v>
      </c>
      <c r="G23" s="22">
        <v>4</v>
      </c>
      <c r="H23" s="5"/>
      <c r="I23" s="19" t="s">
        <v>45</v>
      </c>
      <c r="J23" s="19" t="s">
        <v>258</v>
      </c>
      <c r="K23" s="84">
        <v>200</v>
      </c>
      <c r="L23" s="89"/>
      <c r="M23" s="92" t="s">
        <v>839</v>
      </c>
      <c r="N23" s="84"/>
      <c r="O23" s="4">
        <v>0</v>
      </c>
      <c r="P23" s="4">
        <v>0</v>
      </c>
      <c r="Q23" s="4">
        <v>0</v>
      </c>
      <c r="R23" s="5" t="s">
        <v>790</v>
      </c>
      <c r="S23" s="6" t="e">
        <f t="shared" si="10"/>
        <v>#DIV/0!</v>
      </c>
      <c r="T23" s="6" t="e">
        <f t="shared" si="0"/>
        <v>#DIV/0!</v>
      </c>
      <c r="U23" s="6" t="e">
        <f t="shared" si="1"/>
        <v>#DIV/0!</v>
      </c>
      <c r="V23" s="6" t="e">
        <f t="shared" si="2"/>
        <v>#DIV/0!</v>
      </c>
      <c r="W23" s="6" t="s">
        <v>790</v>
      </c>
      <c r="X23" s="7" t="s">
        <v>0</v>
      </c>
      <c r="Y23" s="8" t="e">
        <f t="shared" si="11"/>
        <v>#DIV/0!</v>
      </c>
      <c r="Z23" s="9">
        <v>0.21</v>
      </c>
      <c r="AA23" s="8" t="e">
        <f t="shared" si="9"/>
        <v>#DIV/0!</v>
      </c>
    </row>
    <row r="24" spans="1:27" x14ac:dyDescent="0.25">
      <c r="A24" s="5" t="s">
        <v>767</v>
      </c>
      <c r="B24" s="15" t="s">
        <v>6</v>
      </c>
      <c r="C24" s="20" t="s">
        <v>46</v>
      </c>
      <c r="D24" s="5" t="s">
        <v>219</v>
      </c>
      <c r="E24" s="22">
        <v>21.8</v>
      </c>
      <c r="F24" s="5" t="s">
        <v>156</v>
      </c>
      <c r="G24" s="22">
        <v>4</v>
      </c>
      <c r="H24" s="5"/>
      <c r="I24" s="19" t="s">
        <v>46</v>
      </c>
      <c r="J24" s="19" t="s">
        <v>258</v>
      </c>
      <c r="K24" s="84">
        <v>200</v>
      </c>
      <c r="L24" s="89"/>
      <c r="M24" s="92" t="s">
        <v>839</v>
      </c>
      <c r="N24" s="84"/>
      <c r="O24" s="4">
        <v>0</v>
      </c>
      <c r="P24" s="4">
        <v>0</v>
      </c>
      <c r="Q24" s="4">
        <v>0</v>
      </c>
      <c r="R24" s="5" t="s">
        <v>790</v>
      </c>
      <c r="S24" s="6" t="e">
        <f t="shared" si="10"/>
        <v>#DIV/0!</v>
      </c>
      <c r="T24" s="6" t="e">
        <f t="shared" si="0"/>
        <v>#DIV/0!</v>
      </c>
      <c r="U24" s="6" t="e">
        <f t="shared" si="1"/>
        <v>#DIV/0!</v>
      </c>
      <c r="V24" s="6" t="e">
        <f t="shared" si="2"/>
        <v>#DIV/0!</v>
      </c>
      <c r="W24" s="6" t="s">
        <v>790</v>
      </c>
      <c r="X24" s="7" t="s">
        <v>0</v>
      </c>
      <c r="Y24" s="8" t="e">
        <f t="shared" si="11"/>
        <v>#DIV/0!</v>
      </c>
      <c r="Z24" s="9">
        <v>0.21</v>
      </c>
      <c r="AA24" s="8" t="e">
        <f t="shared" si="9"/>
        <v>#DIV/0!</v>
      </c>
    </row>
    <row r="25" spans="1:27" x14ac:dyDescent="0.25">
      <c r="A25" s="5" t="s">
        <v>767</v>
      </c>
      <c r="B25" s="15" t="s">
        <v>6</v>
      </c>
      <c r="C25" s="20" t="s">
        <v>47</v>
      </c>
      <c r="D25" s="20" t="s">
        <v>13</v>
      </c>
      <c r="E25" s="22">
        <v>32.6</v>
      </c>
      <c r="F25" s="5" t="s">
        <v>156</v>
      </c>
      <c r="G25" s="22">
        <v>10</v>
      </c>
      <c r="H25" s="5"/>
      <c r="I25" s="19" t="s">
        <v>47</v>
      </c>
      <c r="J25" s="19" t="s">
        <v>262</v>
      </c>
      <c r="K25" s="84">
        <v>240</v>
      </c>
      <c r="L25" s="89"/>
      <c r="M25" s="92" t="s">
        <v>836</v>
      </c>
      <c r="N25" s="84"/>
      <c r="O25" s="4">
        <v>0</v>
      </c>
      <c r="P25" s="4">
        <v>0</v>
      </c>
      <c r="Q25" s="4">
        <v>0</v>
      </c>
      <c r="R25" s="5" t="s">
        <v>790</v>
      </c>
      <c r="S25" s="6" t="e">
        <f t="shared" si="10"/>
        <v>#DIV/0!</v>
      </c>
      <c r="T25" s="6" t="e">
        <f t="shared" si="0"/>
        <v>#DIV/0!</v>
      </c>
      <c r="U25" s="6" t="e">
        <f t="shared" si="1"/>
        <v>#DIV/0!</v>
      </c>
      <c r="V25" s="6" t="e">
        <f t="shared" si="2"/>
        <v>#DIV/0!</v>
      </c>
      <c r="W25" s="6" t="s">
        <v>790</v>
      </c>
      <c r="X25" s="7" t="s">
        <v>0</v>
      </c>
      <c r="Y25" s="8" t="e">
        <f t="shared" si="11"/>
        <v>#DIV/0!</v>
      </c>
      <c r="Z25" s="9">
        <v>0.21</v>
      </c>
      <c r="AA25" s="8" t="e">
        <f t="shared" si="9"/>
        <v>#DIV/0!</v>
      </c>
    </row>
    <row r="26" spans="1:27" x14ac:dyDescent="0.25">
      <c r="A26" s="5" t="s">
        <v>767</v>
      </c>
      <c r="B26" s="15" t="s">
        <v>6</v>
      </c>
      <c r="C26" s="20" t="s">
        <v>48</v>
      </c>
      <c r="D26" s="5" t="s">
        <v>219</v>
      </c>
      <c r="E26" s="22">
        <v>14.2</v>
      </c>
      <c r="F26" s="5" t="s">
        <v>156</v>
      </c>
      <c r="G26" s="22">
        <v>4</v>
      </c>
      <c r="H26" s="5" t="s">
        <v>0</v>
      </c>
      <c r="I26" s="19" t="s">
        <v>48</v>
      </c>
      <c r="J26" s="19" t="s">
        <v>258</v>
      </c>
      <c r="K26" s="84">
        <v>200</v>
      </c>
      <c r="L26" s="89"/>
      <c r="M26" s="92" t="s">
        <v>839</v>
      </c>
      <c r="N26" s="84"/>
      <c r="O26" s="4">
        <v>0</v>
      </c>
      <c r="P26" s="4">
        <v>0</v>
      </c>
      <c r="Q26" s="4">
        <v>0</v>
      </c>
      <c r="R26" s="5" t="s">
        <v>790</v>
      </c>
      <c r="S26" s="6" t="e">
        <f t="shared" si="10"/>
        <v>#DIV/0!</v>
      </c>
      <c r="T26" s="6" t="e">
        <f t="shared" si="0"/>
        <v>#DIV/0!</v>
      </c>
      <c r="U26" s="6" t="e">
        <f t="shared" si="1"/>
        <v>#DIV/0!</v>
      </c>
      <c r="V26" s="6" t="e">
        <f t="shared" si="2"/>
        <v>#DIV/0!</v>
      </c>
      <c r="W26" s="6" t="s">
        <v>790</v>
      </c>
      <c r="X26" s="7" t="s">
        <v>0</v>
      </c>
      <c r="Y26" s="8" t="e">
        <f t="shared" si="11"/>
        <v>#DIV/0!</v>
      </c>
      <c r="Z26" s="9">
        <v>0.21</v>
      </c>
      <c r="AA26" s="8" t="e">
        <f t="shared" si="9"/>
        <v>#DIV/0!</v>
      </c>
    </row>
    <row r="27" spans="1:27" x14ac:dyDescent="0.25">
      <c r="A27" s="5" t="s">
        <v>767</v>
      </c>
      <c r="B27" s="15" t="s">
        <v>6</v>
      </c>
      <c r="C27" s="20" t="s">
        <v>49</v>
      </c>
      <c r="D27" s="5" t="s">
        <v>219</v>
      </c>
      <c r="E27" s="22">
        <v>37.799999999999997</v>
      </c>
      <c r="F27" s="5" t="s">
        <v>156</v>
      </c>
      <c r="G27" s="22">
        <v>6</v>
      </c>
      <c r="H27" s="5" t="s">
        <v>0</v>
      </c>
      <c r="I27" s="19" t="s">
        <v>49</v>
      </c>
      <c r="J27" s="19" t="s">
        <v>258</v>
      </c>
      <c r="K27" s="84">
        <v>200</v>
      </c>
      <c r="L27" s="89"/>
      <c r="M27" s="92" t="s">
        <v>839</v>
      </c>
      <c r="N27" s="84"/>
      <c r="O27" s="4">
        <v>0</v>
      </c>
      <c r="P27" s="4">
        <v>0</v>
      </c>
      <c r="Q27" s="4">
        <v>0</v>
      </c>
      <c r="R27" s="5" t="s">
        <v>790</v>
      </c>
      <c r="S27" s="6" t="e">
        <f t="shared" si="10"/>
        <v>#DIV/0!</v>
      </c>
      <c r="T27" s="6" t="e">
        <f t="shared" si="0"/>
        <v>#DIV/0!</v>
      </c>
      <c r="U27" s="6" t="e">
        <f t="shared" si="1"/>
        <v>#DIV/0!</v>
      </c>
      <c r="V27" s="6" t="e">
        <f t="shared" si="2"/>
        <v>#DIV/0!</v>
      </c>
      <c r="W27" s="6" t="s">
        <v>790</v>
      </c>
      <c r="X27" s="7" t="s">
        <v>0</v>
      </c>
      <c r="Y27" s="8" t="e">
        <f t="shared" si="11"/>
        <v>#DIV/0!</v>
      </c>
      <c r="Z27" s="9">
        <v>0.21</v>
      </c>
      <c r="AA27" s="8" t="e">
        <f t="shared" si="9"/>
        <v>#DIV/0!</v>
      </c>
    </row>
    <row r="28" spans="1:27" x14ac:dyDescent="0.25">
      <c r="A28" s="5" t="s">
        <v>767</v>
      </c>
      <c r="B28" s="15" t="s">
        <v>6</v>
      </c>
      <c r="C28" s="20" t="s">
        <v>50</v>
      </c>
      <c r="D28" s="20" t="s">
        <v>7</v>
      </c>
      <c r="E28" s="22">
        <v>32.299999999999997</v>
      </c>
      <c r="F28" s="5" t="s">
        <v>156</v>
      </c>
      <c r="G28" s="22">
        <v>15</v>
      </c>
      <c r="H28" s="5" t="s">
        <v>0</v>
      </c>
      <c r="I28" s="19" t="s">
        <v>50</v>
      </c>
      <c r="J28" s="19" t="s">
        <v>256</v>
      </c>
      <c r="K28" s="84">
        <v>200</v>
      </c>
      <c r="L28" s="89"/>
      <c r="M28" s="92" t="s">
        <v>840</v>
      </c>
      <c r="N28" s="84"/>
      <c r="O28" s="4">
        <v>0</v>
      </c>
      <c r="P28" s="4">
        <v>0</v>
      </c>
      <c r="Q28" s="4">
        <v>0</v>
      </c>
      <c r="R28" s="5" t="s">
        <v>790</v>
      </c>
      <c r="S28" s="6" t="e">
        <f t="shared" si="10"/>
        <v>#DIV/0!</v>
      </c>
      <c r="T28" s="6" t="e">
        <f t="shared" si="0"/>
        <v>#DIV/0!</v>
      </c>
      <c r="U28" s="6" t="e">
        <f t="shared" si="1"/>
        <v>#DIV/0!</v>
      </c>
      <c r="V28" s="6" t="e">
        <f t="shared" si="2"/>
        <v>#DIV/0!</v>
      </c>
      <c r="W28" s="6" t="s">
        <v>790</v>
      </c>
      <c r="X28" s="7" t="s">
        <v>0</v>
      </c>
      <c r="Y28" s="8" t="e">
        <f t="shared" si="11"/>
        <v>#DIV/0!</v>
      </c>
      <c r="Z28" s="9">
        <v>0.21</v>
      </c>
      <c r="AA28" s="8" t="e">
        <f t="shared" si="9"/>
        <v>#DIV/0!</v>
      </c>
    </row>
    <row r="29" spans="1:27" x14ac:dyDescent="0.25">
      <c r="A29" s="5" t="s">
        <v>767</v>
      </c>
      <c r="B29" s="15" t="s">
        <v>6</v>
      </c>
      <c r="C29" s="20" t="s">
        <v>51</v>
      </c>
      <c r="D29" s="5" t="s">
        <v>219</v>
      </c>
      <c r="E29" s="22">
        <v>42.8</v>
      </c>
      <c r="F29" s="5" t="s">
        <v>156</v>
      </c>
      <c r="G29" s="22">
        <v>10</v>
      </c>
      <c r="H29" s="5"/>
      <c r="I29" s="19" t="s">
        <v>51</v>
      </c>
      <c r="J29" s="19" t="s">
        <v>258</v>
      </c>
      <c r="K29" s="84">
        <v>200</v>
      </c>
      <c r="L29" s="89"/>
      <c r="M29" s="92" t="s">
        <v>839</v>
      </c>
      <c r="N29" s="84"/>
      <c r="O29" s="4">
        <v>0</v>
      </c>
      <c r="P29" s="4">
        <v>0</v>
      </c>
      <c r="Q29" s="4">
        <v>0</v>
      </c>
      <c r="R29" s="5" t="s">
        <v>790</v>
      </c>
      <c r="S29" s="6" t="e">
        <f t="shared" si="10"/>
        <v>#DIV/0!</v>
      </c>
      <c r="T29" s="6" t="e">
        <f t="shared" si="0"/>
        <v>#DIV/0!</v>
      </c>
      <c r="U29" s="6" t="e">
        <f t="shared" si="1"/>
        <v>#DIV/0!</v>
      </c>
      <c r="V29" s="6" t="e">
        <f t="shared" si="2"/>
        <v>#DIV/0!</v>
      </c>
      <c r="W29" s="6" t="s">
        <v>790</v>
      </c>
      <c r="X29" s="7" t="s">
        <v>0</v>
      </c>
      <c r="Y29" s="8" t="e">
        <f t="shared" si="11"/>
        <v>#DIV/0!</v>
      </c>
      <c r="Z29" s="9">
        <v>0.21</v>
      </c>
      <c r="AA29" s="8" t="e">
        <f t="shared" si="9"/>
        <v>#DIV/0!</v>
      </c>
    </row>
    <row r="30" spans="1:27" x14ac:dyDescent="0.25">
      <c r="A30" s="5" t="s">
        <v>767</v>
      </c>
      <c r="B30" s="15" t="s">
        <v>6</v>
      </c>
      <c r="C30" s="20" t="s">
        <v>52</v>
      </c>
      <c r="D30" s="5" t="s">
        <v>219</v>
      </c>
      <c r="E30" s="22">
        <v>15.7</v>
      </c>
      <c r="F30" s="5" t="s">
        <v>156</v>
      </c>
      <c r="G30" s="22">
        <v>4</v>
      </c>
      <c r="H30" s="5"/>
      <c r="I30" s="19" t="s">
        <v>52</v>
      </c>
      <c r="J30" s="19" t="s">
        <v>258</v>
      </c>
      <c r="K30" s="84">
        <v>200</v>
      </c>
      <c r="L30" s="89"/>
      <c r="M30" s="92" t="s">
        <v>839</v>
      </c>
      <c r="N30" s="84"/>
      <c r="O30" s="4">
        <v>0</v>
      </c>
      <c r="P30" s="4">
        <v>0</v>
      </c>
      <c r="Q30" s="4">
        <v>0</v>
      </c>
      <c r="R30" s="5" t="s">
        <v>790</v>
      </c>
      <c r="S30" s="6" t="e">
        <f t="shared" si="10"/>
        <v>#DIV/0!</v>
      </c>
      <c r="T30" s="6" t="e">
        <f t="shared" si="0"/>
        <v>#DIV/0!</v>
      </c>
      <c r="U30" s="6" t="e">
        <f t="shared" si="1"/>
        <v>#DIV/0!</v>
      </c>
      <c r="V30" s="6" t="e">
        <f t="shared" si="2"/>
        <v>#DIV/0!</v>
      </c>
      <c r="W30" s="6" t="s">
        <v>790</v>
      </c>
      <c r="X30" s="7" t="s">
        <v>0</v>
      </c>
      <c r="Y30" s="8" t="e">
        <f t="shared" si="11"/>
        <v>#DIV/0!</v>
      </c>
      <c r="Z30" s="9">
        <v>0.21</v>
      </c>
      <c r="AA30" s="8" t="e">
        <f t="shared" si="9"/>
        <v>#DIV/0!</v>
      </c>
    </row>
    <row r="31" spans="1:27" x14ac:dyDescent="0.25">
      <c r="A31" s="5" t="s">
        <v>767</v>
      </c>
      <c r="B31" s="15" t="s">
        <v>6</v>
      </c>
      <c r="C31" s="20" t="s">
        <v>53</v>
      </c>
      <c r="D31" s="20" t="s">
        <v>141</v>
      </c>
      <c r="E31" s="22">
        <v>78</v>
      </c>
      <c r="F31" s="5" t="s">
        <v>156</v>
      </c>
      <c r="G31" s="25"/>
      <c r="H31" s="5"/>
      <c r="I31" s="19" t="s">
        <v>53</v>
      </c>
      <c r="J31" s="19" t="s">
        <v>263</v>
      </c>
      <c r="K31" s="84">
        <v>200</v>
      </c>
      <c r="L31" s="89"/>
      <c r="M31" s="92" t="s">
        <v>839</v>
      </c>
      <c r="N31" s="84"/>
      <c r="O31" s="4">
        <v>0</v>
      </c>
      <c r="P31" s="4">
        <v>0</v>
      </c>
      <c r="Q31" s="4">
        <v>0</v>
      </c>
      <c r="R31" s="5" t="s">
        <v>790</v>
      </c>
      <c r="S31" s="6" t="e">
        <f t="shared" si="10"/>
        <v>#DIV/0!</v>
      </c>
      <c r="T31" s="6" t="e">
        <f t="shared" si="0"/>
        <v>#DIV/0!</v>
      </c>
      <c r="U31" s="6" t="e">
        <f t="shared" si="1"/>
        <v>#DIV/0!</v>
      </c>
      <c r="V31" s="6" t="e">
        <f t="shared" si="2"/>
        <v>#DIV/0!</v>
      </c>
      <c r="W31" s="6" t="s">
        <v>790</v>
      </c>
      <c r="X31" s="7" t="s">
        <v>0</v>
      </c>
      <c r="Y31" s="8" t="e">
        <f t="shared" si="11"/>
        <v>#DIV/0!</v>
      </c>
      <c r="Z31" s="9">
        <v>0.21</v>
      </c>
      <c r="AA31" s="8" t="e">
        <f t="shared" si="9"/>
        <v>#DIV/0!</v>
      </c>
    </row>
    <row r="32" spans="1:27" x14ac:dyDescent="0.25">
      <c r="A32" s="5" t="s">
        <v>767</v>
      </c>
      <c r="B32" s="15" t="s">
        <v>6</v>
      </c>
      <c r="C32" s="20" t="s">
        <v>55</v>
      </c>
      <c r="D32" s="5" t="s">
        <v>219</v>
      </c>
      <c r="E32" s="22">
        <v>15</v>
      </c>
      <c r="F32" s="5" t="s">
        <v>156</v>
      </c>
      <c r="G32" s="22">
        <v>4</v>
      </c>
      <c r="H32" s="5"/>
      <c r="I32" s="19" t="s">
        <v>55</v>
      </c>
      <c r="J32" s="19" t="s">
        <v>258</v>
      </c>
      <c r="K32" s="84">
        <v>200</v>
      </c>
      <c r="L32" s="89"/>
      <c r="M32" s="92" t="s">
        <v>839</v>
      </c>
      <c r="N32" s="84"/>
      <c r="O32" s="4">
        <v>0</v>
      </c>
      <c r="P32" s="4">
        <v>0</v>
      </c>
      <c r="Q32" s="4">
        <v>0</v>
      </c>
      <c r="R32" s="5" t="s">
        <v>790</v>
      </c>
      <c r="S32" s="6" t="e">
        <f t="shared" si="10"/>
        <v>#DIV/0!</v>
      </c>
      <c r="T32" s="6" t="e">
        <f t="shared" si="0"/>
        <v>#DIV/0!</v>
      </c>
      <c r="U32" s="6" t="e">
        <f t="shared" si="1"/>
        <v>#DIV/0!</v>
      </c>
      <c r="V32" s="6" t="e">
        <f t="shared" si="2"/>
        <v>#DIV/0!</v>
      </c>
      <c r="W32" s="6" t="s">
        <v>790</v>
      </c>
      <c r="X32" s="7" t="s">
        <v>0</v>
      </c>
      <c r="Y32" s="8" t="e">
        <f t="shared" si="11"/>
        <v>#DIV/0!</v>
      </c>
      <c r="Z32" s="9">
        <v>0.21</v>
      </c>
      <c r="AA32" s="8" t="e">
        <f t="shared" si="9"/>
        <v>#DIV/0!</v>
      </c>
    </row>
    <row r="33" spans="1:27" x14ac:dyDescent="0.25">
      <c r="A33" s="5" t="s">
        <v>767</v>
      </c>
      <c r="B33" s="15" t="s">
        <v>6</v>
      </c>
      <c r="C33" s="20" t="s">
        <v>56</v>
      </c>
      <c r="D33" s="5" t="s">
        <v>219</v>
      </c>
      <c r="E33" s="22">
        <v>24</v>
      </c>
      <c r="F33" s="5" t="s">
        <v>156</v>
      </c>
      <c r="G33" s="22">
        <v>4</v>
      </c>
      <c r="H33" s="5"/>
      <c r="I33" s="19" t="s">
        <v>56</v>
      </c>
      <c r="J33" s="19" t="s">
        <v>258</v>
      </c>
      <c r="K33" s="84">
        <v>200</v>
      </c>
      <c r="L33" s="89"/>
      <c r="M33" s="92" t="s">
        <v>839</v>
      </c>
      <c r="N33" s="84"/>
      <c r="O33" s="4">
        <v>0</v>
      </c>
      <c r="P33" s="4">
        <v>0</v>
      </c>
      <c r="Q33" s="4">
        <v>0</v>
      </c>
      <c r="R33" s="5" t="s">
        <v>790</v>
      </c>
      <c r="S33" s="6" t="e">
        <f t="shared" si="10"/>
        <v>#DIV/0!</v>
      </c>
      <c r="T33" s="6" t="e">
        <f t="shared" si="0"/>
        <v>#DIV/0!</v>
      </c>
      <c r="U33" s="6" t="e">
        <f t="shared" si="1"/>
        <v>#DIV/0!</v>
      </c>
      <c r="V33" s="6" t="e">
        <f t="shared" si="2"/>
        <v>#DIV/0!</v>
      </c>
      <c r="W33" s="6" t="s">
        <v>790</v>
      </c>
      <c r="X33" s="7" t="s">
        <v>0</v>
      </c>
      <c r="Y33" s="8" t="e">
        <f t="shared" si="11"/>
        <v>#DIV/0!</v>
      </c>
      <c r="Z33" s="9">
        <v>0.21</v>
      </c>
      <c r="AA33" s="8" t="e">
        <f t="shared" si="9"/>
        <v>#DIV/0!</v>
      </c>
    </row>
    <row r="34" spans="1:27" x14ac:dyDescent="0.25">
      <c r="A34" s="5" t="s">
        <v>767</v>
      </c>
      <c r="B34" s="15" t="s">
        <v>6</v>
      </c>
      <c r="C34" s="20" t="s">
        <v>57</v>
      </c>
      <c r="D34" s="5" t="s">
        <v>219</v>
      </c>
      <c r="E34" s="22">
        <v>147.6</v>
      </c>
      <c r="F34" s="5" t="s">
        <v>156</v>
      </c>
      <c r="G34" s="22">
        <v>42</v>
      </c>
      <c r="H34" s="5"/>
      <c r="I34" s="19" t="s">
        <v>57</v>
      </c>
      <c r="J34" s="19" t="s">
        <v>260</v>
      </c>
      <c r="K34" s="84">
        <v>200</v>
      </c>
      <c r="L34" s="89"/>
      <c r="M34" s="92" t="s">
        <v>839</v>
      </c>
      <c r="N34" s="84"/>
      <c r="O34" s="4">
        <v>0</v>
      </c>
      <c r="P34" s="4">
        <v>0</v>
      </c>
      <c r="Q34" s="4">
        <v>0</v>
      </c>
      <c r="R34" s="5" t="s">
        <v>790</v>
      </c>
      <c r="S34" s="6" t="e">
        <f t="shared" si="10"/>
        <v>#DIV/0!</v>
      </c>
      <c r="T34" s="6" t="e">
        <f t="shared" si="0"/>
        <v>#DIV/0!</v>
      </c>
      <c r="U34" s="6" t="e">
        <f t="shared" si="1"/>
        <v>#DIV/0!</v>
      </c>
      <c r="V34" s="6" t="e">
        <f t="shared" si="2"/>
        <v>#DIV/0!</v>
      </c>
      <c r="W34" s="6" t="s">
        <v>790</v>
      </c>
      <c r="X34" s="7" t="s">
        <v>0</v>
      </c>
      <c r="Y34" s="8" t="e">
        <f t="shared" si="11"/>
        <v>#DIV/0!</v>
      </c>
      <c r="Z34" s="9">
        <v>0.21</v>
      </c>
      <c r="AA34" s="8" t="e">
        <f t="shared" si="9"/>
        <v>#DIV/0!</v>
      </c>
    </row>
    <row r="35" spans="1:27" x14ac:dyDescent="0.25">
      <c r="A35" s="5" t="s">
        <v>767</v>
      </c>
      <c r="B35" s="15" t="s">
        <v>6</v>
      </c>
      <c r="C35" s="20" t="s">
        <v>58</v>
      </c>
      <c r="D35" s="5" t="s">
        <v>244</v>
      </c>
      <c r="E35" s="22">
        <v>39.9</v>
      </c>
      <c r="F35" s="5" t="s">
        <v>156</v>
      </c>
      <c r="G35" s="22">
        <v>21</v>
      </c>
      <c r="H35" s="5"/>
      <c r="I35" s="19" t="s">
        <v>58</v>
      </c>
      <c r="J35" s="19" t="s">
        <v>258</v>
      </c>
      <c r="K35" s="84">
        <v>200</v>
      </c>
      <c r="L35" s="89"/>
      <c r="M35" s="92" t="s">
        <v>839</v>
      </c>
      <c r="N35" s="84"/>
      <c r="O35" s="4">
        <v>0</v>
      </c>
      <c r="P35" s="4">
        <v>0</v>
      </c>
      <c r="Q35" s="4">
        <v>0</v>
      </c>
      <c r="R35" s="5" t="s">
        <v>790</v>
      </c>
      <c r="S35" s="6" t="e">
        <f t="shared" si="10"/>
        <v>#DIV/0!</v>
      </c>
      <c r="T35" s="6" t="e">
        <f t="shared" si="0"/>
        <v>#DIV/0!</v>
      </c>
      <c r="U35" s="6" t="e">
        <f t="shared" si="1"/>
        <v>#DIV/0!</v>
      </c>
      <c r="V35" s="6" t="e">
        <f t="shared" si="2"/>
        <v>#DIV/0!</v>
      </c>
      <c r="W35" s="6" t="s">
        <v>790</v>
      </c>
      <c r="X35" s="7" t="s">
        <v>0</v>
      </c>
      <c r="Y35" s="8" t="e">
        <f t="shared" si="11"/>
        <v>#DIV/0!</v>
      </c>
      <c r="Z35" s="9">
        <v>0.21</v>
      </c>
      <c r="AA35" s="8" t="e">
        <f t="shared" si="9"/>
        <v>#DIV/0!</v>
      </c>
    </row>
    <row r="36" spans="1:27" x14ac:dyDescent="0.25">
      <c r="A36" s="5" t="s">
        <v>767</v>
      </c>
      <c r="B36" s="15" t="s">
        <v>6</v>
      </c>
      <c r="C36" s="20" t="s">
        <v>59</v>
      </c>
      <c r="D36" s="5" t="s">
        <v>244</v>
      </c>
      <c r="E36" s="22">
        <v>39.9</v>
      </c>
      <c r="F36" s="5" t="s">
        <v>156</v>
      </c>
      <c r="G36" s="22">
        <v>21</v>
      </c>
      <c r="H36" s="5"/>
      <c r="I36" s="19" t="s">
        <v>59</v>
      </c>
      <c r="J36" s="19" t="s">
        <v>258</v>
      </c>
      <c r="K36" s="84">
        <v>200</v>
      </c>
      <c r="L36" s="89"/>
      <c r="M36" s="92" t="s">
        <v>839</v>
      </c>
      <c r="N36" s="84"/>
      <c r="O36" s="4">
        <v>0</v>
      </c>
      <c r="P36" s="4">
        <v>0</v>
      </c>
      <c r="Q36" s="4">
        <v>0</v>
      </c>
      <c r="R36" s="5" t="s">
        <v>790</v>
      </c>
      <c r="S36" s="6" t="e">
        <f t="shared" si="10"/>
        <v>#DIV/0!</v>
      </c>
      <c r="T36" s="6" t="e">
        <f t="shared" si="0"/>
        <v>#DIV/0!</v>
      </c>
      <c r="U36" s="6" t="e">
        <f t="shared" si="1"/>
        <v>#DIV/0!</v>
      </c>
      <c r="V36" s="6" t="e">
        <f t="shared" si="2"/>
        <v>#DIV/0!</v>
      </c>
      <c r="W36" s="6" t="s">
        <v>790</v>
      </c>
      <c r="X36" s="7" t="s">
        <v>0</v>
      </c>
      <c r="Y36" s="8" t="e">
        <f t="shared" si="11"/>
        <v>#DIV/0!</v>
      </c>
      <c r="Z36" s="9">
        <v>0.21</v>
      </c>
      <c r="AA36" s="8" t="e">
        <f t="shared" si="9"/>
        <v>#DIV/0!</v>
      </c>
    </row>
    <row r="37" spans="1:27" x14ac:dyDescent="0.25">
      <c r="A37" s="5" t="s">
        <v>767</v>
      </c>
      <c r="B37" s="15" t="s">
        <v>6</v>
      </c>
      <c r="C37" s="20" t="s">
        <v>60</v>
      </c>
      <c r="D37" s="5" t="s">
        <v>219</v>
      </c>
      <c r="E37" s="22">
        <v>110.2</v>
      </c>
      <c r="F37" s="5" t="s">
        <v>156</v>
      </c>
      <c r="G37" s="22">
        <v>24</v>
      </c>
      <c r="H37" s="5"/>
      <c r="I37" s="19" t="s">
        <v>60</v>
      </c>
      <c r="J37" s="19" t="s">
        <v>260</v>
      </c>
      <c r="K37" s="84">
        <v>200</v>
      </c>
      <c r="L37" s="89"/>
      <c r="M37" s="92" t="s">
        <v>839</v>
      </c>
      <c r="N37" s="84"/>
      <c r="O37" s="4">
        <v>0</v>
      </c>
      <c r="P37" s="4">
        <v>0</v>
      </c>
      <c r="Q37" s="4">
        <v>0</v>
      </c>
      <c r="R37" s="5" t="s">
        <v>790</v>
      </c>
      <c r="S37" s="6" t="e">
        <f t="shared" si="10"/>
        <v>#DIV/0!</v>
      </c>
      <c r="T37" s="6" t="e">
        <f t="shared" si="0"/>
        <v>#DIV/0!</v>
      </c>
      <c r="U37" s="6" t="e">
        <f t="shared" si="1"/>
        <v>#DIV/0!</v>
      </c>
      <c r="V37" s="6" t="e">
        <f t="shared" si="2"/>
        <v>#DIV/0!</v>
      </c>
      <c r="W37" s="6" t="s">
        <v>790</v>
      </c>
      <c r="X37" s="7" t="s">
        <v>0</v>
      </c>
      <c r="Y37" s="8" t="e">
        <f t="shared" si="11"/>
        <v>#DIV/0!</v>
      </c>
      <c r="Z37" s="9">
        <v>0.21</v>
      </c>
      <c r="AA37" s="8" t="e">
        <f t="shared" si="9"/>
        <v>#DIV/0!</v>
      </c>
    </row>
    <row r="38" spans="1:27" x14ac:dyDescent="0.25">
      <c r="A38" s="5" t="s">
        <v>767</v>
      </c>
      <c r="B38" s="15" t="s">
        <v>6</v>
      </c>
      <c r="C38" s="20" t="s">
        <v>61</v>
      </c>
      <c r="D38" s="20" t="s">
        <v>13</v>
      </c>
      <c r="E38" s="22">
        <v>11</v>
      </c>
      <c r="F38" s="5" t="s">
        <v>156</v>
      </c>
      <c r="G38" s="22">
        <v>6</v>
      </c>
      <c r="H38" s="5"/>
      <c r="I38" s="19" t="s">
        <v>61</v>
      </c>
      <c r="J38" s="19" t="s">
        <v>264</v>
      </c>
      <c r="K38" s="84">
        <v>240</v>
      </c>
      <c r="L38" s="89"/>
      <c r="M38" s="92" t="s">
        <v>836</v>
      </c>
      <c r="N38" s="84"/>
      <c r="O38" s="4">
        <v>0</v>
      </c>
      <c r="P38" s="4">
        <v>0</v>
      </c>
      <c r="Q38" s="4">
        <v>0</v>
      </c>
      <c r="R38" s="5" t="s">
        <v>790</v>
      </c>
      <c r="S38" s="6" t="e">
        <f t="shared" si="10"/>
        <v>#DIV/0!</v>
      </c>
      <c r="T38" s="6" t="e">
        <f t="shared" si="0"/>
        <v>#DIV/0!</v>
      </c>
      <c r="U38" s="6" t="e">
        <f t="shared" si="1"/>
        <v>#DIV/0!</v>
      </c>
      <c r="V38" s="6" t="e">
        <f t="shared" si="2"/>
        <v>#DIV/0!</v>
      </c>
      <c r="W38" s="6" t="s">
        <v>790</v>
      </c>
      <c r="X38" s="7" t="s">
        <v>0</v>
      </c>
      <c r="Y38" s="8" t="e">
        <f t="shared" si="11"/>
        <v>#DIV/0!</v>
      </c>
      <c r="Z38" s="9">
        <v>0.21</v>
      </c>
      <c r="AA38" s="8" t="e">
        <f t="shared" si="9"/>
        <v>#DIV/0!</v>
      </c>
    </row>
    <row r="39" spans="1:27" x14ac:dyDescent="0.25">
      <c r="A39" s="5" t="s">
        <v>767</v>
      </c>
      <c r="B39" s="15" t="s">
        <v>6</v>
      </c>
      <c r="C39" s="20" t="s">
        <v>142</v>
      </c>
      <c r="D39" s="5" t="s">
        <v>220</v>
      </c>
      <c r="E39" s="22">
        <v>8.1</v>
      </c>
      <c r="F39" s="5" t="s">
        <v>156</v>
      </c>
      <c r="G39" s="25"/>
      <c r="H39" s="5"/>
      <c r="I39" s="19" t="s">
        <v>142</v>
      </c>
      <c r="J39" s="19" t="s">
        <v>259</v>
      </c>
      <c r="K39" s="84">
        <v>3</v>
      </c>
      <c r="L39" s="89"/>
      <c r="M39" s="92" t="s">
        <v>837</v>
      </c>
      <c r="N39" s="84"/>
      <c r="O39" s="150">
        <v>0</v>
      </c>
      <c r="P39" s="150">
        <v>0</v>
      </c>
      <c r="Q39" s="4" t="s">
        <v>0</v>
      </c>
      <c r="R39" s="5" t="s">
        <v>790</v>
      </c>
      <c r="S39" s="6" t="e">
        <f>SUM(E39/Q39*K39)</f>
        <v>#VALUE!</v>
      </c>
      <c r="T39" s="150" t="s">
        <v>0</v>
      </c>
      <c r="U39" s="150" t="s">
        <v>0</v>
      </c>
      <c r="V39" s="6" t="e">
        <f t="shared" ref="V39" si="12">SUM(E39*K39/Q39)</f>
        <v>#VALUE!</v>
      </c>
      <c r="W39" s="6" t="s">
        <v>790</v>
      </c>
      <c r="X39" s="7" t="s">
        <v>0</v>
      </c>
      <c r="Y39" s="8" t="e">
        <f t="shared" si="11"/>
        <v>#VALUE!</v>
      </c>
      <c r="Z39" s="9">
        <v>0.21</v>
      </c>
      <c r="AA39" s="8" t="e">
        <f t="shared" si="9"/>
        <v>#VALUE!</v>
      </c>
    </row>
    <row r="40" spans="1:27" x14ac:dyDescent="0.25">
      <c r="A40" s="5" t="s">
        <v>767</v>
      </c>
      <c r="B40" s="15" t="s">
        <v>6</v>
      </c>
      <c r="C40" s="20" t="s">
        <v>143</v>
      </c>
      <c r="D40" s="20" t="s">
        <v>13</v>
      </c>
      <c r="E40" s="22">
        <v>11</v>
      </c>
      <c r="F40" s="5" t="s">
        <v>156</v>
      </c>
      <c r="G40" s="22">
        <v>6</v>
      </c>
      <c r="H40" s="5"/>
      <c r="I40" s="19" t="s">
        <v>143</v>
      </c>
      <c r="J40" s="19" t="s">
        <v>265</v>
      </c>
      <c r="K40" s="84">
        <v>240</v>
      </c>
      <c r="L40" s="89"/>
      <c r="M40" s="92" t="s">
        <v>836</v>
      </c>
      <c r="N40" s="84"/>
      <c r="O40" s="4">
        <v>0</v>
      </c>
      <c r="P40" s="4">
        <v>0</v>
      </c>
      <c r="Q40" s="4">
        <v>0</v>
      </c>
      <c r="R40" s="5" t="s">
        <v>790</v>
      </c>
      <c r="S40" s="6" t="e">
        <f t="shared" si="10"/>
        <v>#DIV/0!</v>
      </c>
      <c r="T40" s="6" t="e">
        <f t="shared" si="0"/>
        <v>#DIV/0!</v>
      </c>
      <c r="U40" s="6" t="e">
        <f t="shared" si="1"/>
        <v>#DIV/0!</v>
      </c>
      <c r="V40" s="6" t="e">
        <f t="shared" si="2"/>
        <v>#DIV/0!</v>
      </c>
      <c r="W40" s="6" t="s">
        <v>790</v>
      </c>
      <c r="X40" s="7" t="s">
        <v>0</v>
      </c>
      <c r="Y40" s="8" t="e">
        <f t="shared" si="11"/>
        <v>#DIV/0!</v>
      </c>
      <c r="Z40" s="9">
        <v>0.21</v>
      </c>
      <c r="AA40" s="8" t="e">
        <f t="shared" si="9"/>
        <v>#DIV/0!</v>
      </c>
    </row>
    <row r="41" spans="1:27" x14ac:dyDescent="0.25">
      <c r="A41" s="5" t="s">
        <v>767</v>
      </c>
      <c r="B41" s="15" t="s">
        <v>6</v>
      </c>
      <c r="C41" s="20" t="s">
        <v>144</v>
      </c>
      <c r="D41" s="5" t="s">
        <v>219</v>
      </c>
      <c r="E41" s="22">
        <v>86.4</v>
      </c>
      <c r="F41" s="5" t="s">
        <v>156</v>
      </c>
      <c r="G41" s="22">
        <v>16</v>
      </c>
      <c r="H41" s="5"/>
      <c r="I41" s="19" t="s">
        <v>144</v>
      </c>
      <c r="J41" s="19" t="s">
        <v>260</v>
      </c>
      <c r="K41" s="84">
        <v>200</v>
      </c>
      <c r="L41" s="89"/>
      <c r="M41" s="92" t="s">
        <v>839</v>
      </c>
      <c r="N41" s="84"/>
      <c r="O41" s="4">
        <v>0</v>
      </c>
      <c r="P41" s="4">
        <v>0</v>
      </c>
      <c r="Q41" s="4">
        <v>0</v>
      </c>
      <c r="R41" s="5" t="s">
        <v>790</v>
      </c>
      <c r="S41" s="6" t="e">
        <f t="shared" si="10"/>
        <v>#DIV/0!</v>
      </c>
      <c r="T41" s="6" t="e">
        <f t="shared" si="0"/>
        <v>#DIV/0!</v>
      </c>
      <c r="U41" s="6" t="e">
        <f t="shared" si="1"/>
        <v>#DIV/0!</v>
      </c>
      <c r="V41" s="6" t="e">
        <f t="shared" si="2"/>
        <v>#DIV/0!</v>
      </c>
      <c r="W41" s="6" t="s">
        <v>790</v>
      </c>
      <c r="X41" s="7" t="s">
        <v>0</v>
      </c>
      <c r="Y41" s="8" t="e">
        <f t="shared" si="11"/>
        <v>#DIV/0!</v>
      </c>
      <c r="Z41" s="9">
        <v>0.21</v>
      </c>
      <c r="AA41" s="8" t="e">
        <f t="shared" si="9"/>
        <v>#DIV/0!</v>
      </c>
    </row>
    <row r="42" spans="1:27" x14ac:dyDescent="0.25">
      <c r="A42" s="5" t="s">
        <v>767</v>
      </c>
      <c r="B42" s="15" t="s">
        <v>6</v>
      </c>
      <c r="C42" s="20" t="s">
        <v>145</v>
      </c>
      <c r="D42" s="20" t="s">
        <v>13</v>
      </c>
      <c r="E42" s="22">
        <v>10.8</v>
      </c>
      <c r="F42" s="5" t="s">
        <v>156</v>
      </c>
      <c r="G42" s="22">
        <v>6</v>
      </c>
      <c r="H42" s="5"/>
      <c r="I42" s="19" t="s">
        <v>145</v>
      </c>
      <c r="J42" s="19" t="s">
        <v>265</v>
      </c>
      <c r="K42" s="84">
        <v>240</v>
      </c>
      <c r="L42" s="89"/>
      <c r="M42" s="92" t="s">
        <v>836</v>
      </c>
      <c r="N42" s="84"/>
      <c r="O42" s="4">
        <v>0</v>
      </c>
      <c r="P42" s="4">
        <v>0</v>
      </c>
      <c r="Q42" s="4">
        <v>0</v>
      </c>
      <c r="R42" s="5" t="s">
        <v>790</v>
      </c>
      <c r="S42" s="6" t="e">
        <f t="shared" si="10"/>
        <v>#DIV/0!</v>
      </c>
      <c r="T42" s="6" t="e">
        <f t="shared" si="0"/>
        <v>#DIV/0!</v>
      </c>
      <c r="U42" s="6" t="e">
        <f t="shared" si="1"/>
        <v>#DIV/0!</v>
      </c>
      <c r="V42" s="6" t="e">
        <f t="shared" si="2"/>
        <v>#DIV/0!</v>
      </c>
      <c r="W42" s="6" t="s">
        <v>790</v>
      </c>
      <c r="X42" s="7" t="s">
        <v>0</v>
      </c>
      <c r="Y42" s="8" t="e">
        <f t="shared" si="11"/>
        <v>#DIV/0!</v>
      </c>
      <c r="Z42" s="9">
        <v>0.21</v>
      </c>
      <c r="AA42" s="8" t="e">
        <f t="shared" si="9"/>
        <v>#DIV/0!</v>
      </c>
    </row>
    <row r="43" spans="1:27" x14ac:dyDescent="0.25">
      <c r="A43" s="5" t="s">
        <v>767</v>
      </c>
      <c r="B43" s="15" t="s">
        <v>6</v>
      </c>
      <c r="C43" s="20" t="s">
        <v>246</v>
      </c>
      <c r="D43" s="20" t="s">
        <v>247</v>
      </c>
      <c r="E43" s="22">
        <v>19.100000000000001</v>
      </c>
      <c r="F43" s="5" t="s">
        <v>156</v>
      </c>
      <c r="G43" s="22">
        <v>4</v>
      </c>
      <c r="H43" s="5"/>
      <c r="I43" s="19" t="s">
        <v>246</v>
      </c>
      <c r="J43" s="19" t="s">
        <v>258</v>
      </c>
      <c r="K43" s="84">
        <v>200</v>
      </c>
      <c r="L43" s="89"/>
      <c r="M43" s="92" t="s">
        <v>839</v>
      </c>
      <c r="N43" s="84"/>
      <c r="O43" s="4">
        <v>0</v>
      </c>
      <c r="P43" s="4">
        <v>0</v>
      </c>
      <c r="Q43" s="4">
        <v>0</v>
      </c>
      <c r="R43" s="5" t="s">
        <v>790</v>
      </c>
      <c r="S43" s="6" t="e">
        <f t="shared" si="10"/>
        <v>#DIV/0!</v>
      </c>
      <c r="T43" s="6" t="e">
        <f t="shared" si="0"/>
        <v>#DIV/0!</v>
      </c>
      <c r="U43" s="6" t="e">
        <f t="shared" si="1"/>
        <v>#DIV/0!</v>
      </c>
      <c r="V43" s="6" t="e">
        <f t="shared" si="2"/>
        <v>#DIV/0!</v>
      </c>
      <c r="W43" s="6" t="s">
        <v>790</v>
      </c>
      <c r="X43" s="7" t="s">
        <v>0</v>
      </c>
      <c r="Y43" s="8" t="e">
        <f t="shared" si="11"/>
        <v>#DIV/0!</v>
      </c>
      <c r="Z43" s="9">
        <v>0.21</v>
      </c>
      <c r="AA43" s="8" t="e">
        <f t="shared" si="9"/>
        <v>#DIV/0!</v>
      </c>
    </row>
    <row r="44" spans="1:27" x14ac:dyDescent="0.25">
      <c r="A44" s="5" t="s">
        <v>767</v>
      </c>
      <c r="B44" s="15" t="s">
        <v>6</v>
      </c>
      <c r="C44" s="20" t="s">
        <v>146</v>
      </c>
      <c r="D44" s="5" t="s">
        <v>245</v>
      </c>
      <c r="E44" s="22">
        <v>39</v>
      </c>
      <c r="F44" s="5" t="s">
        <v>156</v>
      </c>
      <c r="G44" s="22">
        <v>21</v>
      </c>
      <c r="H44" s="5"/>
      <c r="I44" s="19" t="s">
        <v>146</v>
      </c>
      <c r="J44" s="19" t="s">
        <v>258</v>
      </c>
      <c r="K44" s="84">
        <v>200</v>
      </c>
      <c r="L44" s="89"/>
      <c r="M44" s="92" t="s">
        <v>839</v>
      </c>
      <c r="N44" s="84"/>
      <c r="O44" s="4">
        <v>0</v>
      </c>
      <c r="P44" s="4">
        <v>0</v>
      </c>
      <c r="Q44" s="4">
        <v>0</v>
      </c>
      <c r="R44" s="5" t="s">
        <v>790</v>
      </c>
      <c r="S44" s="6" t="e">
        <f t="shared" si="10"/>
        <v>#DIV/0!</v>
      </c>
      <c r="T44" s="6" t="e">
        <f t="shared" si="0"/>
        <v>#DIV/0!</v>
      </c>
      <c r="U44" s="6" t="e">
        <f t="shared" si="1"/>
        <v>#DIV/0!</v>
      </c>
      <c r="V44" s="6" t="e">
        <f t="shared" si="2"/>
        <v>#DIV/0!</v>
      </c>
      <c r="W44" s="6" t="s">
        <v>790</v>
      </c>
      <c r="X44" s="7" t="s">
        <v>0</v>
      </c>
      <c r="Y44" s="8" t="e">
        <f t="shared" si="11"/>
        <v>#DIV/0!</v>
      </c>
      <c r="Z44" s="9">
        <v>0.21</v>
      </c>
      <c r="AA44" s="8" t="e">
        <f t="shared" si="9"/>
        <v>#DIV/0!</v>
      </c>
    </row>
    <row r="45" spans="1:27" x14ac:dyDescent="0.25">
      <c r="A45" s="5" t="s">
        <v>767</v>
      </c>
      <c r="B45" s="15" t="s">
        <v>6</v>
      </c>
      <c r="C45" s="20" t="s">
        <v>147</v>
      </c>
      <c r="D45" s="20" t="s">
        <v>28</v>
      </c>
      <c r="E45" s="22">
        <v>114.2</v>
      </c>
      <c r="F45" s="5" t="s">
        <v>156</v>
      </c>
      <c r="G45" s="22">
        <v>53</v>
      </c>
      <c r="H45" s="5"/>
      <c r="I45" s="19" t="s">
        <v>147</v>
      </c>
      <c r="J45" s="19" t="s">
        <v>265</v>
      </c>
      <c r="K45" s="84">
        <v>200</v>
      </c>
      <c r="L45" s="89"/>
      <c r="M45" s="92" t="s">
        <v>840</v>
      </c>
      <c r="N45" s="84"/>
      <c r="O45" s="4">
        <v>0</v>
      </c>
      <c r="P45" s="4">
        <v>0</v>
      </c>
      <c r="Q45" s="4">
        <v>0</v>
      </c>
      <c r="R45" s="5" t="s">
        <v>790</v>
      </c>
      <c r="S45" s="6" t="e">
        <f t="shared" si="10"/>
        <v>#DIV/0!</v>
      </c>
      <c r="T45" s="6" t="e">
        <f t="shared" si="0"/>
        <v>#DIV/0!</v>
      </c>
      <c r="U45" s="6" t="e">
        <f t="shared" si="1"/>
        <v>#DIV/0!</v>
      </c>
      <c r="V45" s="6" t="e">
        <f t="shared" si="2"/>
        <v>#DIV/0!</v>
      </c>
      <c r="W45" s="6" t="s">
        <v>790</v>
      </c>
      <c r="X45" s="7" t="s">
        <v>0</v>
      </c>
      <c r="Y45" s="8" t="e">
        <f t="shared" si="11"/>
        <v>#DIV/0!</v>
      </c>
      <c r="Z45" s="9">
        <v>0.21</v>
      </c>
      <c r="AA45" s="8" t="e">
        <f t="shared" si="9"/>
        <v>#DIV/0!</v>
      </c>
    </row>
    <row r="46" spans="1:27" x14ac:dyDescent="0.25">
      <c r="A46" s="5" t="s">
        <v>767</v>
      </c>
      <c r="B46" s="15" t="s">
        <v>6</v>
      </c>
      <c r="C46" s="20" t="s">
        <v>148</v>
      </c>
      <c r="D46" s="20" t="s">
        <v>13</v>
      </c>
      <c r="E46" s="22">
        <v>15.3</v>
      </c>
      <c r="F46" s="5" t="s">
        <v>156</v>
      </c>
      <c r="G46" s="22">
        <v>6</v>
      </c>
      <c r="H46" s="5"/>
      <c r="I46" s="19" t="s">
        <v>148</v>
      </c>
      <c r="J46" s="19" t="s">
        <v>265</v>
      </c>
      <c r="K46" s="84">
        <v>240</v>
      </c>
      <c r="L46" s="89"/>
      <c r="M46" s="92" t="s">
        <v>836</v>
      </c>
      <c r="N46" s="84"/>
      <c r="O46" s="4">
        <v>0</v>
      </c>
      <c r="P46" s="4">
        <v>0</v>
      </c>
      <c r="Q46" s="4">
        <v>0</v>
      </c>
      <c r="R46" s="5" t="s">
        <v>790</v>
      </c>
      <c r="S46" s="6" t="e">
        <f t="shared" si="10"/>
        <v>#DIV/0!</v>
      </c>
      <c r="T46" s="6" t="e">
        <f t="shared" si="0"/>
        <v>#DIV/0!</v>
      </c>
      <c r="U46" s="6" t="e">
        <f t="shared" si="1"/>
        <v>#DIV/0!</v>
      </c>
      <c r="V46" s="6" t="e">
        <f t="shared" si="2"/>
        <v>#DIV/0!</v>
      </c>
      <c r="W46" s="6" t="s">
        <v>790</v>
      </c>
      <c r="X46" s="7" t="s">
        <v>0</v>
      </c>
      <c r="Y46" s="8" t="e">
        <f t="shared" si="11"/>
        <v>#DIV/0!</v>
      </c>
      <c r="Z46" s="9">
        <v>0.21</v>
      </c>
      <c r="AA46" s="8" t="e">
        <f t="shared" si="9"/>
        <v>#DIV/0!</v>
      </c>
    </row>
    <row r="47" spans="1:27" x14ac:dyDescent="0.25">
      <c r="A47" s="5" t="s">
        <v>767</v>
      </c>
      <c r="B47" s="26" t="s">
        <v>3</v>
      </c>
      <c r="C47" s="20" t="s">
        <v>149</v>
      </c>
      <c r="D47" s="20" t="s">
        <v>62</v>
      </c>
      <c r="E47" s="22">
        <v>13.9</v>
      </c>
      <c r="F47" s="5" t="s">
        <v>156</v>
      </c>
      <c r="G47" s="25">
        <v>6</v>
      </c>
      <c r="H47" s="5"/>
      <c r="I47" s="19" t="s">
        <v>149</v>
      </c>
      <c r="J47" s="19" t="s">
        <v>257</v>
      </c>
      <c r="K47" s="84">
        <v>200</v>
      </c>
      <c r="L47" s="89"/>
      <c r="M47" s="92" t="s">
        <v>839</v>
      </c>
      <c r="N47" s="84"/>
      <c r="O47" s="4">
        <v>0</v>
      </c>
      <c r="P47" s="4">
        <v>0</v>
      </c>
      <c r="Q47" s="4">
        <v>0</v>
      </c>
      <c r="R47" s="5" t="s">
        <v>790</v>
      </c>
      <c r="S47" s="6" t="e">
        <f t="shared" si="10"/>
        <v>#DIV/0!</v>
      </c>
      <c r="T47" s="6" t="e">
        <f t="shared" si="0"/>
        <v>#DIV/0!</v>
      </c>
      <c r="U47" s="6" t="e">
        <f t="shared" si="1"/>
        <v>#DIV/0!</v>
      </c>
      <c r="V47" s="6" t="e">
        <f t="shared" si="2"/>
        <v>#DIV/0!</v>
      </c>
      <c r="W47" s="6" t="s">
        <v>790</v>
      </c>
      <c r="X47" s="7" t="s">
        <v>0</v>
      </c>
      <c r="Y47" s="8" t="e">
        <f t="shared" si="11"/>
        <v>#DIV/0!</v>
      </c>
      <c r="Z47" s="9">
        <v>0.21</v>
      </c>
      <c r="AA47" s="8" t="e">
        <f t="shared" si="9"/>
        <v>#DIV/0!</v>
      </c>
    </row>
    <row r="48" spans="1:27" x14ac:dyDescent="0.25">
      <c r="A48" s="5" t="s">
        <v>767</v>
      </c>
      <c r="B48" s="26" t="s">
        <v>3</v>
      </c>
      <c r="C48" s="20" t="s">
        <v>63</v>
      </c>
      <c r="D48" s="5" t="s">
        <v>222</v>
      </c>
      <c r="E48" s="22">
        <v>35.799999999999997</v>
      </c>
      <c r="F48" s="5" t="s">
        <v>156</v>
      </c>
      <c r="G48" s="25"/>
      <c r="H48" s="5"/>
      <c r="I48" s="19" t="s">
        <v>63</v>
      </c>
      <c r="J48" s="19" t="s">
        <v>259</v>
      </c>
      <c r="K48" s="84">
        <v>200</v>
      </c>
      <c r="L48" s="89"/>
      <c r="M48" s="92" t="s">
        <v>841</v>
      </c>
      <c r="N48" s="84"/>
      <c r="O48" s="4">
        <v>0</v>
      </c>
      <c r="P48" s="4">
        <v>0</v>
      </c>
      <c r="Q48" s="4">
        <v>0</v>
      </c>
      <c r="R48" s="5" t="s">
        <v>790</v>
      </c>
      <c r="S48" s="6" t="e">
        <f t="shared" si="10"/>
        <v>#DIV/0!</v>
      </c>
      <c r="T48" s="6" t="e">
        <f t="shared" si="0"/>
        <v>#DIV/0!</v>
      </c>
      <c r="U48" s="6" t="e">
        <f t="shared" si="1"/>
        <v>#DIV/0!</v>
      </c>
      <c r="V48" s="6" t="e">
        <f t="shared" si="2"/>
        <v>#DIV/0!</v>
      </c>
      <c r="W48" s="6" t="s">
        <v>790</v>
      </c>
      <c r="X48" s="7" t="s">
        <v>0</v>
      </c>
      <c r="Y48" s="8" t="e">
        <f t="shared" si="11"/>
        <v>#DIV/0!</v>
      </c>
      <c r="Z48" s="9">
        <v>0.21</v>
      </c>
      <c r="AA48" s="8" t="e">
        <f t="shared" si="9"/>
        <v>#DIV/0!</v>
      </c>
    </row>
    <row r="49" spans="1:27" x14ac:dyDescent="0.25">
      <c r="A49" s="5" t="s">
        <v>767</v>
      </c>
      <c r="B49" s="26" t="s">
        <v>3</v>
      </c>
      <c r="C49" s="20" t="s">
        <v>64</v>
      </c>
      <c r="D49" s="5" t="s">
        <v>222</v>
      </c>
      <c r="E49" s="22">
        <v>10</v>
      </c>
      <c r="F49" s="5" t="s">
        <v>156</v>
      </c>
      <c r="G49" s="25"/>
      <c r="H49" s="5"/>
      <c r="I49" s="19" t="s">
        <v>64</v>
      </c>
      <c r="J49" s="19" t="s">
        <v>259</v>
      </c>
      <c r="K49" s="84">
        <v>200</v>
      </c>
      <c r="L49" s="89"/>
      <c r="M49" s="92" t="s">
        <v>841</v>
      </c>
      <c r="N49" s="84"/>
      <c r="O49" s="4">
        <v>0</v>
      </c>
      <c r="P49" s="4">
        <v>0</v>
      </c>
      <c r="Q49" s="4">
        <v>0</v>
      </c>
      <c r="R49" s="5" t="s">
        <v>790</v>
      </c>
      <c r="S49" s="6" t="e">
        <f t="shared" si="10"/>
        <v>#DIV/0!</v>
      </c>
      <c r="T49" s="6" t="e">
        <f t="shared" si="0"/>
        <v>#DIV/0!</v>
      </c>
      <c r="U49" s="6" t="e">
        <f t="shared" si="1"/>
        <v>#DIV/0!</v>
      </c>
      <c r="V49" s="6" t="e">
        <f t="shared" si="2"/>
        <v>#DIV/0!</v>
      </c>
      <c r="W49" s="6" t="s">
        <v>790</v>
      </c>
      <c r="X49" s="7" t="s">
        <v>0</v>
      </c>
      <c r="Y49" s="8" t="e">
        <f t="shared" si="11"/>
        <v>#DIV/0!</v>
      </c>
      <c r="Z49" s="9">
        <v>0.21</v>
      </c>
      <c r="AA49" s="8" t="e">
        <f t="shared" si="9"/>
        <v>#DIV/0!</v>
      </c>
    </row>
    <row r="50" spans="1:27" x14ac:dyDescent="0.25">
      <c r="A50" s="5" t="s">
        <v>767</v>
      </c>
      <c r="B50" s="26" t="s">
        <v>3</v>
      </c>
      <c r="C50" s="20" t="s">
        <v>65</v>
      </c>
      <c r="D50" s="5" t="s">
        <v>222</v>
      </c>
      <c r="E50" s="22">
        <v>26.6</v>
      </c>
      <c r="F50" s="5" t="s">
        <v>156</v>
      </c>
      <c r="G50" s="25"/>
      <c r="H50" s="5"/>
      <c r="I50" s="19" t="s">
        <v>65</v>
      </c>
      <c r="J50" s="19" t="s">
        <v>259</v>
      </c>
      <c r="K50" s="84">
        <v>200</v>
      </c>
      <c r="L50" s="89"/>
      <c r="M50" s="92" t="s">
        <v>841</v>
      </c>
      <c r="N50" s="84"/>
      <c r="O50" s="4">
        <v>0</v>
      </c>
      <c r="P50" s="4">
        <v>0</v>
      </c>
      <c r="Q50" s="4">
        <v>0</v>
      </c>
      <c r="R50" s="5" t="s">
        <v>790</v>
      </c>
      <c r="S50" s="6" t="e">
        <f t="shared" si="10"/>
        <v>#DIV/0!</v>
      </c>
      <c r="T50" s="6" t="e">
        <f t="shared" si="0"/>
        <v>#DIV/0!</v>
      </c>
      <c r="U50" s="6" t="e">
        <f t="shared" si="1"/>
        <v>#DIV/0!</v>
      </c>
      <c r="V50" s="6" t="e">
        <f t="shared" si="2"/>
        <v>#DIV/0!</v>
      </c>
      <c r="W50" s="6" t="s">
        <v>790</v>
      </c>
      <c r="X50" s="7" t="s">
        <v>0</v>
      </c>
      <c r="Y50" s="8" t="e">
        <f t="shared" si="11"/>
        <v>#DIV/0!</v>
      </c>
      <c r="Z50" s="9">
        <v>0.21</v>
      </c>
      <c r="AA50" s="8" t="e">
        <f t="shared" si="9"/>
        <v>#DIV/0!</v>
      </c>
    </row>
    <row r="51" spans="1:27" x14ac:dyDescent="0.25">
      <c r="A51" s="5" t="s">
        <v>767</v>
      </c>
      <c r="B51" s="26" t="s">
        <v>3</v>
      </c>
      <c r="C51" s="20" t="s">
        <v>66</v>
      </c>
      <c r="D51" s="5" t="s">
        <v>222</v>
      </c>
      <c r="E51" s="22">
        <v>4.8</v>
      </c>
      <c r="F51" s="5" t="s">
        <v>156</v>
      </c>
      <c r="G51" s="25"/>
      <c r="H51" s="5"/>
      <c r="I51" s="19" t="s">
        <v>66</v>
      </c>
      <c r="J51" s="19" t="s">
        <v>259</v>
      </c>
      <c r="K51" s="84">
        <v>200</v>
      </c>
      <c r="L51" s="89"/>
      <c r="M51" s="92" t="s">
        <v>841</v>
      </c>
      <c r="N51" s="84"/>
      <c r="O51" s="4">
        <v>0</v>
      </c>
      <c r="P51" s="4">
        <v>0</v>
      </c>
      <c r="Q51" s="4">
        <v>0</v>
      </c>
      <c r="R51" s="5" t="s">
        <v>790</v>
      </c>
      <c r="S51" s="6" t="e">
        <f t="shared" si="10"/>
        <v>#DIV/0!</v>
      </c>
      <c r="T51" s="6" t="e">
        <f t="shared" si="0"/>
        <v>#DIV/0!</v>
      </c>
      <c r="U51" s="6" t="e">
        <f t="shared" si="1"/>
        <v>#DIV/0!</v>
      </c>
      <c r="V51" s="6" t="e">
        <f t="shared" si="2"/>
        <v>#DIV/0!</v>
      </c>
      <c r="W51" s="6" t="s">
        <v>790</v>
      </c>
      <c r="X51" s="7" t="s">
        <v>0</v>
      </c>
      <c r="Y51" s="8" t="e">
        <f t="shared" si="11"/>
        <v>#DIV/0!</v>
      </c>
      <c r="Z51" s="9">
        <v>0.21</v>
      </c>
      <c r="AA51" s="8" t="e">
        <f t="shared" si="9"/>
        <v>#DIV/0!</v>
      </c>
    </row>
    <row r="52" spans="1:27" x14ac:dyDescent="0.25">
      <c r="A52" s="5" t="s">
        <v>767</v>
      </c>
      <c r="B52" s="26" t="s">
        <v>3</v>
      </c>
      <c r="C52" s="20" t="s">
        <v>67</v>
      </c>
      <c r="D52" s="5" t="s">
        <v>222</v>
      </c>
      <c r="E52" s="22">
        <v>4.7</v>
      </c>
      <c r="F52" s="5" t="s">
        <v>156</v>
      </c>
      <c r="G52" s="25"/>
      <c r="H52" s="5"/>
      <c r="I52" s="19" t="s">
        <v>67</v>
      </c>
      <c r="J52" s="19" t="s">
        <v>266</v>
      </c>
      <c r="K52" s="84">
        <v>200</v>
      </c>
      <c r="L52" s="89"/>
      <c r="M52" s="92" t="s">
        <v>841</v>
      </c>
      <c r="N52" s="84"/>
      <c r="O52" s="4">
        <v>0</v>
      </c>
      <c r="P52" s="4">
        <v>0</v>
      </c>
      <c r="Q52" s="4">
        <v>0</v>
      </c>
      <c r="R52" s="5" t="s">
        <v>790</v>
      </c>
      <c r="S52" s="6" t="e">
        <f t="shared" si="10"/>
        <v>#DIV/0!</v>
      </c>
      <c r="T52" s="6" t="e">
        <f t="shared" si="0"/>
        <v>#DIV/0!</v>
      </c>
      <c r="U52" s="6" t="e">
        <f t="shared" si="1"/>
        <v>#DIV/0!</v>
      </c>
      <c r="V52" s="6" t="e">
        <f t="shared" si="2"/>
        <v>#DIV/0!</v>
      </c>
      <c r="W52" s="6" t="s">
        <v>790</v>
      </c>
      <c r="X52" s="7" t="s">
        <v>0</v>
      </c>
      <c r="Y52" s="8" t="e">
        <f t="shared" si="11"/>
        <v>#DIV/0!</v>
      </c>
      <c r="Z52" s="9">
        <v>0.21</v>
      </c>
      <c r="AA52" s="8" t="e">
        <f t="shared" si="9"/>
        <v>#DIV/0!</v>
      </c>
    </row>
    <row r="53" spans="1:27" x14ac:dyDescent="0.25">
      <c r="A53" s="5" t="s">
        <v>767</v>
      </c>
      <c r="B53" s="26" t="s">
        <v>3</v>
      </c>
      <c r="C53" s="20" t="s">
        <v>68</v>
      </c>
      <c r="D53" s="5" t="s">
        <v>222</v>
      </c>
      <c r="E53" s="22">
        <v>18.100000000000001</v>
      </c>
      <c r="F53" s="5" t="s">
        <v>156</v>
      </c>
      <c r="G53" s="25"/>
      <c r="H53" s="5"/>
      <c r="I53" s="19" t="s">
        <v>68</v>
      </c>
      <c r="J53" s="19" t="s">
        <v>259</v>
      </c>
      <c r="K53" s="84">
        <v>200</v>
      </c>
      <c r="L53" s="89"/>
      <c r="M53" s="92" t="s">
        <v>841</v>
      </c>
      <c r="N53" s="84"/>
      <c r="O53" s="4">
        <v>0</v>
      </c>
      <c r="P53" s="4">
        <v>0</v>
      </c>
      <c r="Q53" s="4">
        <v>0</v>
      </c>
      <c r="R53" s="5" t="s">
        <v>790</v>
      </c>
      <c r="S53" s="6" t="e">
        <f t="shared" si="10"/>
        <v>#DIV/0!</v>
      </c>
      <c r="T53" s="6" t="e">
        <f t="shared" si="0"/>
        <v>#DIV/0!</v>
      </c>
      <c r="U53" s="6" t="e">
        <f t="shared" si="1"/>
        <v>#DIV/0!</v>
      </c>
      <c r="V53" s="6" t="e">
        <f t="shared" si="2"/>
        <v>#DIV/0!</v>
      </c>
      <c r="W53" s="6" t="s">
        <v>790</v>
      </c>
      <c r="X53" s="7" t="s">
        <v>0</v>
      </c>
      <c r="Y53" s="8" t="e">
        <f t="shared" si="11"/>
        <v>#DIV/0!</v>
      </c>
      <c r="Z53" s="9">
        <v>0.21</v>
      </c>
      <c r="AA53" s="8" t="e">
        <f t="shared" si="9"/>
        <v>#DIV/0!</v>
      </c>
    </row>
    <row r="54" spans="1:27" x14ac:dyDescent="0.25">
      <c r="A54" s="5" t="s">
        <v>767</v>
      </c>
      <c r="B54" s="26" t="s">
        <v>3</v>
      </c>
      <c r="C54" s="20" t="s">
        <v>69</v>
      </c>
      <c r="D54" s="5" t="s">
        <v>222</v>
      </c>
      <c r="E54" s="22">
        <v>8</v>
      </c>
      <c r="F54" s="5" t="s">
        <v>156</v>
      </c>
      <c r="G54" s="25"/>
      <c r="H54" s="5"/>
      <c r="I54" s="19" t="s">
        <v>69</v>
      </c>
      <c r="J54" s="19" t="s">
        <v>267</v>
      </c>
      <c r="K54" s="84">
        <v>200</v>
      </c>
      <c r="L54" s="89"/>
      <c r="M54" s="92" t="s">
        <v>841</v>
      </c>
      <c r="N54" s="84"/>
      <c r="O54" s="4">
        <v>0</v>
      </c>
      <c r="P54" s="4">
        <v>0</v>
      </c>
      <c r="Q54" s="4">
        <v>0</v>
      </c>
      <c r="R54" s="5" t="s">
        <v>790</v>
      </c>
      <c r="S54" s="6" t="e">
        <f t="shared" si="10"/>
        <v>#DIV/0!</v>
      </c>
      <c r="T54" s="6" t="e">
        <f t="shared" si="0"/>
        <v>#DIV/0!</v>
      </c>
      <c r="U54" s="6" t="e">
        <f t="shared" si="1"/>
        <v>#DIV/0!</v>
      </c>
      <c r="V54" s="6" t="e">
        <f t="shared" si="2"/>
        <v>#DIV/0!</v>
      </c>
      <c r="W54" s="6" t="s">
        <v>790</v>
      </c>
      <c r="X54" s="7" t="s">
        <v>0</v>
      </c>
      <c r="Y54" s="8" t="e">
        <f t="shared" si="11"/>
        <v>#DIV/0!</v>
      </c>
      <c r="Z54" s="9">
        <v>0.21</v>
      </c>
      <c r="AA54" s="8" t="e">
        <f t="shared" si="9"/>
        <v>#DIV/0!</v>
      </c>
    </row>
    <row r="55" spans="1:27" x14ac:dyDescent="0.25">
      <c r="A55" s="5" t="s">
        <v>767</v>
      </c>
      <c r="B55" s="26" t="s">
        <v>3</v>
      </c>
      <c r="C55" s="20" t="s">
        <v>150</v>
      </c>
      <c r="D55" s="5" t="s">
        <v>222</v>
      </c>
      <c r="E55" s="22">
        <v>10.1</v>
      </c>
      <c r="F55" s="5" t="s">
        <v>156</v>
      </c>
      <c r="G55" s="25"/>
      <c r="H55" s="5"/>
      <c r="I55" s="19" t="s">
        <v>150</v>
      </c>
      <c r="J55" s="19" t="s">
        <v>267</v>
      </c>
      <c r="K55" s="84">
        <v>200</v>
      </c>
      <c r="L55" s="89"/>
      <c r="M55" s="92" t="s">
        <v>841</v>
      </c>
      <c r="N55" s="84"/>
      <c r="O55" s="4">
        <v>0</v>
      </c>
      <c r="P55" s="4">
        <v>0</v>
      </c>
      <c r="Q55" s="4">
        <v>0</v>
      </c>
      <c r="R55" s="5" t="s">
        <v>790</v>
      </c>
      <c r="S55" s="6" t="e">
        <f t="shared" si="10"/>
        <v>#DIV/0!</v>
      </c>
      <c r="T55" s="6" t="e">
        <f t="shared" si="0"/>
        <v>#DIV/0!</v>
      </c>
      <c r="U55" s="6" t="e">
        <f t="shared" si="1"/>
        <v>#DIV/0!</v>
      </c>
      <c r="V55" s="6" t="e">
        <f t="shared" si="2"/>
        <v>#DIV/0!</v>
      </c>
      <c r="W55" s="6" t="s">
        <v>790</v>
      </c>
      <c r="X55" s="7" t="s">
        <v>0</v>
      </c>
      <c r="Y55" s="8" t="e">
        <f t="shared" si="11"/>
        <v>#DIV/0!</v>
      </c>
      <c r="Z55" s="9">
        <v>0.21</v>
      </c>
      <c r="AA55" s="8" t="e">
        <f t="shared" si="9"/>
        <v>#DIV/0!</v>
      </c>
    </row>
    <row r="56" spans="1:27" x14ac:dyDescent="0.25">
      <c r="A56" s="5" t="s">
        <v>767</v>
      </c>
      <c r="B56" s="26" t="s">
        <v>3</v>
      </c>
      <c r="C56" s="20" t="s">
        <v>70</v>
      </c>
      <c r="D56" s="20" t="s">
        <v>138</v>
      </c>
      <c r="E56" s="22">
        <v>5.3</v>
      </c>
      <c r="F56" s="5" t="s">
        <v>156</v>
      </c>
      <c r="G56" s="25"/>
      <c r="H56" s="5"/>
      <c r="I56" s="19" t="s">
        <v>70</v>
      </c>
      <c r="J56" s="19" t="s">
        <v>268</v>
      </c>
      <c r="K56" s="84">
        <v>3</v>
      </c>
      <c r="L56" s="89"/>
      <c r="M56" s="92" t="s">
        <v>837</v>
      </c>
      <c r="N56" s="84"/>
      <c r="O56" s="150">
        <v>0</v>
      </c>
      <c r="P56" s="150">
        <v>0</v>
      </c>
      <c r="Q56" s="4" t="s">
        <v>0</v>
      </c>
      <c r="R56" s="5" t="s">
        <v>790</v>
      </c>
      <c r="S56" s="6" t="e">
        <f t="shared" ref="S56:S65" si="13">SUM(E56/Q56*K56)</f>
        <v>#VALUE!</v>
      </c>
      <c r="T56" s="150" t="s">
        <v>0</v>
      </c>
      <c r="U56" s="150" t="s">
        <v>0</v>
      </c>
      <c r="V56" s="6" t="e">
        <f t="shared" ref="V56:V65" si="14">SUM(E56*K56/Q56)</f>
        <v>#VALUE!</v>
      </c>
      <c r="W56" s="6" t="s">
        <v>790</v>
      </c>
      <c r="X56" s="7" t="s">
        <v>0</v>
      </c>
      <c r="Y56" s="8" t="e">
        <f t="shared" si="11"/>
        <v>#VALUE!</v>
      </c>
      <c r="Z56" s="9">
        <v>0.21</v>
      </c>
      <c r="AA56" s="8" t="e">
        <f t="shared" si="9"/>
        <v>#VALUE!</v>
      </c>
    </row>
    <row r="57" spans="1:27" x14ac:dyDescent="0.25">
      <c r="A57" s="5" t="s">
        <v>767</v>
      </c>
      <c r="B57" s="26" t="s">
        <v>3</v>
      </c>
      <c r="C57" s="20" t="s">
        <v>71</v>
      </c>
      <c r="D57" s="20" t="s">
        <v>138</v>
      </c>
      <c r="E57" s="22">
        <v>4.2</v>
      </c>
      <c r="F57" s="5" t="s">
        <v>156</v>
      </c>
      <c r="G57" s="25"/>
      <c r="H57" s="5"/>
      <c r="I57" s="19" t="s">
        <v>71</v>
      </c>
      <c r="J57" s="19" t="s">
        <v>268</v>
      </c>
      <c r="K57" s="84">
        <v>3</v>
      </c>
      <c r="L57" s="89"/>
      <c r="M57" s="92" t="s">
        <v>837</v>
      </c>
      <c r="N57" s="84"/>
      <c r="O57" s="150">
        <v>0</v>
      </c>
      <c r="P57" s="150">
        <v>0</v>
      </c>
      <c r="Q57" s="4" t="s">
        <v>0</v>
      </c>
      <c r="R57" s="5" t="s">
        <v>790</v>
      </c>
      <c r="S57" s="6" t="e">
        <f t="shared" si="13"/>
        <v>#VALUE!</v>
      </c>
      <c r="T57" s="150" t="s">
        <v>0</v>
      </c>
      <c r="U57" s="150" t="s">
        <v>0</v>
      </c>
      <c r="V57" s="6" t="e">
        <f t="shared" si="14"/>
        <v>#VALUE!</v>
      </c>
      <c r="W57" s="6" t="s">
        <v>790</v>
      </c>
      <c r="X57" s="7" t="s">
        <v>0</v>
      </c>
      <c r="Y57" s="8" t="e">
        <f t="shared" si="11"/>
        <v>#VALUE!</v>
      </c>
      <c r="Z57" s="9">
        <v>0.21</v>
      </c>
      <c r="AA57" s="8" t="e">
        <f t="shared" si="9"/>
        <v>#VALUE!</v>
      </c>
    </row>
    <row r="58" spans="1:27" x14ac:dyDescent="0.25">
      <c r="A58" s="5" t="s">
        <v>767</v>
      </c>
      <c r="B58" s="26" t="s">
        <v>3</v>
      </c>
      <c r="C58" s="20" t="s">
        <v>72</v>
      </c>
      <c r="D58" s="20" t="s">
        <v>138</v>
      </c>
      <c r="E58" s="22">
        <v>0.9</v>
      </c>
      <c r="F58" s="5" t="s">
        <v>156</v>
      </c>
      <c r="G58" s="25"/>
      <c r="H58" s="5"/>
      <c r="I58" s="19" t="s">
        <v>72</v>
      </c>
      <c r="J58" s="19" t="s">
        <v>268</v>
      </c>
      <c r="K58" s="84">
        <v>3</v>
      </c>
      <c r="L58" s="89"/>
      <c r="M58" s="92" t="s">
        <v>837</v>
      </c>
      <c r="N58" s="84"/>
      <c r="O58" s="150">
        <v>0</v>
      </c>
      <c r="P58" s="150">
        <v>0</v>
      </c>
      <c r="Q58" s="4" t="s">
        <v>0</v>
      </c>
      <c r="R58" s="5" t="s">
        <v>790</v>
      </c>
      <c r="S58" s="6" t="e">
        <f t="shared" si="13"/>
        <v>#VALUE!</v>
      </c>
      <c r="T58" s="150" t="s">
        <v>0</v>
      </c>
      <c r="U58" s="150" t="s">
        <v>0</v>
      </c>
      <c r="V58" s="6" t="e">
        <f t="shared" si="14"/>
        <v>#VALUE!</v>
      </c>
      <c r="W58" s="6" t="s">
        <v>790</v>
      </c>
      <c r="X58" s="7" t="s">
        <v>0</v>
      </c>
      <c r="Y58" s="8" t="e">
        <f t="shared" si="11"/>
        <v>#VALUE!</v>
      </c>
      <c r="Z58" s="9">
        <v>0.21</v>
      </c>
      <c r="AA58" s="8" t="e">
        <f t="shared" si="9"/>
        <v>#VALUE!</v>
      </c>
    </row>
    <row r="59" spans="1:27" x14ac:dyDescent="0.25">
      <c r="A59" s="5" t="s">
        <v>767</v>
      </c>
      <c r="B59" s="26" t="s">
        <v>3</v>
      </c>
      <c r="C59" s="20" t="s">
        <v>73</v>
      </c>
      <c r="D59" s="5" t="s">
        <v>161</v>
      </c>
      <c r="E59" s="22">
        <v>1.3</v>
      </c>
      <c r="F59" s="5" t="s">
        <v>156</v>
      </c>
      <c r="G59" s="25"/>
      <c r="H59" s="5"/>
      <c r="I59" s="19" t="s">
        <v>73</v>
      </c>
      <c r="J59" s="19" t="s">
        <v>269</v>
      </c>
      <c r="K59" s="84">
        <v>3</v>
      </c>
      <c r="L59" s="89"/>
      <c r="M59" s="92" t="s">
        <v>837</v>
      </c>
      <c r="N59" s="84"/>
      <c r="O59" s="150">
        <v>0</v>
      </c>
      <c r="P59" s="150">
        <v>0</v>
      </c>
      <c r="Q59" s="4" t="s">
        <v>0</v>
      </c>
      <c r="R59" s="5" t="s">
        <v>790</v>
      </c>
      <c r="S59" s="6" t="e">
        <f t="shared" si="13"/>
        <v>#VALUE!</v>
      </c>
      <c r="T59" s="150" t="s">
        <v>0</v>
      </c>
      <c r="U59" s="150" t="s">
        <v>0</v>
      </c>
      <c r="V59" s="6" t="e">
        <f t="shared" si="14"/>
        <v>#VALUE!</v>
      </c>
      <c r="W59" s="6" t="s">
        <v>790</v>
      </c>
      <c r="X59" s="7" t="s">
        <v>0</v>
      </c>
      <c r="Y59" s="8" t="e">
        <f t="shared" si="11"/>
        <v>#VALUE!</v>
      </c>
      <c r="Z59" s="9">
        <v>0.21</v>
      </c>
      <c r="AA59" s="8" t="e">
        <f t="shared" si="9"/>
        <v>#VALUE!</v>
      </c>
    </row>
    <row r="60" spans="1:27" x14ac:dyDescent="0.25">
      <c r="A60" s="5" t="s">
        <v>767</v>
      </c>
      <c r="B60" s="26" t="s">
        <v>3</v>
      </c>
      <c r="C60" s="20" t="s">
        <v>74</v>
      </c>
      <c r="D60" s="20" t="s">
        <v>138</v>
      </c>
      <c r="E60" s="22">
        <v>1.7</v>
      </c>
      <c r="F60" s="5" t="s">
        <v>156</v>
      </c>
      <c r="G60" s="25"/>
      <c r="H60" s="5"/>
      <c r="I60" s="19" t="s">
        <v>74</v>
      </c>
      <c r="J60" s="19" t="s">
        <v>268</v>
      </c>
      <c r="K60" s="84">
        <v>3</v>
      </c>
      <c r="L60" s="89"/>
      <c r="M60" s="92" t="s">
        <v>837</v>
      </c>
      <c r="N60" s="84"/>
      <c r="O60" s="150">
        <v>0</v>
      </c>
      <c r="P60" s="150">
        <v>0</v>
      </c>
      <c r="Q60" s="4" t="s">
        <v>0</v>
      </c>
      <c r="R60" s="5" t="s">
        <v>790</v>
      </c>
      <c r="S60" s="6" t="e">
        <f t="shared" si="13"/>
        <v>#VALUE!</v>
      </c>
      <c r="T60" s="150" t="s">
        <v>0</v>
      </c>
      <c r="U60" s="150" t="s">
        <v>0</v>
      </c>
      <c r="V60" s="6" t="e">
        <f t="shared" si="14"/>
        <v>#VALUE!</v>
      </c>
      <c r="W60" s="6" t="s">
        <v>790</v>
      </c>
      <c r="X60" s="7" t="s">
        <v>0</v>
      </c>
      <c r="Y60" s="8" t="e">
        <f t="shared" si="11"/>
        <v>#VALUE!</v>
      </c>
      <c r="Z60" s="9">
        <v>0.21</v>
      </c>
      <c r="AA60" s="8" t="e">
        <f t="shared" si="9"/>
        <v>#VALUE!</v>
      </c>
    </row>
    <row r="61" spans="1:27" x14ac:dyDescent="0.25">
      <c r="A61" s="5" t="s">
        <v>767</v>
      </c>
      <c r="B61" s="15" t="s">
        <v>6</v>
      </c>
      <c r="C61" s="20" t="s">
        <v>75</v>
      </c>
      <c r="D61" s="5" t="s">
        <v>161</v>
      </c>
      <c r="E61" s="22">
        <v>4.0999999999999996</v>
      </c>
      <c r="F61" s="5" t="s">
        <v>156</v>
      </c>
      <c r="G61" s="25"/>
      <c r="H61" s="5"/>
      <c r="I61" s="19" t="s">
        <v>75</v>
      </c>
      <c r="J61" s="19" t="s">
        <v>256</v>
      </c>
      <c r="K61" s="84">
        <v>3</v>
      </c>
      <c r="L61" s="89"/>
      <c r="M61" s="92" t="s">
        <v>837</v>
      </c>
      <c r="N61" s="84"/>
      <c r="O61" s="150">
        <v>0</v>
      </c>
      <c r="P61" s="150">
        <v>0</v>
      </c>
      <c r="Q61" s="4" t="s">
        <v>0</v>
      </c>
      <c r="R61" s="5" t="s">
        <v>790</v>
      </c>
      <c r="S61" s="6" t="e">
        <f t="shared" si="13"/>
        <v>#VALUE!</v>
      </c>
      <c r="T61" s="150" t="s">
        <v>0</v>
      </c>
      <c r="U61" s="150" t="s">
        <v>0</v>
      </c>
      <c r="V61" s="6" t="e">
        <f t="shared" si="14"/>
        <v>#VALUE!</v>
      </c>
      <c r="W61" s="6" t="s">
        <v>790</v>
      </c>
      <c r="X61" s="7" t="s">
        <v>0</v>
      </c>
      <c r="Y61" s="8" t="e">
        <f t="shared" si="11"/>
        <v>#VALUE!</v>
      </c>
      <c r="Z61" s="9">
        <v>0.21</v>
      </c>
      <c r="AA61" s="8" t="e">
        <f t="shared" si="9"/>
        <v>#VALUE!</v>
      </c>
    </row>
    <row r="62" spans="1:27" x14ac:dyDescent="0.25">
      <c r="A62" s="5" t="s">
        <v>767</v>
      </c>
      <c r="B62" s="15" t="s">
        <v>6</v>
      </c>
      <c r="C62" s="20" t="s">
        <v>76</v>
      </c>
      <c r="D62" s="5" t="s">
        <v>228</v>
      </c>
      <c r="E62" s="22">
        <v>10.5</v>
      </c>
      <c r="F62" s="5" t="s">
        <v>156</v>
      </c>
      <c r="G62" s="25"/>
      <c r="H62" s="5"/>
      <c r="I62" s="19" t="s">
        <v>76</v>
      </c>
      <c r="J62" s="19" t="s">
        <v>260</v>
      </c>
      <c r="K62" s="84">
        <v>3</v>
      </c>
      <c r="L62" s="89"/>
      <c r="M62" s="92" t="s">
        <v>837</v>
      </c>
      <c r="N62" s="84"/>
      <c r="O62" s="150">
        <v>0</v>
      </c>
      <c r="P62" s="150">
        <v>0</v>
      </c>
      <c r="Q62" s="4" t="s">
        <v>0</v>
      </c>
      <c r="R62" s="5" t="s">
        <v>790</v>
      </c>
      <c r="S62" s="6" t="e">
        <f t="shared" si="13"/>
        <v>#VALUE!</v>
      </c>
      <c r="T62" s="150" t="s">
        <v>0</v>
      </c>
      <c r="U62" s="150" t="s">
        <v>0</v>
      </c>
      <c r="V62" s="6" t="e">
        <f t="shared" si="14"/>
        <v>#VALUE!</v>
      </c>
      <c r="W62" s="6" t="s">
        <v>790</v>
      </c>
      <c r="X62" s="7" t="s">
        <v>0</v>
      </c>
      <c r="Y62" s="8" t="e">
        <f t="shared" si="11"/>
        <v>#VALUE!</v>
      </c>
      <c r="Z62" s="9">
        <v>0.21</v>
      </c>
      <c r="AA62" s="8" t="e">
        <f t="shared" si="9"/>
        <v>#VALUE!</v>
      </c>
    </row>
    <row r="63" spans="1:27" x14ac:dyDescent="0.25">
      <c r="A63" s="5" t="s">
        <v>767</v>
      </c>
      <c r="B63" s="15" t="s">
        <v>6</v>
      </c>
      <c r="C63" s="20" t="s">
        <v>77</v>
      </c>
      <c r="D63" s="20" t="s">
        <v>138</v>
      </c>
      <c r="E63" s="22">
        <v>3.3</v>
      </c>
      <c r="F63" s="5" t="s">
        <v>156</v>
      </c>
      <c r="G63" s="25"/>
      <c r="H63" s="5"/>
      <c r="I63" s="19" t="s">
        <v>77</v>
      </c>
      <c r="J63" s="19" t="s">
        <v>268</v>
      </c>
      <c r="K63" s="84">
        <v>3</v>
      </c>
      <c r="L63" s="89"/>
      <c r="M63" s="92" t="s">
        <v>837</v>
      </c>
      <c r="N63" s="84"/>
      <c r="O63" s="150">
        <v>0</v>
      </c>
      <c r="P63" s="150">
        <v>0</v>
      </c>
      <c r="Q63" s="4" t="s">
        <v>0</v>
      </c>
      <c r="R63" s="5" t="s">
        <v>790</v>
      </c>
      <c r="S63" s="6" t="e">
        <f t="shared" si="13"/>
        <v>#VALUE!</v>
      </c>
      <c r="T63" s="150" t="s">
        <v>0</v>
      </c>
      <c r="U63" s="150" t="s">
        <v>0</v>
      </c>
      <c r="V63" s="6" t="e">
        <f t="shared" si="14"/>
        <v>#VALUE!</v>
      </c>
      <c r="W63" s="6" t="s">
        <v>790</v>
      </c>
      <c r="X63" s="7" t="s">
        <v>0</v>
      </c>
      <c r="Y63" s="8" t="e">
        <f t="shared" si="11"/>
        <v>#VALUE!</v>
      </c>
      <c r="Z63" s="9">
        <v>0.21</v>
      </c>
      <c r="AA63" s="8" t="e">
        <f t="shared" ref="AA63:AA111" si="15">Y63+(Y63*Z63)</f>
        <v>#VALUE!</v>
      </c>
    </row>
    <row r="64" spans="1:27" x14ac:dyDescent="0.25">
      <c r="A64" s="5" t="s">
        <v>767</v>
      </c>
      <c r="B64" s="15" t="s">
        <v>6</v>
      </c>
      <c r="C64" s="20" t="s">
        <v>78</v>
      </c>
      <c r="D64" s="20" t="s">
        <v>138</v>
      </c>
      <c r="E64" s="22">
        <v>3.3</v>
      </c>
      <c r="F64" s="5" t="s">
        <v>156</v>
      </c>
      <c r="G64" s="25"/>
      <c r="H64" s="5"/>
      <c r="I64" s="19" t="s">
        <v>78</v>
      </c>
      <c r="J64" s="19" t="s">
        <v>268</v>
      </c>
      <c r="K64" s="84">
        <v>3</v>
      </c>
      <c r="L64" s="89"/>
      <c r="M64" s="92" t="s">
        <v>837</v>
      </c>
      <c r="N64" s="84"/>
      <c r="O64" s="150">
        <v>0</v>
      </c>
      <c r="P64" s="150">
        <v>0</v>
      </c>
      <c r="Q64" s="4" t="s">
        <v>0</v>
      </c>
      <c r="R64" s="5" t="s">
        <v>790</v>
      </c>
      <c r="S64" s="6" t="e">
        <f t="shared" si="13"/>
        <v>#VALUE!</v>
      </c>
      <c r="T64" s="150" t="s">
        <v>0</v>
      </c>
      <c r="U64" s="150" t="s">
        <v>0</v>
      </c>
      <c r="V64" s="6" t="e">
        <f t="shared" si="14"/>
        <v>#VALUE!</v>
      </c>
      <c r="W64" s="6" t="s">
        <v>790</v>
      </c>
      <c r="X64" s="7" t="s">
        <v>0</v>
      </c>
      <c r="Y64" s="8" t="e">
        <f t="shared" si="11"/>
        <v>#VALUE!</v>
      </c>
      <c r="Z64" s="9">
        <v>0.21</v>
      </c>
      <c r="AA64" s="8" t="e">
        <f t="shared" si="15"/>
        <v>#VALUE!</v>
      </c>
    </row>
    <row r="65" spans="1:27" x14ac:dyDescent="0.25">
      <c r="A65" s="5" t="s">
        <v>767</v>
      </c>
      <c r="B65" s="15" t="s">
        <v>6</v>
      </c>
      <c r="C65" s="20" t="s">
        <v>79</v>
      </c>
      <c r="D65" s="20" t="s">
        <v>138</v>
      </c>
      <c r="E65" s="22">
        <v>1.4</v>
      </c>
      <c r="F65" s="5" t="s">
        <v>156</v>
      </c>
      <c r="G65" s="25"/>
      <c r="H65" s="5"/>
      <c r="I65" s="19" t="s">
        <v>79</v>
      </c>
      <c r="J65" s="19" t="s">
        <v>268</v>
      </c>
      <c r="K65" s="84">
        <v>3</v>
      </c>
      <c r="L65" s="89"/>
      <c r="M65" s="92" t="s">
        <v>837</v>
      </c>
      <c r="N65" s="84"/>
      <c r="O65" s="150">
        <v>0</v>
      </c>
      <c r="P65" s="150">
        <v>0</v>
      </c>
      <c r="Q65" s="4" t="s">
        <v>0</v>
      </c>
      <c r="R65" s="5" t="s">
        <v>790</v>
      </c>
      <c r="S65" s="6" t="e">
        <f t="shared" si="13"/>
        <v>#VALUE!</v>
      </c>
      <c r="T65" s="150" t="s">
        <v>0</v>
      </c>
      <c r="U65" s="150" t="s">
        <v>0</v>
      </c>
      <c r="V65" s="6" t="e">
        <f t="shared" si="14"/>
        <v>#VALUE!</v>
      </c>
      <c r="W65" s="6" t="s">
        <v>790</v>
      </c>
      <c r="X65" s="7" t="s">
        <v>0</v>
      </c>
      <c r="Y65" s="8" t="e">
        <f t="shared" si="11"/>
        <v>#VALUE!</v>
      </c>
      <c r="Z65" s="9">
        <v>0.21</v>
      </c>
      <c r="AA65" s="8" t="e">
        <f t="shared" si="15"/>
        <v>#VALUE!</v>
      </c>
    </row>
    <row r="66" spans="1:27" x14ac:dyDescent="0.25">
      <c r="A66" s="5" t="s">
        <v>767</v>
      </c>
      <c r="B66" s="15" t="s">
        <v>6</v>
      </c>
      <c r="C66" s="20" t="s">
        <v>80</v>
      </c>
      <c r="D66" s="20" t="s">
        <v>8</v>
      </c>
      <c r="E66" s="22">
        <v>9</v>
      </c>
      <c r="F66" s="5" t="s">
        <v>156</v>
      </c>
      <c r="G66" s="25"/>
      <c r="H66" s="70"/>
      <c r="I66" s="72" t="s">
        <v>80</v>
      </c>
      <c r="J66" s="72" t="s">
        <v>0</v>
      </c>
      <c r="K66" s="84">
        <v>200</v>
      </c>
      <c r="L66" s="89"/>
      <c r="M66" s="92" t="s">
        <v>791</v>
      </c>
      <c r="N66" s="84"/>
      <c r="O66" s="4">
        <v>0</v>
      </c>
      <c r="P66" s="4">
        <v>0</v>
      </c>
      <c r="Q66" s="4">
        <v>0</v>
      </c>
      <c r="R66" s="5" t="s">
        <v>790</v>
      </c>
      <c r="S66" s="6" t="e">
        <f t="shared" si="10"/>
        <v>#DIV/0!</v>
      </c>
      <c r="T66" s="6" t="e">
        <f t="shared" si="0"/>
        <v>#DIV/0!</v>
      </c>
      <c r="U66" s="6" t="e">
        <f t="shared" si="1"/>
        <v>#DIV/0!</v>
      </c>
      <c r="V66" s="6" t="e">
        <f t="shared" si="2"/>
        <v>#DIV/0!</v>
      </c>
      <c r="W66" s="6" t="s">
        <v>790</v>
      </c>
      <c r="X66" s="7" t="s">
        <v>0</v>
      </c>
      <c r="Y66" s="8" t="e">
        <f t="shared" si="11"/>
        <v>#DIV/0!</v>
      </c>
      <c r="Z66" s="9">
        <v>0.21</v>
      </c>
      <c r="AA66" s="8" t="e">
        <f t="shared" si="15"/>
        <v>#DIV/0!</v>
      </c>
    </row>
    <row r="67" spans="1:27" x14ac:dyDescent="0.25">
      <c r="A67" s="5" t="s">
        <v>767</v>
      </c>
      <c r="B67" s="15" t="s">
        <v>6</v>
      </c>
      <c r="C67" s="20" t="s">
        <v>81</v>
      </c>
      <c r="D67" s="5" t="s">
        <v>161</v>
      </c>
      <c r="E67" s="22">
        <v>0.8</v>
      </c>
      <c r="F67" s="5" t="s">
        <v>156</v>
      </c>
      <c r="G67" s="25"/>
      <c r="H67" s="5"/>
      <c r="I67" s="19" t="s">
        <v>81</v>
      </c>
      <c r="J67" s="19" t="s">
        <v>164</v>
      </c>
      <c r="K67" s="84">
        <v>3</v>
      </c>
      <c r="L67" s="89"/>
      <c r="M67" s="92" t="s">
        <v>837</v>
      </c>
      <c r="N67" s="84"/>
      <c r="O67" s="150">
        <v>0</v>
      </c>
      <c r="P67" s="150">
        <v>0</v>
      </c>
      <c r="Q67" s="4" t="s">
        <v>0</v>
      </c>
      <c r="R67" s="5" t="s">
        <v>790</v>
      </c>
      <c r="S67" s="6" t="e">
        <f t="shared" ref="S67:S76" si="16">SUM(E67/Q67*K67)</f>
        <v>#VALUE!</v>
      </c>
      <c r="T67" s="150" t="s">
        <v>0</v>
      </c>
      <c r="U67" s="150" t="s">
        <v>0</v>
      </c>
      <c r="V67" s="6" t="e">
        <f t="shared" ref="V67:V76" si="17">SUM(E67*K67/Q67)</f>
        <v>#VALUE!</v>
      </c>
      <c r="W67" s="6" t="s">
        <v>790</v>
      </c>
      <c r="X67" s="7" t="s">
        <v>0</v>
      </c>
      <c r="Y67" s="8" t="e">
        <f t="shared" si="11"/>
        <v>#VALUE!</v>
      </c>
      <c r="Z67" s="9">
        <v>0.21</v>
      </c>
      <c r="AA67" s="8" t="e">
        <f t="shared" si="15"/>
        <v>#VALUE!</v>
      </c>
    </row>
    <row r="68" spans="1:27" x14ac:dyDescent="0.25">
      <c r="A68" s="5" t="s">
        <v>767</v>
      </c>
      <c r="B68" s="15" t="s">
        <v>6</v>
      </c>
      <c r="C68" s="20" t="s">
        <v>237</v>
      </c>
      <c r="D68" s="20" t="s">
        <v>161</v>
      </c>
      <c r="E68" s="22">
        <v>2.5</v>
      </c>
      <c r="F68" s="5" t="s">
        <v>156</v>
      </c>
      <c r="G68" s="25"/>
      <c r="H68" s="5" t="s">
        <v>0</v>
      </c>
      <c r="I68" s="19" t="s">
        <v>237</v>
      </c>
      <c r="J68" s="19" t="s">
        <v>256</v>
      </c>
      <c r="K68" s="84">
        <v>3</v>
      </c>
      <c r="L68" s="89"/>
      <c r="M68" s="92" t="s">
        <v>837</v>
      </c>
      <c r="N68" s="84"/>
      <c r="O68" s="150">
        <v>0</v>
      </c>
      <c r="P68" s="150">
        <v>0</v>
      </c>
      <c r="Q68" s="4" t="s">
        <v>0</v>
      </c>
      <c r="R68" s="5" t="s">
        <v>790</v>
      </c>
      <c r="S68" s="6" t="e">
        <f t="shared" si="16"/>
        <v>#VALUE!</v>
      </c>
      <c r="T68" s="150" t="s">
        <v>0</v>
      </c>
      <c r="U68" s="150" t="s">
        <v>0</v>
      </c>
      <c r="V68" s="6" t="e">
        <f t="shared" si="17"/>
        <v>#VALUE!</v>
      </c>
      <c r="W68" s="6" t="s">
        <v>790</v>
      </c>
      <c r="X68" s="7" t="s">
        <v>0</v>
      </c>
      <c r="Y68" s="8" t="e">
        <f t="shared" ref="Y68:Y111" si="18">SUM(S68*X68)</f>
        <v>#VALUE!</v>
      </c>
      <c r="Z68" s="9">
        <v>0.21</v>
      </c>
      <c r="AA68" s="8" t="e">
        <f t="shared" si="15"/>
        <v>#VALUE!</v>
      </c>
    </row>
    <row r="69" spans="1:27" x14ac:dyDescent="0.25">
      <c r="A69" s="5" t="s">
        <v>767</v>
      </c>
      <c r="B69" s="15" t="s">
        <v>6</v>
      </c>
      <c r="C69" s="20" t="s">
        <v>82</v>
      </c>
      <c r="D69" s="20" t="s">
        <v>138</v>
      </c>
      <c r="E69" s="22">
        <v>13.2</v>
      </c>
      <c r="F69" s="5" t="s">
        <v>156</v>
      </c>
      <c r="G69" s="25"/>
      <c r="H69" s="5"/>
      <c r="I69" s="19" t="s">
        <v>82</v>
      </c>
      <c r="J69" s="19" t="s">
        <v>268</v>
      </c>
      <c r="K69" s="84">
        <v>3</v>
      </c>
      <c r="L69" s="89"/>
      <c r="M69" s="92" t="s">
        <v>837</v>
      </c>
      <c r="N69" s="84"/>
      <c r="O69" s="150">
        <v>0</v>
      </c>
      <c r="P69" s="150">
        <v>0</v>
      </c>
      <c r="Q69" s="4" t="s">
        <v>0</v>
      </c>
      <c r="R69" s="5" t="s">
        <v>790</v>
      </c>
      <c r="S69" s="6" t="e">
        <f t="shared" si="16"/>
        <v>#VALUE!</v>
      </c>
      <c r="T69" s="150" t="s">
        <v>0</v>
      </c>
      <c r="U69" s="150" t="s">
        <v>0</v>
      </c>
      <c r="V69" s="6" t="e">
        <f t="shared" si="17"/>
        <v>#VALUE!</v>
      </c>
      <c r="W69" s="6" t="s">
        <v>790</v>
      </c>
      <c r="X69" s="7" t="s">
        <v>0</v>
      </c>
      <c r="Y69" s="8" t="e">
        <f t="shared" si="18"/>
        <v>#VALUE!</v>
      </c>
      <c r="Z69" s="9">
        <v>0.21</v>
      </c>
      <c r="AA69" s="8" t="e">
        <f t="shared" si="15"/>
        <v>#VALUE!</v>
      </c>
    </row>
    <row r="70" spans="1:27" x14ac:dyDescent="0.25">
      <c r="A70" s="5" t="s">
        <v>767</v>
      </c>
      <c r="B70" s="15" t="s">
        <v>6</v>
      </c>
      <c r="C70" s="20" t="s">
        <v>83</v>
      </c>
      <c r="D70" s="20" t="s">
        <v>138</v>
      </c>
      <c r="E70" s="22">
        <v>8.8000000000000007</v>
      </c>
      <c r="F70" s="5" t="s">
        <v>156</v>
      </c>
      <c r="G70" s="25"/>
      <c r="H70" s="5"/>
      <c r="I70" s="19" t="s">
        <v>83</v>
      </c>
      <c r="J70" s="28" t="s">
        <v>164</v>
      </c>
      <c r="K70" s="84">
        <v>3</v>
      </c>
      <c r="L70" s="89"/>
      <c r="M70" s="92" t="s">
        <v>837</v>
      </c>
      <c r="N70" s="84"/>
      <c r="O70" s="150">
        <v>0</v>
      </c>
      <c r="P70" s="150">
        <v>0</v>
      </c>
      <c r="Q70" s="4" t="s">
        <v>0</v>
      </c>
      <c r="R70" s="5" t="s">
        <v>790</v>
      </c>
      <c r="S70" s="6" t="e">
        <f t="shared" si="16"/>
        <v>#VALUE!</v>
      </c>
      <c r="T70" s="150" t="s">
        <v>0</v>
      </c>
      <c r="U70" s="150" t="s">
        <v>0</v>
      </c>
      <c r="V70" s="6" t="e">
        <f t="shared" si="17"/>
        <v>#VALUE!</v>
      </c>
      <c r="W70" s="6" t="s">
        <v>790</v>
      </c>
      <c r="X70" s="7" t="s">
        <v>0</v>
      </c>
      <c r="Y70" s="8" t="e">
        <f t="shared" si="18"/>
        <v>#VALUE!</v>
      </c>
      <c r="Z70" s="9">
        <v>0.21</v>
      </c>
      <c r="AA70" s="8" t="e">
        <f t="shared" si="15"/>
        <v>#VALUE!</v>
      </c>
    </row>
    <row r="71" spans="1:27" x14ac:dyDescent="0.25">
      <c r="A71" s="5" t="s">
        <v>767</v>
      </c>
      <c r="B71" s="15" t="s">
        <v>6</v>
      </c>
      <c r="C71" s="20" t="s">
        <v>84</v>
      </c>
      <c r="D71" s="20" t="s">
        <v>138</v>
      </c>
      <c r="E71" s="22">
        <v>20</v>
      </c>
      <c r="F71" s="5" t="s">
        <v>156</v>
      </c>
      <c r="G71" s="25"/>
      <c r="H71" s="5"/>
      <c r="I71" s="19" t="s">
        <v>84</v>
      </c>
      <c r="J71" s="19" t="s">
        <v>268</v>
      </c>
      <c r="K71" s="84">
        <v>3</v>
      </c>
      <c r="L71" s="89"/>
      <c r="M71" s="92" t="s">
        <v>837</v>
      </c>
      <c r="N71" s="84"/>
      <c r="O71" s="150">
        <v>0</v>
      </c>
      <c r="P71" s="150">
        <v>0</v>
      </c>
      <c r="Q71" s="4" t="s">
        <v>0</v>
      </c>
      <c r="R71" s="5" t="s">
        <v>790</v>
      </c>
      <c r="S71" s="6" t="e">
        <f t="shared" si="16"/>
        <v>#VALUE!</v>
      </c>
      <c r="T71" s="150" t="s">
        <v>0</v>
      </c>
      <c r="U71" s="150" t="s">
        <v>0</v>
      </c>
      <c r="V71" s="6" t="e">
        <f t="shared" si="17"/>
        <v>#VALUE!</v>
      </c>
      <c r="W71" s="6" t="s">
        <v>790</v>
      </c>
      <c r="X71" s="7" t="s">
        <v>0</v>
      </c>
      <c r="Y71" s="8" t="e">
        <f t="shared" si="18"/>
        <v>#VALUE!</v>
      </c>
      <c r="Z71" s="9">
        <v>0.21</v>
      </c>
      <c r="AA71" s="8" t="e">
        <f t="shared" si="15"/>
        <v>#VALUE!</v>
      </c>
    </row>
    <row r="72" spans="1:27" x14ac:dyDescent="0.25">
      <c r="A72" s="5" t="s">
        <v>767</v>
      </c>
      <c r="B72" s="15" t="s">
        <v>6</v>
      </c>
      <c r="C72" s="20" t="s">
        <v>85</v>
      </c>
      <c r="D72" s="20" t="s">
        <v>138</v>
      </c>
      <c r="E72" s="22">
        <v>3.4</v>
      </c>
      <c r="F72" s="5" t="s">
        <v>156</v>
      </c>
      <c r="G72" s="25"/>
      <c r="H72" s="5"/>
      <c r="I72" s="19" t="s">
        <v>85</v>
      </c>
      <c r="J72" s="19" t="s">
        <v>256</v>
      </c>
      <c r="K72" s="84">
        <v>3</v>
      </c>
      <c r="L72" s="89"/>
      <c r="M72" s="92" t="s">
        <v>837</v>
      </c>
      <c r="N72" s="84"/>
      <c r="O72" s="150">
        <v>0</v>
      </c>
      <c r="P72" s="150">
        <v>0</v>
      </c>
      <c r="Q72" s="4" t="s">
        <v>0</v>
      </c>
      <c r="R72" s="5" t="s">
        <v>790</v>
      </c>
      <c r="S72" s="6" t="e">
        <f t="shared" si="16"/>
        <v>#VALUE!</v>
      </c>
      <c r="T72" s="150" t="s">
        <v>0</v>
      </c>
      <c r="U72" s="150" t="s">
        <v>0</v>
      </c>
      <c r="V72" s="6" t="e">
        <f t="shared" si="17"/>
        <v>#VALUE!</v>
      </c>
      <c r="W72" s="6" t="s">
        <v>790</v>
      </c>
      <c r="X72" s="7" t="s">
        <v>0</v>
      </c>
      <c r="Y72" s="8" t="e">
        <f t="shared" si="18"/>
        <v>#VALUE!</v>
      </c>
      <c r="Z72" s="9">
        <v>0.21</v>
      </c>
      <c r="AA72" s="8" t="e">
        <f t="shared" si="15"/>
        <v>#VALUE!</v>
      </c>
    </row>
    <row r="73" spans="1:27" x14ac:dyDescent="0.25">
      <c r="A73" s="5" t="s">
        <v>767</v>
      </c>
      <c r="B73" s="15" t="s">
        <v>6</v>
      </c>
      <c r="C73" s="20" t="s">
        <v>86</v>
      </c>
      <c r="D73" s="20" t="s">
        <v>138</v>
      </c>
      <c r="E73" s="22">
        <v>2.1</v>
      </c>
      <c r="F73" s="5" t="s">
        <v>156</v>
      </c>
      <c r="G73" s="25"/>
      <c r="H73" s="5"/>
      <c r="I73" s="19" t="s">
        <v>86</v>
      </c>
      <c r="J73" s="19" t="s">
        <v>271</v>
      </c>
      <c r="K73" s="84">
        <v>3</v>
      </c>
      <c r="L73" s="89"/>
      <c r="M73" s="92" t="s">
        <v>837</v>
      </c>
      <c r="N73" s="84"/>
      <c r="O73" s="150">
        <v>0</v>
      </c>
      <c r="P73" s="150">
        <v>0</v>
      </c>
      <c r="Q73" s="4" t="s">
        <v>0</v>
      </c>
      <c r="R73" s="5" t="s">
        <v>790</v>
      </c>
      <c r="S73" s="6" t="e">
        <f t="shared" si="16"/>
        <v>#VALUE!</v>
      </c>
      <c r="T73" s="150" t="s">
        <v>0</v>
      </c>
      <c r="U73" s="150" t="s">
        <v>0</v>
      </c>
      <c r="V73" s="6" t="e">
        <f t="shared" si="17"/>
        <v>#VALUE!</v>
      </c>
      <c r="W73" s="6" t="s">
        <v>790</v>
      </c>
      <c r="X73" s="7" t="s">
        <v>0</v>
      </c>
      <c r="Y73" s="8" t="e">
        <f t="shared" si="18"/>
        <v>#VALUE!</v>
      </c>
      <c r="Z73" s="9">
        <v>0.21</v>
      </c>
      <c r="AA73" s="8" t="e">
        <f t="shared" si="15"/>
        <v>#VALUE!</v>
      </c>
    </row>
    <row r="74" spans="1:27" x14ac:dyDescent="0.25">
      <c r="A74" s="5" t="s">
        <v>767</v>
      </c>
      <c r="B74" s="15" t="s">
        <v>6</v>
      </c>
      <c r="C74" s="20" t="s">
        <v>87</v>
      </c>
      <c r="D74" s="5" t="s">
        <v>161</v>
      </c>
      <c r="E74" s="22">
        <v>6.1</v>
      </c>
      <c r="F74" s="5" t="s">
        <v>156</v>
      </c>
      <c r="G74" s="25"/>
      <c r="H74" s="5"/>
      <c r="I74" s="19" t="s">
        <v>87</v>
      </c>
      <c r="J74" s="19" t="s">
        <v>269</v>
      </c>
      <c r="K74" s="84">
        <v>3</v>
      </c>
      <c r="L74" s="89"/>
      <c r="M74" s="92" t="s">
        <v>837</v>
      </c>
      <c r="N74" s="84"/>
      <c r="O74" s="150">
        <v>0</v>
      </c>
      <c r="P74" s="150">
        <v>0</v>
      </c>
      <c r="Q74" s="4" t="s">
        <v>0</v>
      </c>
      <c r="R74" s="5" t="s">
        <v>790</v>
      </c>
      <c r="S74" s="6" t="e">
        <f t="shared" si="16"/>
        <v>#VALUE!</v>
      </c>
      <c r="T74" s="150" t="s">
        <v>0</v>
      </c>
      <c r="U74" s="150" t="s">
        <v>0</v>
      </c>
      <c r="V74" s="6" t="e">
        <f t="shared" si="17"/>
        <v>#VALUE!</v>
      </c>
      <c r="W74" s="6" t="s">
        <v>790</v>
      </c>
      <c r="X74" s="7" t="s">
        <v>0</v>
      </c>
      <c r="Y74" s="8" t="e">
        <f t="shared" si="18"/>
        <v>#VALUE!</v>
      </c>
      <c r="Z74" s="9">
        <v>0.21</v>
      </c>
      <c r="AA74" s="8" t="e">
        <f t="shared" si="15"/>
        <v>#VALUE!</v>
      </c>
    </row>
    <row r="75" spans="1:27" x14ac:dyDescent="0.25">
      <c r="A75" s="5" t="s">
        <v>767</v>
      </c>
      <c r="B75" s="15" t="s">
        <v>6</v>
      </c>
      <c r="C75" s="20" t="s">
        <v>88</v>
      </c>
      <c r="D75" s="20" t="s">
        <v>138</v>
      </c>
      <c r="E75" s="22">
        <v>2.2000000000000002</v>
      </c>
      <c r="F75" s="5" t="s">
        <v>156</v>
      </c>
      <c r="G75" s="25"/>
      <c r="H75" s="5"/>
      <c r="I75" s="19" t="s">
        <v>88</v>
      </c>
      <c r="J75" s="19" t="s">
        <v>164</v>
      </c>
      <c r="K75" s="84">
        <v>3</v>
      </c>
      <c r="L75" s="89"/>
      <c r="M75" s="92" t="s">
        <v>837</v>
      </c>
      <c r="N75" s="84"/>
      <c r="O75" s="150">
        <v>0</v>
      </c>
      <c r="P75" s="150">
        <v>0</v>
      </c>
      <c r="Q75" s="4" t="s">
        <v>0</v>
      </c>
      <c r="R75" s="5" t="s">
        <v>790</v>
      </c>
      <c r="S75" s="6" t="e">
        <f t="shared" si="16"/>
        <v>#VALUE!</v>
      </c>
      <c r="T75" s="150" t="s">
        <v>0</v>
      </c>
      <c r="U75" s="150" t="s">
        <v>0</v>
      </c>
      <c r="V75" s="6" t="e">
        <f t="shared" si="17"/>
        <v>#VALUE!</v>
      </c>
      <c r="W75" s="6" t="s">
        <v>790</v>
      </c>
      <c r="X75" s="7" t="s">
        <v>0</v>
      </c>
      <c r="Y75" s="8" t="e">
        <f t="shared" si="18"/>
        <v>#VALUE!</v>
      </c>
      <c r="Z75" s="9">
        <v>0.21</v>
      </c>
      <c r="AA75" s="8" t="e">
        <f t="shared" si="15"/>
        <v>#VALUE!</v>
      </c>
    </row>
    <row r="76" spans="1:27" x14ac:dyDescent="0.25">
      <c r="A76" s="5" t="s">
        <v>767</v>
      </c>
      <c r="B76" s="15" t="s">
        <v>6</v>
      </c>
      <c r="C76" s="20" t="s">
        <v>151</v>
      </c>
      <c r="D76" s="20" t="s">
        <v>138</v>
      </c>
      <c r="E76" s="22">
        <v>2.2000000000000002</v>
      </c>
      <c r="F76" s="5" t="s">
        <v>156</v>
      </c>
      <c r="G76" s="25"/>
      <c r="H76" s="5"/>
      <c r="I76" s="19" t="s">
        <v>151</v>
      </c>
      <c r="J76" s="19" t="s">
        <v>164</v>
      </c>
      <c r="K76" s="84">
        <v>3</v>
      </c>
      <c r="L76" s="89"/>
      <c r="M76" s="92" t="s">
        <v>837</v>
      </c>
      <c r="N76" s="84"/>
      <c r="O76" s="150">
        <v>0</v>
      </c>
      <c r="P76" s="150">
        <v>0</v>
      </c>
      <c r="Q76" s="4" t="s">
        <v>0</v>
      </c>
      <c r="R76" s="5" t="s">
        <v>790</v>
      </c>
      <c r="S76" s="6" t="e">
        <f t="shared" si="16"/>
        <v>#VALUE!</v>
      </c>
      <c r="T76" s="150" t="s">
        <v>0</v>
      </c>
      <c r="U76" s="150" t="s">
        <v>0</v>
      </c>
      <c r="V76" s="6" t="e">
        <f t="shared" si="17"/>
        <v>#VALUE!</v>
      </c>
      <c r="W76" s="6" t="s">
        <v>790</v>
      </c>
      <c r="X76" s="7" t="s">
        <v>0</v>
      </c>
      <c r="Y76" s="8" t="e">
        <f t="shared" si="18"/>
        <v>#VALUE!</v>
      </c>
      <c r="Z76" s="9">
        <v>0.21</v>
      </c>
      <c r="AA76" s="8" t="e">
        <f t="shared" si="15"/>
        <v>#VALUE!</v>
      </c>
    </row>
    <row r="77" spans="1:27" x14ac:dyDescent="0.25">
      <c r="A77" s="5" t="s">
        <v>767</v>
      </c>
      <c r="B77" s="15" t="s">
        <v>6</v>
      </c>
      <c r="C77" s="20" t="s">
        <v>152</v>
      </c>
      <c r="D77" s="20" t="s">
        <v>138</v>
      </c>
      <c r="E77" s="22">
        <v>3.8</v>
      </c>
      <c r="F77" s="5" t="s">
        <v>156</v>
      </c>
      <c r="G77" s="25"/>
      <c r="H77" s="5"/>
      <c r="I77" s="19" t="s">
        <v>152</v>
      </c>
      <c r="J77" s="19" t="s">
        <v>265</v>
      </c>
      <c r="K77" s="84">
        <v>3</v>
      </c>
      <c r="L77" s="89"/>
      <c r="M77" s="92" t="s">
        <v>837</v>
      </c>
      <c r="N77" s="84"/>
      <c r="O77" s="150">
        <v>0</v>
      </c>
      <c r="P77" s="150">
        <v>0</v>
      </c>
      <c r="Q77" s="4" t="s">
        <v>0</v>
      </c>
      <c r="R77" s="5" t="s">
        <v>790</v>
      </c>
      <c r="S77" s="6" t="e">
        <f>SUM(E77/Q77*K77)</f>
        <v>#VALUE!</v>
      </c>
      <c r="T77" s="150" t="s">
        <v>0</v>
      </c>
      <c r="U77" s="150" t="s">
        <v>0</v>
      </c>
      <c r="V77" s="6" t="e">
        <f t="shared" ref="V77:V130" si="19">SUM(E77*K77/Q77)</f>
        <v>#VALUE!</v>
      </c>
      <c r="W77" s="6" t="s">
        <v>790</v>
      </c>
      <c r="X77" s="7" t="s">
        <v>0</v>
      </c>
      <c r="Y77" s="8" t="e">
        <f t="shared" si="18"/>
        <v>#VALUE!</v>
      </c>
      <c r="Z77" s="9">
        <v>0.21</v>
      </c>
      <c r="AA77" s="8" t="e">
        <f t="shared" si="15"/>
        <v>#VALUE!</v>
      </c>
    </row>
    <row r="78" spans="1:27" x14ac:dyDescent="0.25">
      <c r="A78" s="5" t="s">
        <v>767</v>
      </c>
      <c r="B78" s="26" t="s">
        <v>3</v>
      </c>
      <c r="C78" s="20" t="s">
        <v>89</v>
      </c>
      <c r="D78" s="20" t="s">
        <v>9</v>
      </c>
      <c r="E78" s="22">
        <v>17.3</v>
      </c>
      <c r="F78" s="5" t="s">
        <v>156</v>
      </c>
      <c r="G78" s="25"/>
      <c r="H78" s="5"/>
      <c r="I78" s="19" t="s">
        <v>89</v>
      </c>
      <c r="J78" s="19" t="s">
        <v>269</v>
      </c>
      <c r="K78" s="84">
        <v>240</v>
      </c>
      <c r="L78" s="84">
        <v>200</v>
      </c>
      <c r="M78" s="92" t="s">
        <v>793</v>
      </c>
      <c r="N78" s="92" t="s">
        <v>794</v>
      </c>
      <c r="O78" s="4" t="s">
        <v>0</v>
      </c>
      <c r="P78" s="4" t="s">
        <v>0</v>
      </c>
      <c r="Q78" s="4" t="s">
        <v>0</v>
      </c>
      <c r="R78" s="91" t="s">
        <v>0</v>
      </c>
      <c r="S78" s="6" t="e">
        <f t="shared" ref="S78:S85" si="20">SUM(E78/O78*K78)+(E78/P78*K78)+(E78/Q78*K78)+(E78/R78*K78)</f>
        <v>#VALUE!</v>
      </c>
      <c r="T78" s="6" t="e">
        <f t="shared" ref="T78:T85" si="21">SUM(E78*K78/O78)</f>
        <v>#VALUE!</v>
      </c>
      <c r="U78" s="6" t="e">
        <f t="shared" ref="U78:U85" si="22">SUM(E78*K78/P78)</f>
        <v>#VALUE!</v>
      </c>
      <c r="V78" s="6" t="e">
        <f t="shared" ref="V78:V85" si="23">SUM(E78*K78/Q78)</f>
        <v>#VALUE!</v>
      </c>
      <c r="W78" s="6" t="e">
        <f t="shared" ref="W78:W85" si="24">SUM(E78*L78/R78)</f>
        <v>#VALUE!</v>
      </c>
      <c r="X78" s="7" t="s">
        <v>0</v>
      </c>
      <c r="Y78" s="8" t="e">
        <f t="shared" si="18"/>
        <v>#VALUE!</v>
      </c>
      <c r="Z78" s="9">
        <v>0.21</v>
      </c>
      <c r="AA78" s="8" t="e">
        <f t="shared" si="15"/>
        <v>#VALUE!</v>
      </c>
    </row>
    <row r="79" spans="1:27" x14ac:dyDescent="0.25">
      <c r="A79" s="5" t="s">
        <v>767</v>
      </c>
      <c r="B79" s="26" t="s">
        <v>3</v>
      </c>
      <c r="C79" s="20" t="s">
        <v>90</v>
      </c>
      <c r="D79" s="20" t="s">
        <v>9</v>
      </c>
      <c r="E79" s="22">
        <v>22.2</v>
      </c>
      <c r="F79" s="5" t="s">
        <v>156</v>
      </c>
      <c r="G79" s="25"/>
      <c r="H79" s="5"/>
      <c r="I79" s="19" t="s">
        <v>90</v>
      </c>
      <c r="J79" s="19" t="s">
        <v>269</v>
      </c>
      <c r="K79" s="84">
        <v>240</v>
      </c>
      <c r="L79" s="84">
        <v>200</v>
      </c>
      <c r="M79" s="92" t="s">
        <v>793</v>
      </c>
      <c r="N79" s="92" t="s">
        <v>794</v>
      </c>
      <c r="O79" s="4" t="s">
        <v>0</v>
      </c>
      <c r="P79" s="4" t="s">
        <v>0</v>
      </c>
      <c r="Q79" s="4" t="s">
        <v>0</v>
      </c>
      <c r="R79" s="91" t="s">
        <v>0</v>
      </c>
      <c r="S79" s="6" t="e">
        <f t="shared" si="20"/>
        <v>#VALUE!</v>
      </c>
      <c r="T79" s="6" t="e">
        <f t="shared" si="21"/>
        <v>#VALUE!</v>
      </c>
      <c r="U79" s="6" t="e">
        <f t="shared" si="22"/>
        <v>#VALUE!</v>
      </c>
      <c r="V79" s="6" t="e">
        <f t="shared" si="23"/>
        <v>#VALUE!</v>
      </c>
      <c r="W79" s="6" t="e">
        <f t="shared" si="24"/>
        <v>#VALUE!</v>
      </c>
      <c r="X79" s="7" t="s">
        <v>0</v>
      </c>
      <c r="Y79" s="8" t="e">
        <f t="shared" si="18"/>
        <v>#VALUE!</v>
      </c>
      <c r="Z79" s="9">
        <v>0.21</v>
      </c>
      <c r="AA79" s="8" t="e">
        <f t="shared" si="15"/>
        <v>#VALUE!</v>
      </c>
    </row>
    <row r="80" spans="1:27" x14ac:dyDescent="0.25">
      <c r="A80" s="5" t="s">
        <v>767</v>
      </c>
      <c r="B80" s="26" t="s">
        <v>3</v>
      </c>
      <c r="C80" s="20" t="s">
        <v>91</v>
      </c>
      <c r="D80" s="20" t="s">
        <v>92</v>
      </c>
      <c r="E80" s="22">
        <v>6</v>
      </c>
      <c r="F80" s="5" t="s">
        <v>156</v>
      </c>
      <c r="G80" s="25"/>
      <c r="H80" s="5"/>
      <c r="I80" s="19" t="s">
        <v>91</v>
      </c>
      <c r="J80" s="19" t="s">
        <v>269</v>
      </c>
      <c r="K80" s="84">
        <v>240</v>
      </c>
      <c r="L80" s="84">
        <v>200</v>
      </c>
      <c r="M80" s="92" t="s">
        <v>793</v>
      </c>
      <c r="N80" s="92" t="s">
        <v>794</v>
      </c>
      <c r="O80" s="4" t="s">
        <v>0</v>
      </c>
      <c r="P80" s="4" t="s">
        <v>0</v>
      </c>
      <c r="Q80" s="4" t="s">
        <v>0</v>
      </c>
      <c r="R80" s="91" t="s">
        <v>0</v>
      </c>
      <c r="S80" s="6" t="e">
        <f t="shared" si="20"/>
        <v>#VALUE!</v>
      </c>
      <c r="T80" s="6" t="e">
        <f t="shared" si="21"/>
        <v>#VALUE!</v>
      </c>
      <c r="U80" s="6" t="e">
        <f t="shared" si="22"/>
        <v>#VALUE!</v>
      </c>
      <c r="V80" s="6" t="e">
        <f t="shared" si="23"/>
        <v>#VALUE!</v>
      </c>
      <c r="W80" s="6" t="e">
        <f t="shared" si="24"/>
        <v>#VALUE!</v>
      </c>
      <c r="X80" s="7" t="s">
        <v>0</v>
      </c>
      <c r="Y80" s="8" t="e">
        <f t="shared" si="18"/>
        <v>#VALUE!</v>
      </c>
      <c r="Z80" s="9">
        <v>0.21</v>
      </c>
      <c r="AA80" s="8" t="e">
        <f t="shared" si="15"/>
        <v>#VALUE!</v>
      </c>
    </row>
    <row r="81" spans="1:27" x14ac:dyDescent="0.25">
      <c r="A81" s="5" t="s">
        <v>767</v>
      </c>
      <c r="B81" s="15" t="s">
        <v>6</v>
      </c>
      <c r="C81" s="20" t="s">
        <v>153</v>
      </c>
      <c r="D81" s="20" t="s">
        <v>9</v>
      </c>
      <c r="E81" s="22">
        <v>6.2</v>
      </c>
      <c r="F81" s="5" t="s">
        <v>156</v>
      </c>
      <c r="G81" s="25"/>
      <c r="H81" s="5"/>
      <c r="I81" s="19" t="s">
        <v>153</v>
      </c>
      <c r="J81" s="19" t="s">
        <v>269</v>
      </c>
      <c r="K81" s="84">
        <v>240</v>
      </c>
      <c r="L81" s="84">
        <v>200</v>
      </c>
      <c r="M81" s="92" t="s">
        <v>793</v>
      </c>
      <c r="N81" s="92" t="s">
        <v>794</v>
      </c>
      <c r="O81" s="4" t="s">
        <v>0</v>
      </c>
      <c r="P81" s="4" t="s">
        <v>0</v>
      </c>
      <c r="Q81" s="4" t="s">
        <v>0</v>
      </c>
      <c r="R81" s="91" t="s">
        <v>0</v>
      </c>
      <c r="S81" s="6" t="e">
        <f t="shared" si="20"/>
        <v>#VALUE!</v>
      </c>
      <c r="T81" s="6" t="e">
        <f t="shared" si="21"/>
        <v>#VALUE!</v>
      </c>
      <c r="U81" s="6" t="e">
        <f t="shared" si="22"/>
        <v>#VALUE!</v>
      </c>
      <c r="V81" s="6" t="e">
        <f t="shared" si="23"/>
        <v>#VALUE!</v>
      </c>
      <c r="W81" s="6" t="e">
        <f t="shared" si="24"/>
        <v>#VALUE!</v>
      </c>
      <c r="X81" s="7" t="s">
        <v>0</v>
      </c>
      <c r="Y81" s="8" t="e">
        <f t="shared" si="18"/>
        <v>#VALUE!</v>
      </c>
      <c r="Z81" s="9">
        <v>0.21</v>
      </c>
      <c r="AA81" s="8" t="e">
        <f t="shared" si="15"/>
        <v>#VALUE!</v>
      </c>
    </row>
    <row r="82" spans="1:27" x14ac:dyDescent="0.25">
      <c r="A82" s="5" t="s">
        <v>767</v>
      </c>
      <c r="B82" s="15" t="s">
        <v>6</v>
      </c>
      <c r="C82" s="20" t="s">
        <v>93</v>
      </c>
      <c r="D82" s="20" t="s">
        <v>9</v>
      </c>
      <c r="E82" s="22">
        <v>6.5</v>
      </c>
      <c r="F82" s="5" t="s">
        <v>156</v>
      </c>
      <c r="G82" s="25"/>
      <c r="H82" s="5"/>
      <c r="I82" s="19" t="s">
        <v>93</v>
      </c>
      <c r="J82" s="19" t="s">
        <v>269</v>
      </c>
      <c r="K82" s="84">
        <v>240</v>
      </c>
      <c r="L82" s="84">
        <v>200</v>
      </c>
      <c r="M82" s="92" t="s">
        <v>793</v>
      </c>
      <c r="N82" s="92" t="s">
        <v>794</v>
      </c>
      <c r="O82" s="4" t="s">
        <v>0</v>
      </c>
      <c r="P82" s="4" t="s">
        <v>0</v>
      </c>
      <c r="Q82" s="4" t="s">
        <v>0</v>
      </c>
      <c r="R82" s="91" t="s">
        <v>0</v>
      </c>
      <c r="S82" s="6" t="e">
        <f t="shared" si="20"/>
        <v>#VALUE!</v>
      </c>
      <c r="T82" s="6" t="e">
        <f t="shared" si="21"/>
        <v>#VALUE!</v>
      </c>
      <c r="U82" s="6" t="e">
        <f t="shared" si="22"/>
        <v>#VALUE!</v>
      </c>
      <c r="V82" s="6" t="e">
        <f t="shared" si="23"/>
        <v>#VALUE!</v>
      </c>
      <c r="W82" s="6" t="e">
        <f t="shared" si="24"/>
        <v>#VALUE!</v>
      </c>
      <c r="X82" s="7" t="s">
        <v>0</v>
      </c>
      <c r="Y82" s="8" t="e">
        <f t="shared" si="18"/>
        <v>#VALUE!</v>
      </c>
      <c r="Z82" s="9">
        <v>0.21</v>
      </c>
      <c r="AA82" s="8" t="e">
        <f t="shared" si="15"/>
        <v>#VALUE!</v>
      </c>
    </row>
    <row r="83" spans="1:27" x14ac:dyDescent="0.25">
      <c r="A83" s="5" t="s">
        <v>767</v>
      </c>
      <c r="B83" s="15" t="s">
        <v>6</v>
      </c>
      <c r="C83" s="20" t="s">
        <v>94</v>
      </c>
      <c r="D83" s="20" t="s">
        <v>9</v>
      </c>
      <c r="E83" s="22">
        <v>4.5999999999999996</v>
      </c>
      <c r="F83" s="5" t="s">
        <v>156</v>
      </c>
      <c r="G83" s="25"/>
      <c r="H83" s="5"/>
      <c r="I83" s="19" t="s">
        <v>94</v>
      </c>
      <c r="J83" s="19" t="s">
        <v>272</v>
      </c>
      <c r="K83" s="84">
        <v>240</v>
      </c>
      <c r="L83" s="84">
        <v>200</v>
      </c>
      <c r="M83" s="92" t="s">
        <v>793</v>
      </c>
      <c r="N83" s="92" t="s">
        <v>794</v>
      </c>
      <c r="O83" s="4" t="s">
        <v>0</v>
      </c>
      <c r="P83" s="4" t="s">
        <v>0</v>
      </c>
      <c r="Q83" s="4" t="s">
        <v>0</v>
      </c>
      <c r="R83" s="91" t="s">
        <v>0</v>
      </c>
      <c r="S83" s="6" t="e">
        <f t="shared" si="20"/>
        <v>#VALUE!</v>
      </c>
      <c r="T83" s="6" t="e">
        <f t="shared" si="21"/>
        <v>#VALUE!</v>
      </c>
      <c r="U83" s="6" t="e">
        <f t="shared" si="22"/>
        <v>#VALUE!</v>
      </c>
      <c r="V83" s="6" t="e">
        <f t="shared" si="23"/>
        <v>#VALUE!</v>
      </c>
      <c r="W83" s="6" t="e">
        <f t="shared" si="24"/>
        <v>#VALUE!</v>
      </c>
      <c r="X83" s="7" t="s">
        <v>0</v>
      </c>
      <c r="Y83" s="8" t="e">
        <f t="shared" si="18"/>
        <v>#VALUE!</v>
      </c>
      <c r="Z83" s="9">
        <v>0.21</v>
      </c>
      <c r="AA83" s="8" t="e">
        <f t="shared" si="15"/>
        <v>#VALUE!</v>
      </c>
    </row>
    <row r="84" spans="1:27" x14ac:dyDescent="0.25">
      <c r="A84" s="5" t="s">
        <v>767</v>
      </c>
      <c r="B84" s="15" t="s">
        <v>6</v>
      </c>
      <c r="C84" s="20" t="s">
        <v>95</v>
      </c>
      <c r="D84" s="20" t="s">
        <v>9</v>
      </c>
      <c r="E84" s="22">
        <v>4.5999999999999996</v>
      </c>
      <c r="F84" s="5" t="s">
        <v>156</v>
      </c>
      <c r="G84" s="25"/>
      <c r="H84" s="5"/>
      <c r="I84" s="19" t="s">
        <v>95</v>
      </c>
      <c r="J84" s="19" t="s">
        <v>259</v>
      </c>
      <c r="K84" s="84">
        <v>240</v>
      </c>
      <c r="L84" s="84">
        <v>200</v>
      </c>
      <c r="M84" s="92" t="s">
        <v>793</v>
      </c>
      <c r="N84" s="92" t="s">
        <v>794</v>
      </c>
      <c r="O84" s="4" t="s">
        <v>0</v>
      </c>
      <c r="P84" s="4" t="s">
        <v>0</v>
      </c>
      <c r="Q84" s="4" t="s">
        <v>0</v>
      </c>
      <c r="R84" s="91" t="s">
        <v>0</v>
      </c>
      <c r="S84" s="6" t="e">
        <f t="shared" si="20"/>
        <v>#VALUE!</v>
      </c>
      <c r="T84" s="6" t="e">
        <f t="shared" si="21"/>
        <v>#VALUE!</v>
      </c>
      <c r="U84" s="6" t="e">
        <f t="shared" si="22"/>
        <v>#VALUE!</v>
      </c>
      <c r="V84" s="6" t="e">
        <f t="shared" si="23"/>
        <v>#VALUE!</v>
      </c>
      <c r="W84" s="6" t="e">
        <f t="shared" si="24"/>
        <v>#VALUE!</v>
      </c>
      <c r="X84" s="7" t="s">
        <v>0</v>
      </c>
      <c r="Y84" s="8" t="e">
        <f t="shared" si="18"/>
        <v>#VALUE!</v>
      </c>
      <c r="Z84" s="9">
        <v>0.21</v>
      </c>
      <c r="AA84" s="8" t="e">
        <f t="shared" si="15"/>
        <v>#VALUE!</v>
      </c>
    </row>
    <row r="85" spans="1:27" x14ac:dyDescent="0.25">
      <c r="A85" s="5" t="s">
        <v>767</v>
      </c>
      <c r="B85" s="26" t="s">
        <v>3</v>
      </c>
      <c r="C85" s="20" t="s">
        <v>96</v>
      </c>
      <c r="D85" s="20" t="s">
        <v>99</v>
      </c>
      <c r="E85" s="22">
        <v>21.6</v>
      </c>
      <c r="F85" s="5" t="s">
        <v>156</v>
      </c>
      <c r="G85" s="25"/>
      <c r="H85" s="5"/>
      <c r="I85" s="19" t="s">
        <v>96</v>
      </c>
      <c r="J85" s="19" t="s">
        <v>273</v>
      </c>
      <c r="K85" s="84">
        <v>220</v>
      </c>
      <c r="L85" s="89">
        <v>200</v>
      </c>
      <c r="M85" s="92" t="s">
        <v>830</v>
      </c>
      <c r="N85" s="92" t="s">
        <v>898</v>
      </c>
      <c r="O85" s="4" t="s">
        <v>0</v>
      </c>
      <c r="P85" s="4" t="s">
        <v>0</v>
      </c>
      <c r="Q85" s="4" t="s">
        <v>0</v>
      </c>
      <c r="R85" s="91" t="s">
        <v>0</v>
      </c>
      <c r="S85" s="6" t="e">
        <f t="shared" si="20"/>
        <v>#VALUE!</v>
      </c>
      <c r="T85" s="6" t="e">
        <f t="shared" si="21"/>
        <v>#VALUE!</v>
      </c>
      <c r="U85" s="6" t="e">
        <f t="shared" si="22"/>
        <v>#VALUE!</v>
      </c>
      <c r="V85" s="6" t="e">
        <f t="shared" si="23"/>
        <v>#VALUE!</v>
      </c>
      <c r="W85" s="6" t="e">
        <f t="shared" si="24"/>
        <v>#VALUE!</v>
      </c>
      <c r="X85" s="7" t="s">
        <v>0</v>
      </c>
      <c r="Y85" s="8" t="e">
        <f t="shared" si="18"/>
        <v>#VALUE!</v>
      </c>
      <c r="Z85" s="9">
        <v>0.21</v>
      </c>
      <c r="AA85" s="8" t="e">
        <f t="shared" si="15"/>
        <v>#VALUE!</v>
      </c>
    </row>
    <row r="86" spans="1:27" x14ac:dyDescent="0.25">
      <c r="A86" s="5" t="s">
        <v>767</v>
      </c>
      <c r="B86" s="26" t="s">
        <v>3</v>
      </c>
      <c r="C86" s="20" t="s">
        <v>98</v>
      </c>
      <c r="D86" s="20" t="s">
        <v>8</v>
      </c>
      <c r="E86" s="22">
        <v>4.5999999999999996</v>
      </c>
      <c r="F86" s="5" t="s">
        <v>156</v>
      </c>
      <c r="G86" s="25"/>
      <c r="H86" s="5"/>
      <c r="I86" s="19" t="s">
        <v>98</v>
      </c>
      <c r="J86" s="19" t="s">
        <v>269</v>
      </c>
      <c r="K86" s="84">
        <v>200</v>
      </c>
      <c r="L86" s="89"/>
      <c r="M86" s="92" t="s">
        <v>791</v>
      </c>
      <c r="N86" s="84"/>
      <c r="O86" s="4">
        <v>0</v>
      </c>
      <c r="P86" s="4">
        <v>0</v>
      </c>
      <c r="Q86" s="4">
        <v>0</v>
      </c>
      <c r="R86" s="5" t="s">
        <v>790</v>
      </c>
      <c r="S86" s="6" t="e">
        <f t="shared" ref="S86:S133" si="25">SUM(E86/O86*K86)+(E86/P86*K86)+(E86/Q86*K86)</f>
        <v>#DIV/0!</v>
      </c>
      <c r="T86" s="6" t="e">
        <f t="shared" ref="T86:T130" si="26">SUM(E86*K86/O86)</f>
        <v>#DIV/0!</v>
      </c>
      <c r="U86" s="6" t="e">
        <f t="shared" ref="U86:U130" si="27">SUM(E86*K86/P86)</f>
        <v>#DIV/0!</v>
      </c>
      <c r="V86" s="6" t="e">
        <f t="shared" si="19"/>
        <v>#DIV/0!</v>
      </c>
      <c r="W86" s="6" t="s">
        <v>790</v>
      </c>
      <c r="X86" s="7" t="s">
        <v>0</v>
      </c>
      <c r="Y86" s="8" t="e">
        <f t="shared" si="18"/>
        <v>#DIV/0!</v>
      </c>
      <c r="Z86" s="9">
        <v>0.21</v>
      </c>
      <c r="AA86" s="8" t="e">
        <f t="shared" si="15"/>
        <v>#DIV/0!</v>
      </c>
    </row>
    <row r="87" spans="1:27" x14ac:dyDescent="0.25">
      <c r="A87" s="5" t="s">
        <v>767</v>
      </c>
      <c r="B87" s="26" t="s">
        <v>3</v>
      </c>
      <c r="C87" s="20" t="s">
        <v>100</v>
      </c>
      <c r="D87" s="20" t="s">
        <v>97</v>
      </c>
      <c r="E87" s="22">
        <v>21.6</v>
      </c>
      <c r="F87" s="5" t="s">
        <v>156</v>
      </c>
      <c r="G87" s="25"/>
      <c r="H87" s="5"/>
      <c r="I87" s="19" t="s">
        <v>100</v>
      </c>
      <c r="J87" s="19" t="s">
        <v>274</v>
      </c>
      <c r="K87" s="84">
        <v>220</v>
      </c>
      <c r="L87" s="89">
        <v>200</v>
      </c>
      <c r="M87" s="92" t="s">
        <v>830</v>
      </c>
      <c r="N87" s="92" t="s">
        <v>898</v>
      </c>
      <c r="O87" s="4" t="s">
        <v>0</v>
      </c>
      <c r="P87" s="4" t="s">
        <v>0</v>
      </c>
      <c r="Q87" s="4" t="s">
        <v>0</v>
      </c>
      <c r="R87" s="91" t="s">
        <v>0</v>
      </c>
      <c r="S87" s="6" t="e">
        <f>SUM(E87/O87*K87)+(E87/P87*K87)+(E87/Q87*K87)+(E87/R87*K87)</f>
        <v>#VALUE!</v>
      </c>
      <c r="T87" s="6" t="e">
        <f t="shared" ref="T87" si="28">SUM(E87*K87/O87)</f>
        <v>#VALUE!</v>
      </c>
      <c r="U87" s="6" t="e">
        <f t="shared" ref="U87" si="29">SUM(E87*K87/P87)</f>
        <v>#VALUE!</v>
      </c>
      <c r="V87" s="6" t="e">
        <f t="shared" ref="V87" si="30">SUM(E87*K87/Q87)</f>
        <v>#VALUE!</v>
      </c>
      <c r="W87" s="6" t="e">
        <f>SUM(E87*L87/R87)</f>
        <v>#VALUE!</v>
      </c>
      <c r="X87" s="7" t="s">
        <v>0</v>
      </c>
      <c r="Y87" s="8" t="e">
        <f t="shared" si="18"/>
        <v>#VALUE!</v>
      </c>
      <c r="Z87" s="9">
        <v>0.21</v>
      </c>
      <c r="AA87" s="8" t="e">
        <f t="shared" si="15"/>
        <v>#VALUE!</v>
      </c>
    </row>
    <row r="88" spans="1:27" x14ac:dyDescent="0.25">
      <c r="A88" s="5" t="s">
        <v>767</v>
      </c>
      <c r="B88" s="26" t="s">
        <v>3</v>
      </c>
      <c r="C88" s="20" t="s">
        <v>101</v>
      </c>
      <c r="D88" s="20" t="s">
        <v>8</v>
      </c>
      <c r="E88" s="22">
        <v>145.69999999999999</v>
      </c>
      <c r="F88" s="5" t="s">
        <v>156</v>
      </c>
      <c r="G88" s="25"/>
      <c r="H88" s="5"/>
      <c r="I88" s="19" t="s">
        <v>101</v>
      </c>
      <c r="J88" s="19" t="s">
        <v>257</v>
      </c>
      <c r="K88" s="84">
        <v>200</v>
      </c>
      <c r="L88" s="89"/>
      <c r="M88" s="92" t="s">
        <v>791</v>
      </c>
      <c r="N88" s="84"/>
      <c r="O88" s="4">
        <v>0</v>
      </c>
      <c r="P88" s="4">
        <v>0</v>
      </c>
      <c r="Q88" s="4">
        <v>0</v>
      </c>
      <c r="R88" s="5" t="s">
        <v>790</v>
      </c>
      <c r="S88" s="6" t="e">
        <f t="shared" si="25"/>
        <v>#DIV/0!</v>
      </c>
      <c r="T88" s="6" t="e">
        <f t="shared" si="26"/>
        <v>#DIV/0!</v>
      </c>
      <c r="U88" s="6" t="e">
        <f t="shared" si="27"/>
        <v>#DIV/0!</v>
      </c>
      <c r="V88" s="6" t="e">
        <f t="shared" si="19"/>
        <v>#DIV/0!</v>
      </c>
      <c r="W88" s="6" t="s">
        <v>790</v>
      </c>
      <c r="X88" s="7" t="s">
        <v>0</v>
      </c>
      <c r="Y88" s="8" t="e">
        <f t="shared" si="18"/>
        <v>#DIV/0!</v>
      </c>
      <c r="Z88" s="9">
        <v>0.21</v>
      </c>
      <c r="AA88" s="8" t="e">
        <f t="shared" si="15"/>
        <v>#DIV/0!</v>
      </c>
    </row>
    <row r="89" spans="1:27" x14ac:dyDescent="0.25">
      <c r="A89" s="5" t="s">
        <v>767</v>
      </c>
      <c r="B89" s="15" t="s">
        <v>6</v>
      </c>
      <c r="C89" s="20" t="s">
        <v>102</v>
      </c>
      <c r="D89" s="20" t="s">
        <v>154</v>
      </c>
      <c r="E89" s="22">
        <v>129.80000000000001</v>
      </c>
      <c r="F89" s="5" t="s">
        <v>156</v>
      </c>
      <c r="G89" s="22">
        <v>74</v>
      </c>
      <c r="H89" s="5"/>
      <c r="I89" s="19" t="s">
        <v>102</v>
      </c>
      <c r="J89" s="19" t="s">
        <v>257</v>
      </c>
      <c r="K89" s="84">
        <v>200</v>
      </c>
      <c r="L89" s="89"/>
      <c r="M89" s="92" t="s">
        <v>791</v>
      </c>
      <c r="N89" s="84"/>
      <c r="O89" s="4">
        <v>0</v>
      </c>
      <c r="P89" s="4">
        <v>0</v>
      </c>
      <c r="Q89" s="4">
        <v>0</v>
      </c>
      <c r="R89" s="5" t="s">
        <v>790</v>
      </c>
      <c r="S89" s="6" t="e">
        <f t="shared" si="25"/>
        <v>#DIV/0!</v>
      </c>
      <c r="T89" s="6" t="e">
        <f t="shared" si="26"/>
        <v>#DIV/0!</v>
      </c>
      <c r="U89" s="6" t="e">
        <f t="shared" si="27"/>
        <v>#DIV/0!</v>
      </c>
      <c r="V89" s="6" t="e">
        <f t="shared" si="19"/>
        <v>#DIV/0!</v>
      </c>
      <c r="W89" s="6" t="s">
        <v>790</v>
      </c>
      <c r="X89" s="7" t="s">
        <v>0</v>
      </c>
      <c r="Y89" s="8" t="e">
        <f t="shared" si="18"/>
        <v>#DIV/0!</v>
      </c>
      <c r="Z89" s="9">
        <v>0.21</v>
      </c>
      <c r="AA89" s="8" t="e">
        <f t="shared" si="15"/>
        <v>#DIV/0!</v>
      </c>
    </row>
    <row r="90" spans="1:27" x14ac:dyDescent="0.25">
      <c r="A90" s="5" t="s">
        <v>767</v>
      </c>
      <c r="B90" s="15" t="s">
        <v>6</v>
      </c>
      <c r="C90" s="20" t="s">
        <v>155</v>
      </c>
      <c r="D90" s="20" t="s">
        <v>8</v>
      </c>
      <c r="E90" s="22">
        <v>73</v>
      </c>
      <c r="F90" s="5" t="s">
        <v>156</v>
      </c>
      <c r="G90" s="25">
        <v>12</v>
      </c>
      <c r="H90" s="5"/>
      <c r="I90" s="19" t="s">
        <v>155</v>
      </c>
      <c r="J90" s="19" t="s">
        <v>257</v>
      </c>
      <c r="K90" s="84">
        <v>200</v>
      </c>
      <c r="L90" s="89"/>
      <c r="M90" s="92" t="s">
        <v>791</v>
      </c>
      <c r="N90" s="84"/>
      <c r="O90" s="4">
        <v>0</v>
      </c>
      <c r="P90" s="4">
        <v>0</v>
      </c>
      <c r="Q90" s="4">
        <v>0</v>
      </c>
      <c r="R90" s="5" t="s">
        <v>790</v>
      </c>
      <c r="S90" s="6" t="e">
        <f t="shared" si="25"/>
        <v>#DIV/0!</v>
      </c>
      <c r="T90" s="6" t="e">
        <f t="shared" si="26"/>
        <v>#DIV/0!</v>
      </c>
      <c r="U90" s="6" t="e">
        <f t="shared" si="27"/>
        <v>#DIV/0!</v>
      </c>
      <c r="V90" s="6" t="e">
        <f t="shared" si="19"/>
        <v>#DIV/0!</v>
      </c>
      <c r="W90" s="6" t="s">
        <v>790</v>
      </c>
      <c r="X90" s="7" t="s">
        <v>0</v>
      </c>
      <c r="Y90" s="8" t="e">
        <f t="shared" si="18"/>
        <v>#DIV/0!</v>
      </c>
      <c r="Z90" s="9">
        <v>0.21</v>
      </c>
      <c r="AA90" s="8" t="e">
        <f t="shared" si="15"/>
        <v>#DIV/0!</v>
      </c>
    </row>
    <row r="91" spans="1:27" x14ac:dyDescent="0.25">
      <c r="A91" s="5" t="s">
        <v>767</v>
      </c>
      <c r="B91" s="15" t="s">
        <v>6</v>
      </c>
      <c r="C91" s="20" t="s">
        <v>103</v>
      </c>
      <c r="D91" s="20" t="s">
        <v>8</v>
      </c>
      <c r="E91" s="22">
        <v>37.5</v>
      </c>
      <c r="F91" s="5" t="s">
        <v>156</v>
      </c>
      <c r="G91" s="22">
        <v>7</v>
      </c>
      <c r="H91" s="5"/>
      <c r="I91" s="19" t="s">
        <v>103</v>
      </c>
      <c r="J91" s="19" t="s">
        <v>257</v>
      </c>
      <c r="K91" s="84">
        <v>200</v>
      </c>
      <c r="L91" s="89"/>
      <c r="M91" s="92" t="s">
        <v>791</v>
      </c>
      <c r="N91" s="84"/>
      <c r="O91" s="4">
        <v>0</v>
      </c>
      <c r="P91" s="4">
        <v>0</v>
      </c>
      <c r="Q91" s="4">
        <v>0</v>
      </c>
      <c r="R91" s="5" t="s">
        <v>790</v>
      </c>
      <c r="S91" s="6" t="e">
        <f t="shared" si="25"/>
        <v>#DIV/0!</v>
      </c>
      <c r="T91" s="6" t="e">
        <f t="shared" si="26"/>
        <v>#DIV/0!</v>
      </c>
      <c r="U91" s="6" t="e">
        <f t="shared" si="27"/>
        <v>#DIV/0!</v>
      </c>
      <c r="V91" s="6" t="e">
        <f t="shared" si="19"/>
        <v>#DIV/0!</v>
      </c>
      <c r="W91" s="6" t="s">
        <v>790</v>
      </c>
      <c r="X91" s="7" t="s">
        <v>0</v>
      </c>
      <c r="Y91" s="8" t="e">
        <f t="shared" si="18"/>
        <v>#DIV/0!</v>
      </c>
      <c r="Z91" s="9">
        <v>0.21</v>
      </c>
      <c r="AA91" s="8" t="e">
        <f t="shared" si="15"/>
        <v>#DIV/0!</v>
      </c>
    </row>
    <row r="92" spans="1:27" x14ac:dyDescent="0.25">
      <c r="A92" s="5" t="s">
        <v>767</v>
      </c>
      <c r="B92" s="15" t="s">
        <v>6</v>
      </c>
      <c r="C92" s="20" t="s">
        <v>104</v>
      </c>
      <c r="D92" s="20" t="s">
        <v>8</v>
      </c>
      <c r="E92" s="22">
        <v>37.799999999999997</v>
      </c>
      <c r="F92" s="5" t="s">
        <v>156</v>
      </c>
      <c r="G92" s="25"/>
      <c r="H92" s="5" t="s">
        <v>0</v>
      </c>
      <c r="I92" s="19" t="s">
        <v>104</v>
      </c>
      <c r="J92" s="19" t="s">
        <v>256</v>
      </c>
      <c r="K92" s="84">
        <v>200</v>
      </c>
      <c r="L92" s="89"/>
      <c r="M92" s="92" t="s">
        <v>791</v>
      </c>
      <c r="N92" s="84"/>
      <c r="O92" s="4">
        <v>0</v>
      </c>
      <c r="P92" s="4">
        <v>0</v>
      </c>
      <c r="Q92" s="4">
        <v>0</v>
      </c>
      <c r="R92" s="5" t="s">
        <v>790</v>
      </c>
      <c r="S92" s="6" t="e">
        <f t="shared" si="25"/>
        <v>#DIV/0!</v>
      </c>
      <c r="T92" s="6" t="e">
        <f t="shared" si="26"/>
        <v>#DIV/0!</v>
      </c>
      <c r="U92" s="6" t="e">
        <f t="shared" si="27"/>
        <v>#DIV/0!</v>
      </c>
      <c r="V92" s="6" t="e">
        <f t="shared" si="19"/>
        <v>#DIV/0!</v>
      </c>
      <c r="W92" s="6" t="s">
        <v>790</v>
      </c>
      <c r="X92" s="7" t="s">
        <v>0</v>
      </c>
      <c r="Y92" s="8" t="e">
        <f t="shared" si="18"/>
        <v>#DIV/0!</v>
      </c>
      <c r="Z92" s="9">
        <v>0.21</v>
      </c>
      <c r="AA92" s="8" t="e">
        <f t="shared" si="15"/>
        <v>#DIV/0!</v>
      </c>
    </row>
    <row r="93" spans="1:27" x14ac:dyDescent="0.25">
      <c r="A93" s="5" t="s">
        <v>767</v>
      </c>
      <c r="B93" s="15" t="s">
        <v>6</v>
      </c>
      <c r="C93" s="20" t="s">
        <v>105</v>
      </c>
      <c r="D93" s="20" t="s">
        <v>8</v>
      </c>
      <c r="E93" s="22">
        <v>10.9</v>
      </c>
      <c r="F93" s="5" t="s">
        <v>156</v>
      </c>
      <c r="G93" s="25"/>
      <c r="H93" s="5"/>
      <c r="I93" s="19" t="s">
        <v>105</v>
      </c>
      <c r="J93" s="19" t="s">
        <v>268</v>
      </c>
      <c r="K93" s="84">
        <v>200</v>
      </c>
      <c r="L93" s="89"/>
      <c r="M93" s="92" t="s">
        <v>791</v>
      </c>
      <c r="N93" s="84"/>
      <c r="O93" s="4">
        <v>0</v>
      </c>
      <c r="P93" s="4">
        <v>0</v>
      </c>
      <c r="Q93" s="4">
        <v>0</v>
      </c>
      <c r="R93" s="5" t="s">
        <v>790</v>
      </c>
      <c r="S93" s="6" t="e">
        <f t="shared" si="25"/>
        <v>#DIV/0!</v>
      </c>
      <c r="T93" s="6" t="e">
        <f t="shared" si="26"/>
        <v>#DIV/0!</v>
      </c>
      <c r="U93" s="6" t="e">
        <f t="shared" si="27"/>
        <v>#DIV/0!</v>
      </c>
      <c r="V93" s="6" t="e">
        <f t="shared" si="19"/>
        <v>#DIV/0!</v>
      </c>
      <c r="W93" s="6" t="s">
        <v>790</v>
      </c>
      <c r="X93" s="7" t="s">
        <v>0</v>
      </c>
      <c r="Y93" s="8" t="e">
        <f t="shared" si="18"/>
        <v>#DIV/0!</v>
      </c>
      <c r="Z93" s="9">
        <v>0.21</v>
      </c>
      <c r="AA93" s="8" t="e">
        <f t="shared" si="15"/>
        <v>#DIV/0!</v>
      </c>
    </row>
    <row r="94" spans="1:27" x14ac:dyDescent="0.25">
      <c r="A94" s="5" t="s">
        <v>767</v>
      </c>
      <c r="B94" s="15" t="s">
        <v>6</v>
      </c>
      <c r="C94" s="20" t="s">
        <v>106</v>
      </c>
      <c r="D94" s="20" t="s">
        <v>8</v>
      </c>
      <c r="E94" s="22">
        <v>15.6</v>
      </c>
      <c r="F94" s="5" t="s">
        <v>156</v>
      </c>
      <c r="G94" s="22">
        <v>2</v>
      </c>
      <c r="H94" s="5"/>
      <c r="I94" s="19" t="s">
        <v>106</v>
      </c>
      <c r="J94" s="19" t="s">
        <v>256</v>
      </c>
      <c r="K94" s="84">
        <v>200</v>
      </c>
      <c r="L94" s="89"/>
      <c r="M94" s="92" t="s">
        <v>791</v>
      </c>
      <c r="N94" s="84"/>
      <c r="O94" s="4">
        <v>0</v>
      </c>
      <c r="P94" s="4">
        <v>0</v>
      </c>
      <c r="Q94" s="4">
        <v>0</v>
      </c>
      <c r="R94" s="5" t="s">
        <v>790</v>
      </c>
      <c r="S94" s="6" t="e">
        <f t="shared" si="25"/>
        <v>#DIV/0!</v>
      </c>
      <c r="T94" s="6" t="e">
        <f t="shared" si="26"/>
        <v>#DIV/0!</v>
      </c>
      <c r="U94" s="6" t="e">
        <f t="shared" si="27"/>
        <v>#DIV/0!</v>
      </c>
      <c r="V94" s="6" t="e">
        <f t="shared" si="19"/>
        <v>#DIV/0!</v>
      </c>
      <c r="W94" s="6" t="s">
        <v>790</v>
      </c>
      <c r="X94" s="7" t="s">
        <v>0</v>
      </c>
      <c r="Y94" s="8" t="e">
        <f t="shared" si="18"/>
        <v>#DIV/0!</v>
      </c>
      <c r="Z94" s="9">
        <v>0.21</v>
      </c>
      <c r="AA94" s="8" t="e">
        <f t="shared" si="15"/>
        <v>#DIV/0!</v>
      </c>
    </row>
    <row r="95" spans="1:27" x14ac:dyDescent="0.25">
      <c r="A95" s="5" t="s">
        <v>767</v>
      </c>
      <c r="B95" s="15" t="s">
        <v>6</v>
      </c>
      <c r="C95" s="20" t="s">
        <v>107</v>
      </c>
      <c r="D95" s="20" t="s">
        <v>8</v>
      </c>
      <c r="E95" s="22">
        <v>4.0999999999999996</v>
      </c>
      <c r="F95" s="5" t="s">
        <v>156</v>
      </c>
      <c r="G95" s="25"/>
      <c r="H95" s="5"/>
      <c r="I95" s="19" t="s">
        <v>107</v>
      </c>
      <c r="J95" s="19" t="s">
        <v>256</v>
      </c>
      <c r="K95" s="84">
        <v>200</v>
      </c>
      <c r="L95" s="89"/>
      <c r="M95" s="92" t="s">
        <v>791</v>
      </c>
      <c r="N95" s="84"/>
      <c r="O95" s="4">
        <v>0</v>
      </c>
      <c r="P95" s="4">
        <v>0</v>
      </c>
      <c r="Q95" s="4">
        <v>0</v>
      </c>
      <c r="R95" s="5" t="s">
        <v>790</v>
      </c>
      <c r="S95" s="6" t="e">
        <f t="shared" si="25"/>
        <v>#DIV/0!</v>
      </c>
      <c r="T95" s="6" t="e">
        <f t="shared" si="26"/>
        <v>#DIV/0!</v>
      </c>
      <c r="U95" s="6" t="e">
        <f t="shared" si="27"/>
        <v>#DIV/0!</v>
      </c>
      <c r="V95" s="6" t="e">
        <f t="shared" si="19"/>
        <v>#DIV/0!</v>
      </c>
      <c r="W95" s="6" t="s">
        <v>790</v>
      </c>
      <c r="X95" s="7" t="s">
        <v>0</v>
      </c>
      <c r="Y95" s="8" t="e">
        <f t="shared" si="18"/>
        <v>#DIV/0!</v>
      </c>
      <c r="Z95" s="9">
        <v>0.21</v>
      </c>
      <c r="AA95" s="8" t="e">
        <f t="shared" si="15"/>
        <v>#DIV/0!</v>
      </c>
    </row>
    <row r="96" spans="1:27" x14ac:dyDescent="0.25">
      <c r="A96" s="5" t="s">
        <v>767</v>
      </c>
      <c r="B96" s="15" t="s">
        <v>6</v>
      </c>
      <c r="C96" s="20" t="s">
        <v>108</v>
      </c>
      <c r="D96" s="20" t="s">
        <v>8</v>
      </c>
      <c r="E96" s="22">
        <v>34.5</v>
      </c>
      <c r="F96" s="5" t="s">
        <v>156</v>
      </c>
      <c r="G96" s="22">
        <v>6</v>
      </c>
      <c r="H96" s="5"/>
      <c r="I96" s="19" t="s">
        <v>108</v>
      </c>
      <c r="J96" s="19" t="s">
        <v>258</v>
      </c>
      <c r="K96" s="84">
        <v>200</v>
      </c>
      <c r="L96" s="89"/>
      <c r="M96" s="92" t="s">
        <v>791</v>
      </c>
      <c r="N96" s="84"/>
      <c r="O96" s="4">
        <v>0</v>
      </c>
      <c r="P96" s="4">
        <v>0</v>
      </c>
      <c r="Q96" s="4">
        <v>0</v>
      </c>
      <c r="R96" s="5" t="s">
        <v>790</v>
      </c>
      <c r="S96" s="6" t="e">
        <f t="shared" si="25"/>
        <v>#DIV/0!</v>
      </c>
      <c r="T96" s="6" t="e">
        <f t="shared" si="26"/>
        <v>#DIV/0!</v>
      </c>
      <c r="U96" s="6" t="e">
        <f t="shared" si="27"/>
        <v>#DIV/0!</v>
      </c>
      <c r="V96" s="6" t="e">
        <f t="shared" si="19"/>
        <v>#DIV/0!</v>
      </c>
      <c r="W96" s="6" t="s">
        <v>790</v>
      </c>
      <c r="X96" s="7" t="s">
        <v>0</v>
      </c>
      <c r="Y96" s="8" t="e">
        <f t="shared" si="18"/>
        <v>#DIV/0!</v>
      </c>
      <c r="Z96" s="9">
        <v>0.21</v>
      </c>
      <c r="AA96" s="8" t="e">
        <f t="shared" si="15"/>
        <v>#DIV/0!</v>
      </c>
    </row>
    <row r="97" spans="1:27" x14ac:dyDescent="0.25">
      <c r="A97" s="5" t="s">
        <v>767</v>
      </c>
      <c r="B97" s="15" t="s">
        <v>6</v>
      </c>
      <c r="C97" s="20" t="s">
        <v>109</v>
      </c>
      <c r="D97" s="20" t="s">
        <v>8</v>
      </c>
      <c r="E97" s="22">
        <v>5.0999999999999996</v>
      </c>
      <c r="F97" s="5" t="s">
        <v>156</v>
      </c>
      <c r="G97" s="25"/>
      <c r="H97" s="5"/>
      <c r="I97" s="19" t="s">
        <v>109</v>
      </c>
      <c r="J97" s="19" t="s">
        <v>260</v>
      </c>
      <c r="K97" s="84">
        <v>200</v>
      </c>
      <c r="L97" s="89"/>
      <c r="M97" s="92" t="s">
        <v>791</v>
      </c>
      <c r="N97" s="84"/>
      <c r="O97" s="4">
        <v>0</v>
      </c>
      <c r="P97" s="4">
        <v>0</v>
      </c>
      <c r="Q97" s="4">
        <v>0</v>
      </c>
      <c r="R97" s="5" t="s">
        <v>790</v>
      </c>
      <c r="S97" s="6" t="e">
        <f t="shared" si="25"/>
        <v>#DIV/0!</v>
      </c>
      <c r="T97" s="6" t="e">
        <f t="shared" si="26"/>
        <v>#DIV/0!</v>
      </c>
      <c r="U97" s="6" t="e">
        <f t="shared" si="27"/>
        <v>#DIV/0!</v>
      </c>
      <c r="V97" s="6" t="e">
        <f t="shared" si="19"/>
        <v>#DIV/0!</v>
      </c>
      <c r="W97" s="6" t="s">
        <v>790</v>
      </c>
      <c r="X97" s="7" t="s">
        <v>0</v>
      </c>
      <c r="Y97" s="8" t="e">
        <f t="shared" si="18"/>
        <v>#DIV/0!</v>
      </c>
      <c r="Z97" s="9">
        <v>0.21</v>
      </c>
      <c r="AA97" s="8" t="e">
        <f t="shared" si="15"/>
        <v>#DIV/0!</v>
      </c>
    </row>
    <row r="98" spans="1:27" x14ac:dyDescent="0.25">
      <c r="A98" s="5" t="s">
        <v>767</v>
      </c>
      <c r="B98" s="15" t="s">
        <v>6</v>
      </c>
      <c r="C98" s="20" t="s">
        <v>110</v>
      </c>
      <c r="D98" s="20" t="s">
        <v>8</v>
      </c>
      <c r="E98" s="22">
        <v>10.9</v>
      </c>
      <c r="F98" s="5" t="s">
        <v>156</v>
      </c>
      <c r="G98" s="25"/>
      <c r="H98" s="5"/>
      <c r="I98" s="19" t="s">
        <v>110</v>
      </c>
      <c r="J98" s="19" t="s">
        <v>268</v>
      </c>
      <c r="K98" s="84">
        <v>200</v>
      </c>
      <c r="L98" s="89"/>
      <c r="M98" s="92" t="s">
        <v>791</v>
      </c>
      <c r="N98" s="84"/>
      <c r="O98" s="4">
        <v>0</v>
      </c>
      <c r="P98" s="4">
        <v>0</v>
      </c>
      <c r="Q98" s="4">
        <v>0</v>
      </c>
      <c r="R98" s="5" t="s">
        <v>790</v>
      </c>
      <c r="S98" s="6" t="e">
        <f t="shared" si="25"/>
        <v>#DIV/0!</v>
      </c>
      <c r="T98" s="6" t="e">
        <f t="shared" si="26"/>
        <v>#DIV/0!</v>
      </c>
      <c r="U98" s="6" t="e">
        <f t="shared" si="27"/>
        <v>#DIV/0!</v>
      </c>
      <c r="V98" s="6" t="e">
        <f t="shared" si="19"/>
        <v>#DIV/0!</v>
      </c>
      <c r="W98" s="6" t="s">
        <v>790</v>
      </c>
      <c r="X98" s="7" t="s">
        <v>0</v>
      </c>
      <c r="Y98" s="8" t="e">
        <f t="shared" si="18"/>
        <v>#DIV/0!</v>
      </c>
      <c r="Z98" s="9">
        <v>0.21</v>
      </c>
      <c r="AA98" s="8" t="e">
        <f t="shared" si="15"/>
        <v>#DIV/0!</v>
      </c>
    </row>
    <row r="99" spans="1:27" x14ac:dyDescent="0.25">
      <c r="A99" s="5" t="s">
        <v>767</v>
      </c>
      <c r="B99" s="15" t="s">
        <v>6</v>
      </c>
      <c r="C99" s="20" t="s">
        <v>111</v>
      </c>
      <c r="D99" s="20" t="s">
        <v>8</v>
      </c>
      <c r="E99" s="22">
        <v>7.5</v>
      </c>
      <c r="F99" s="5" t="s">
        <v>156</v>
      </c>
      <c r="G99" s="25"/>
      <c r="H99" s="5"/>
      <c r="I99" s="19" t="s">
        <v>111</v>
      </c>
      <c r="J99" s="19" t="s">
        <v>261</v>
      </c>
      <c r="K99" s="84">
        <v>200</v>
      </c>
      <c r="L99" s="89"/>
      <c r="M99" s="92" t="s">
        <v>791</v>
      </c>
      <c r="N99" s="84"/>
      <c r="O99" s="4">
        <v>0</v>
      </c>
      <c r="P99" s="4">
        <v>0</v>
      </c>
      <c r="Q99" s="4">
        <v>0</v>
      </c>
      <c r="R99" s="5" t="s">
        <v>790</v>
      </c>
      <c r="S99" s="6" t="e">
        <f t="shared" si="25"/>
        <v>#DIV/0!</v>
      </c>
      <c r="T99" s="6" t="e">
        <f t="shared" si="26"/>
        <v>#DIV/0!</v>
      </c>
      <c r="U99" s="6" t="e">
        <f t="shared" si="27"/>
        <v>#DIV/0!</v>
      </c>
      <c r="V99" s="6" t="e">
        <f t="shared" si="19"/>
        <v>#DIV/0!</v>
      </c>
      <c r="W99" s="6" t="s">
        <v>790</v>
      </c>
      <c r="X99" s="7" t="s">
        <v>0</v>
      </c>
      <c r="Y99" s="8" t="e">
        <f t="shared" si="18"/>
        <v>#DIV/0!</v>
      </c>
      <c r="Z99" s="9">
        <v>0.21</v>
      </c>
      <c r="AA99" s="8" t="e">
        <f t="shared" si="15"/>
        <v>#DIV/0!</v>
      </c>
    </row>
    <row r="100" spans="1:27" x14ac:dyDescent="0.25">
      <c r="A100" s="5" t="s">
        <v>767</v>
      </c>
      <c r="B100" s="15" t="s">
        <v>6</v>
      </c>
      <c r="C100" s="20" t="s">
        <v>113</v>
      </c>
      <c r="D100" s="20" t="s">
        <v>8</v>
      </c>
      <c r="E100" s="22">
        <v>151.69999999999999</v>
      </c>
      <c r="F100" s="5" t="s">
        <v>156</v>
      </c>
      <c r="G100" s="25"/>
      <c r="H100" s="5"/>
      <c r="I100" s="19" t="s">
        <v>113</v>
      </c>
      <c r="J100" s="19" t="s">
        <v>256</v>
      </c>
      <c r="K100" s="84">
        <v>200</v>
      </c>
      <c r="L100" s="89"/>
      <c r="M100" s="92" t="s">
        <v>791</v>
      </c>
      <c r="N100" s="84"/>
      <c r="O100" s="4">
        <v>0</v>
      </c>
      <c r="P100" s="4">
        <v>0</v>
      </c>
      <c r="Q100" s="4">
        <v>0</v>
      </c>
      <c r="R100" s="5" t="s">
        <v>790</v>
      </c>
      <c r="S100" s="6" t="e">
        <f t="shared" si="25"/>
        <v>#DIV/0!</v>
      </c>
      <c r="T100" s="6" t="e">
        <f t="shared" si="26"/>
        <v>#DIV/0!</v>
      </c>
      <c r="U100" s="6" t="e">
        <f t="shared" si="27"/>
        <v>#DIV/0!</v>
      </c>
      <c r="V100" s="6" t="e">
        <f t="shared" si="19"/>
        <v>#DIV/0!</v>
      </c>
      <c r="W100" s="6" t="s">
        <v>790</v>
      </c>
      <c r="X100" s="7" t="s">
        <v>0</v>
      </c>
      <c r="Y100" s="8" t="e">
        <f t="shared" si="18"/>
        <v>#DIV/0!</v>
      </c>
      <c r="Z100" s="9">
        <v>0.21</v>
      </c>
      <c r="AA100" s="8" t="e">
        <f t="shared" si="15"/>
        <v>#DIV/0!</v>
      </c>
    </row>
    <row r="101" spans="1:27" x14ac:dyDescent="0.25">
      <c r="A101" s="5" t="s">
        <v>767</v>
      </c>
      <c r="B101" s="15" t="s">
        <v>6</v>
      </c>
      <c r="C101" s="20" t="s">
        <v>114</v>
      </c>
      <c r="D101" s="20" t="s">
        <v>8</v>
      </c>
      <c r="E101" s="22">
        <v>5.8</v>
      </c>
      <c r="F101" s="5" t="s">
        <v>156</v>
      </c>
      <c r="G101" s="25"/>
      <c r="H101" s="5"/>
      <c r="I101" s="19" t="s">
        <v>114</v>
      </c>
      <c r="J101" s="19" t="s">
        <v>256</v>
      </c>
      <c r="K101" s="84">
        <v>200</v>
      </c>
      <c r="L101" s="89"/>
      <c r="M101" s="92" t="s">
        <v>791</v>
      </c>
      <c r="N101" s="84"/>
      <c r="O101" s="4">
        <v>0</v>
      </c>
      <c r="P101" s="4">
        <v>0</v>
      </c>
      <c r="Q101" s="4">
        <v>0</v>
      </c>
      <c r="R101" s="5" t="s">
        <v>790</v>
      </c>
      <c r="S101" s="6" t="e">
        <f t="shared" si="25"/>
        <v>#DIV/0!</v>
      </c>
      <c r="T101" s="6" t="e">
        <f t="shared" si="26"/>
        <v>#DIV/0!</v>
      </c>
      <c r="U101" s="6" t="e">
        <f t="shared" si="27"/>
        <v>#DIV/0!</v>
      </c>
      <c r="V101" s="6" t="e">
        <f t="shared" si="19"/>
        <v>#DIV/0!</v>
      </c>
      <c r="W101" s="6" t="s">
        <v>790</v>
      </c>
      <c r="X101" s="7" t="s">
        <v>0</v>
      </c>
      <c r="Y101" s="8" t="e">
        <f t="shared" si="18"/>
        <v>#DIV/0!</v>
      </c>
      <c r="Z101" s="9">
        <v>0.21</v>
      </c>
      <c r="AA101" s="8" t="e">
        <f t="shared" si="15"/>
        <v>#DIV/0!</v>
      </c>
    </row>
    <row r="102" spans="1:27" x14ac:dyDescent="0.25">
      <c r="A102" s="5" t="s">
        <v>767</v>
      </c>
      <c r="B102" s="15" t="s">
        <v>6</v>
      </c>
      <c r="C102" s="20" t="s">
        <v>115</v>
      </c>
      <c r="D102" s="20" t="s">
        <v>8</v>
      </c>
      <c r="E102" s="22">
        <v>10.4</v>
      </c>
      <c r="F102" s="5" t="s">
        <v>156</v>
      </c>
      <c r="G102" s="25"/>
      <c r="H102" s="5"/>
      <c r="I102" s="19" t="s">
        <v>115</v>
      </c>
      <c r="J102" s="19" t="s">
        <v>256</v>
      </c>
      <c r="K102" s="84">
        <v>200</v>
      </c>
      <c r="L102" s="89"/>
      <c r="M102" s="92" t="s">
        <v>791</v>
      </c>
      <c r="N102" s="84"/>
      <c r="O102" s="4">
        <v>0</v>
      </c>
      <c r="P102" s="4">
        <v>0</v>
      </c>
      <c r="Q102" s="4">
        <v>0</v>
      </c>
      <c r="R102" s="5" t="s">
        <v>790</v>
      </c>
      <c r="S102" s="6" t="e">
        <f t="shared" si="25"/>
        <v>#DIV/0!</v>
      </c>
      <c r="T102" s="6" t="e">
        <f t="shared" si="26"/>
        <v>#DIV/0!</v>
      </c>
      <c r="U102" s="6" t="e">
        <f t="shared" si="27"/>
        <v>#DIV/0!</v>
      </c>
      <c r="V102" s="6" t="e">
        <f t="shared" si="19"/>
        <v>#DIV/0!</v>
      </c>
      <c r="W102" s="6" t="s">
        <v>790</v>
      </c>
      <c r="X102" s="7" t="s">
        <v>0</v>
      </c>
      <c r="Y102" s="8" t="e">
        <f t="shared" si="18"/>
        <v>#DIV/0!</v>
      </c>
      <c r="Z102" s="9">
        <v>0.21</v>
      </c>
      <c r="AA102" s="8" t="e">
        <f t="shared" si="15"/>
        <v>#DIV/0!</v>
      </c>
    </row>
    <row r="103" spans="1:27" x14ac:dyDescent="0.25">
      <c r="A103" s="5" t="s">
        <v>767</v>
      </c>
      <c r="B103" s="15" t="s">
        <v>6</v>
      </c>
      <c r="C103" s="20" t="s">
        <v>116</v>
      </c>
      <c r="D103" s="20" t="s">
        <v>8</v>
      </c>
      <c r="E103" s="22">
        <v>119.3</v>
      </c>
      <c r="F103" s="5" t="s">
        <v>156</v>
      </c>
      <c r="G103" s="25"/>
      <c r="H103" s="5"/>
      <c r="I103" s="19" t="s">
        <v>116</v>
      </c>
      <c r="J103" s="19" t="s">
        <v>899</v>
      </c>
      <c r="K103" s="84">
        <v>200</v>
      </c>
      <c r="L103" s="89"/>
      <c r="M103" s="92" t="s">
        <v>791</v>
      </c>
      <c r="N103" s="84"/>
      <c r="O103" s="4">
        <v>0</v>
      </c>
      <c r="P103" s="4">
        <v>0</v>
      </c>
      <c r="Q103" s="4">
        <v>0</v>
      </c>
      <c r="R103" s="5" t="s">
        <v>790</v>
      </c>
      <c r="S103" s="6" t="e">
        <f t="shared" si="25"/>
        <v>#DIV/0!</v>
      </c>
      <c r="T103" s="6" t="e">
        <f t="shared" si="26"/>
        <v>#DIV/0!</v>
      </c>
      <c r="U103" s="6" t="e">
        <f t="shared" si="27"/>
        <v>#DIV/0!</v>
      </c>
      <c r="V103" s="6" t="e">
        <f t="shared" si="19"/>
        <v>#DIV/0!</v>
      </c>
      <c r="W103" s="6" t="s">
        <v>790</v>
      </c>
      <c r="X103" s="7" t="s">
        <v>0</v>
      </c>
      <c r="Y103" s="8" t="e">
        <f t="shared" si="18"/>
        <v>#DIV/0!</v>
      </c>
      <c r="Z103" s="9">
        <v>0.21</v>
      </c>
      <c r="AA103" s="8" t="e">
        <f t="shared" si="15"/>
        <v>#DIV/0!</v>
      </c>
    </row>
    <row r="104" spans="1:27" x14ac:dyDescent="0.25">
      <c r="A104" s="5" t="s">
        <v>767</v>
      </c>
      <c r="B104" s="15" t="s">
        <v>6</v>
      </c>
      <c r="C104" s="20" t="s">
        <v>117</v>
      </c>
      <c r="D104" s="20" t="s">
        <v>118</v>
      </c>
      <c r="E104" s="22">
        <v>11.1</v>
      </c>
      <c r="F104" s="5" t="s">
        <v>156</v>
      </c>
      <c r="G104" s="25"/>
      <c r="H104" s="5"/>
      <c r="I104" s="19" t="s">
        <v>117</v>
      </c>
      <c r="J104" s="19" t="s">
        <v>275</v>
      </c>
      <c r="K104" s="84">
        <v>220</v>
      </c>
      <c r="L104" s="89">
        <v>200</v>
      </c>
      <c r="M104" s="92" t="s">
        <v>830</v>
      </c>
      <c r="N104" s="92" t="s">
        <v>898</v>
      </c>
      <c r="O104" s="4" t="s">
        <v>0</v>
      </c>
      <c r="P104" s="4" t="s">
        <v>0</v>
      </c>
      <c r="Q104" s="4" t="s">
        <v>0</v>
      </c>
      <c r="R104" s="91" t="s">
        <v>0</v>
      </c>
      <c r="S104" s="6" t="e">
        <f>SUM(E104/O104*K104)+(E104/P104*K104)+(E104/Q104*K104)+(E104/R104*K104)</f>
        <v>#VALUE!</v>
      </c>
      <c r="T104" s="6" t="e">
        <f t="shared" ref="T104" si="31">SUM(E104*K104/O104)</f>
        <v>#VALUE!</v>
      </c>
      <c r="U104" s="6" t="e">
        <f t="shared" ref="U104" si="32">SUM(E104*K104/P104)</f>
        <v>#VALUE!</v>
      </c>
      <c r="V104" s="6" t="e">
        <f t="shared" ref="V104" si="33">SUM(E104*K104/Q104)</f>
        <v>#VALUE!</v>
      </c>
      <c r="W104" s="6" t="e">
        <f>SUM(E104*L104/R104)</f>
        <v>#VALUE!</v>
      </c>
      <c r="X104" s="7" t="s">
        <v>0</v>
      </c>
      <c r="Y104" s="8" t="e">
        <f t="shared" si="18"/>
        <v>#VALUE!</v>
      </c>
      <c r="Z104" s="9">
        <v>0.21</v>
      </c>
      <c r="AA104" s="8" t="e">
        <f t="shared" si="15"/>
        <v>#VALUE!</v>
      </c>
    </row>
    <row r="105" spans="1:27" x14ac:dyDescent="0.25">
      <c r="A105" s="5" t="s">
        <v>767</v>
      </c>
      <c r="B105" s="15" t="s">
        <v>6</v>
      </c>
      <c r="C105" s="20" t="s">
        <v>119</v>
      </c>
      <c r="D105" s="20" t="s">
        <v>8</v>
      </c>
      <c r="E105" s="22">
        <v>5.8</v>
      </c>
      <c r="F105" s="5" t="s">
        <v>156</v>
      </c>
      <c r="G105" s="25"/>
      <c r="H105" s="5"/>
      <c r="I105" s="19" t="s">
        <v>119</v>
      </c>
      <c r="J105" s="19" t="s">
        <v>256</v>
      </c>
      <c r="K105" s="84">
        <v>200</v>
      </c>
      <c r="L105" s="89"/>
      <c r="M105" s="92" t="s">
        <v>791</v>
      </c>
      <c r="N105" s="84"/>
      <c r="O105" s="4">
        <v>0</v>
      </c>
      <c r="P105" s="4">
        <v>0</v>
      </c>
      <c r="Q105" s="4">
        <v>0</v>
      </c>
      <c r="R105" s="5" t="s">
        <v>790</v>
      </c>
      <c r="S105" s="6" t="e">
        <f t="shared" si="25"/>
        <v>#DIV/0!</v>
      </c>
      <c r="T105" s="6" t="e">
        <f t="shared" si="26"/>
        <v>#DIV/0!</v>
      </c>
      <c r="U105" s="6" t="e">
        <f t="shared" si="27"/>
        <v>#DIV/0!</v>
      </c>
      <c r="V105" s="6" t="e">
        <f t="shared" si="19"/>
        <v>#DIV/0!</v>
      </c>
      <c r="W105" s="6" t="s">
        <v>790</v>
      </c>
      <c r="X105" s="7" t="s">
        <v>0</v>
      </c>
      <c r="Y105" s="8" t="e">
        <f t="shared" si="18"/>
        <v>#DIV/0!</v>
      </c>
      <c r="Z105" s="9">
        <v>0.21</v>
      </c>
      <c r="AA105" s="8" t="e">
        <f t="shared" si="15"/>
        <v>#DIV/0!</v>
      </c>
    </row>
    <row r="106" spans="1:27" x14ac:dyDescent="0.25">
      <c r="A106" s="5" t="s">
        <v>767</v>
      </c>
      <c r="B106" s="15" t="s">
        <v>6</v>
      </c>
      <c r="C106" s="20" t="s">
        <v>120</v>
      </c>
      <c r="D106" s="20" t="s">
        <v>8</v>
      </c>
      <c r="E106" s="22">
        <v>5.0999999999999996</v>
      </c>
      <c r="F106" s="5" t="s">
        <v>156</v>
      </c>
      <c r="G106" s="25"/>
      <c r="H106" s="5"/>
      <c r="I106" s="19" t="s">
        <v>120</v>
      </c>
      <c r="J106" s="19" t="s">
        <v>256</v>
      </c>
      <c r="K106" s="84">
        <v>200</v>
      </c>
      <c r="L106" s="89"/>
      <c r="M106" s="92" t="s">
        <v>791</v>
      </c>
      <c r="N106" s="84"/>
      <c r="O106" s="4">
        <v>0</v>
      </c>
      <c r="P106" s="4">
        <v>0</v>
      </c>
      <c r="Q106" s="4">
        <v>0</v>
      </c>
      <c r="R106" s="5" t="s">
        <v>790</v>
      </c>
      <c r="S106" s="6" t="e">
        <f t="shared" si="25"/>
        <v>#DIV/0!</v>
      </c>
      <c r="T106" s="6" t="e">
        <f t="shared" si="26"/>
        <v>#DIV/0!</v>
      </c>
      <c r="U106" s="6" t="e">
        <f t="shared" si="27"/>
        <v>#DIV/0!</v>
      </c>
      <c r="V106" s="6" t="e">
        <f t="shared" si="19"/>
        <v>#DIV/0!</v>
      </c>
      <c r="W106" s="6" t="s">
        <v>790</v>
      </c>
      <c r="X106" s="7" t="s">
        <v>0</v>
      </c>
      <c r="Y106" s="8" t="e">
        <f t="shared" si="18"/>
        <v>#DIV/0!</v>
      </c>
      <c r="Z106" s="9">
        <v>0.21</v>
      </c>
      <c r="AA106" s="8" t="e">
        <f t="shared" si="15"/>
        <v>#DIV/0!</v>
      </c>
    </row>
    <row r="107" spans="1:27" x14ac:dyDescent="0.25">
      <c r="A107" s="5" t="s">
        <v>767</v>
      </c>
      <c r="B107" s="15" t="s">
        <v>6</v>
      </c>
      <c r="C107" s="20" t="s">
        <v>121</v>
      </c>
      <c r="D107" s="20" t="s">
        <v>8</v>
      </c>
      <c r="E107" s="22">
        <v>12.2</v>
      </c>
      <c r="F107" s="5" t="s">
        <v>156</v>
      </c>
      <c r="G107" s="25"/>
      <c r="H107" s="5"/>
      <c r="I107" s="19" t="s">
        <v>121</v>
      </c>
      <c r="J107" s="19" t="s">
        <v>256</v>
      </c>
      <c r="K107" s="84">
        <v>200</v>
      </c>
      <c r="L107" s="89"/>
      <c r="M107" s="92" t="s">
        <v>791</v>
      </c>
      <c r="N107" s="84"/>
      <c r="O107" s="4">
        <v>0</v>
      </c>
      <c r="P107" s="4">
        <v>0</v>
      </c>
      <c r="Q107" s="4">
        <v>0</v>
      </c>
      <c r="R107" s="5" t="s">
        <v>790</v>
      </c>
      <c r="S107" s="6" t="e">
        <f t="shared" si="25"/>
        <v>#DIV/0!</v>
      </c>
      <c r="T107" s="6" t="e">
        <f t="shared" si="26"/>
        <v>#DIV/0!</v>
      </c>
      <c r="U107" s="6" t="e">
        <f t="shared" si="27"/>
        <v>#DIV/0!</v>
      </c>
      <c r="V107" s="6" t="e">
        <f t="shared" si="19"/>
        <v>#DIV/0!</v>
      </c>
      <c r="W107" s="6" t="s">
        <v>790</v>
      </c>
      <c r="X107" s="7" t="s">
        <v>0</v>
      </c>
      <c r="Y107" s="8" t="e">
        <f t="shared" si="18"/>
        <v>#DIV/0!</v>
      </c>
      <c r="Z107" s="9">
        <v>0.21</v>
      </c>
      <c r="AA107" s="8" t="e">
        <f t="shared" si="15"/>
        <v>#DIV/0!</v>
      </c>
    </row>
    <row r="108" spans="1:27" x14ac:dyDescent="0.25">
      <c r="A108" s="5" t="s">
        <v>767</v>
      </c>
      <c r="B108" s="15" t="s">
        <v>6</v>
      </c>
      <c r="C108" s="20" t="s">
        <v>122</v>
      </c>
      <c r="D108" s="20" t="s">
        <v>124</v>
      </c>
      <c r="E108" s="22">
        <v>49.3</v>
      </c>
      <c r="F108" s="5" t="s">
        <v>156</v>
      </c>
      <c r="G108" s="25"/>
      <c r="H108" s="5"/>
      <c r="I108" s="19" t="s">
        <v>122</v>
      </c>
      <c r="J108" s="19" t="s">
        <v>275</v>
      </c>
      <c r="K108" s="84">
        <v>220</v>
      </c>
      <c r="L108" s="89">
        <v>200</v>
      </c>
      <c r="M108" s="92" t="s">
        <v>830</v>
      </c>
      <c r="N108" s="92" t="s">
        <v>898</v>
      </c>
      <c r="O108" s="4" t="s">
        <v>0</v>
      </c>
      <c r="P108" s="4" t="s">
        <v>0</v>
      </c>
      <c r="Q108" s="4" t="s">
        <v>0</v>
      </c>
      <c r="R108" s="91" t="s">
        <v>0</v>
      </c>
      <c r="S108" s="6" t="e">
        <f t="shared" ref="S108:S111" si="34">SUM(E108/O108*K108)+(E108/P108*K108)+(E108/Q108*K108)+(E108/R108*K108)</f>
        <v>#VALUE!</v>
      </c>
      <c r="T108" s="6" t="e">
        <f t="shared" ref="T108:T111" si="35">SUM(E108*K108/O108)</f>
        <v>#VALUE!</v>
      </c>
      <c r="U108" s="6" t="e">
        <f t="shared" ref="U108:U111" si="36">SUM(E108*K108/P108)</f>
        <v>#VALUE!</v>
      </c>
      <c r="V108" s="6" t="e">
        <f t="shared" ref="V108:V111" si="37">SUM(E108*K108/Q108)</f>
        <v>#VALUE!</v>
      </c>
      <c r="W108" s="6" t="e">
        <f t="shared" ref="W108:W111" si="38">SUM(E108*L108/R108)</f>
        <v>#VALUE!</v>
      </c>
      <c r="X108" s="7" t="s">
        <v>0</v>
      </c>
      <c r="Y108" s="8" t="e">
        <f t="shared" si="18"/>
        <v>#VALUE!</v>
      </c>
      <c r="Z108" s="9">
        <v>0.21</v>
      </c>
      <c r="AA108" s="8" t="e">
        <f t="shared" si="15"/>
        <v>#VALUE!</v>
      </c>
    </row>
    <row r="109" spans="1:27" x14ac:dyDescent="0.25">
      <c r="A109" s="5" t="s">
        <v>767</v>
      </c>
      <c r="B109" s="15" t="s">
        <v>6</v>
      </c>
      <c r="C109" s="20" t="s">
        <v>123</v>
      </c>
      <c r="D109" s="20" t="s">
        <v>125</v>
      </c>
      <c r="E109" s="22">
        <v>13.6</v>
      </c>
      <c r="F109" s="5" t="s">
        <v>156</v>
      </c>
      <c r="G109" s="25"/>
      <c r="H109" s="5"/>
      <c r="I109" s="19" t="s">
        <v>123</v>
      </c>
      <c r="J109" s="19" t="s">
        <v>275</v>
      </c>
      <c r="K109" s="84">
        <v>220</v>
      </c>
      <c r="L109" s="89">
        <v>200</v>
      </c>
      <c r="M109" s="92" t="s">
        <v>830</v>
      </c>
      <c r="N109" s="92" t="s">
        <v>898</v>
      </c>
      <c r="O109" s="4" t="s">
        <v>0</v>
      </c>
      <c r="P109" s="4" t="s">
        <v>0</v>
      </c>
      <c r="Q109" s="4" t="s">
        <v>0</v>
      </c>
      <c r="R109" s="91" t="s">
        <v>0</v>
      </c>
      <c r="S109" s="6" t="e">
        <f t="shared" si="34"/>
        <v>#VALUE!</v>
      </c>
      <c r="T109" s="6" t="e">
        <f t="shared" si="35"/>
        <v>#VALUE!</v>
      </c>
      <c r="U109" s="6" t="e">
        <f t="shared" si="36"/>
        <v>#VALUE!</v>
      </c>
      <c r="V109" s="6" t="e">
        <f t="shared" si="37"/>
        <v>#VALUE!</v>
      </c>
      <c r="W109" s="6" t="e">
        <f t="shared" si="38"/>
        <v>#VALUE!</v>
      </c>
      <c r="X109" s="7" t="s">
        <v>0</v>
      </c>
      <c r="Y109" s="8" t="e">
        <f t="shared" si="18"/>
        <v>#VALUE!</v>
      </c>
      <c r="Z109" s="9">
        <v>0.21</v>
      </c>
      <c r="AA109" s="8" t="e">
        <f t="shared" si="15"/>
        <v>#VALUE!</v>
      </c>
    </row>
    <row r="110" spans="1:27" x14ac:dyDescent="0.25">
      <c r="A110" s="5" t="s">
        <v>767</v>
      </c>
      <c r="B110" s="26" t="s">
        <v>3</v>
      </c>
      <c r="C110" s="20" t="s">
        <v>126</v>
      </c>
      <c r="D110" s="20" t="s">
        <v>5</v>
      </c>
      <c r="E110" s="22">
        <v>1.6</v>
      </c>
      <c r="F110" s="5" t="s">
        <v>156</v>
      </c>
      <c r="G110" s="25"/>
      <c r="H110" s="5"/>
      <c r="I110" s="19" t="s">
        <v>126</v>
      </c>
      <c r="J110" s="19" t="s">
        <v>267</v>
      </c>
      <c r="K110" s="84">
        <v>200</v>
      </c>
      <c r="L110" s="89">
        <v>200</v>
      </c>
      <c r="M110" s="92" t="s">
        <v>834</v>
      </c>
      <c r="N110" s="92" t="s">
        <v>897</v>
      </c>
      <c r="O110" s="4" t="s">
        <v>0</v>
      </c>
      <c r="P110" s="4" t="s">
        <v>0</v>
      </c>
      <c r="Q110" s="4" t="s">
        <v>0</v>
      </c>
      <c r="R110" s="91" t="s">
        <v>0</v>
      </c>
      <c r="S110" s="6" t="e">
        <f t="shared" si="34"/>
        <v>#VALUE!</v>
      </c>
      <c r="T110" s="6" t="e">
        <f t="shared" si="35"/>
        <v>#VALUE!</v>
      </c>
      <c r="U110" s="6" t="e">
        <f t="shared" si="36"/>
        <v>#VALUE!</v>
      </c>
      <c r="V110" s="6" t="e">
        <f t="shared" si="37"/>
        <v>#VALUE!</v>
      </c>
      <c r="W110" s="6" t="e">
        <f t="shared" si="38"/>
        <v>#VALUE!</v>
      </c>
      <c r="X110" s="7" t="s">
        <v>0</v>
      </c>
      <c r="Y110" s="8" t="e">
        <f t="shared" si="18"/>
        <v>#VALUE!</v>
      </c>
      <c r="Z110" s="9">
        <v>0.21</v>
      </c>
      <c r="AA110" s="8" t="e">
        <f t="shared" si="15"/>
        <v>#VALUE!</v>
      </c>
    </row>
    <row r="111" spans="1:27" x14ac:dyDescent="0.25">
      <c r="A111" s="5" t="s">
        <v>767</v>
      </c>
      <c r="B111" s="15" t="s">
        <v>6</v>
      </c>
      <c r="C111" s="20" t="s">
        <v>127</v>
      </c>
      <c r="D111" s="20" t="s">
        <v>5</v>
      </c>
      <c r="E111" s="22">
        <v>1.5</v>
      </c>
      <c r="F111" s="5" t="s">
        <v>156</v>
      </c>
      <c r="G111" s="25"/>
      <c r="H111" s="5"/>
      <c r="I111" s="19" t="s">
        <v>127</v>
      </c>
      <c r="J111" s="19" t="s">
        <v>267</v>
      </c>
      <c r="K111" s="84">
        <v>200</v>
      </c>
      <c r="L111" s="89">
        <v>200</v>
      </c>
      <c r="M111" s="92" t="s">
        <v>834</v>
      </c>
      <c r="N111" s="92" t="s">
        <v>897</v>
      </c>
      <c r="O111" s="4" t="s">
        <v>0</v>
      </c>
      <c r="P111" s="4" t="s">
        <v>0</v>
      </c>
      <c r="Q111" s="4" t="s">
        <v>0</v>
      </c>
      <c r="R111" s="91" t="s">
        <v>0</v>
      </c>
      <c r="S111" s="6" t="e">
        <f t="shared" si="34"/>
        <v>#VALUE!</v>
      </c>
      <c r="T111" s="6" t="e">
        <f t="shared" si="35"/>
        <v>#VALUE!</v>
      </c>
      <c r="U111" s="6" t="e">
        <f t="shared" si="36"/>
        <v>#VALUE!</v>
      </c>
      <c r="V111" s="6" t="e">
        <f t="shared" si="37"/>
        <v>#VALUE!</v>
      </c>
      <c r="W111" s="6" t="e">
        <f t="shared" si="38"/>
        <v>#VALUE!</v>
      </c>
      <c r="X111" s="7" t="s">
        <v>0</v>
      </c>
      <c r="Y111" s="8" t="e">
        <f t="shared" si="18"/>
        <v>#VALUE!</v>
      </c>
      <c r="Z111" s="9">
        <v>0.21</v>
      </c>
      <c r="AA111" s="8" t="e">
        <f t="shared" si="15"/>
        <v>#VALUE!</v>
      </c>
    </row>
    <row r="112" spans="1:27" x14ac:dyDescent="0.25">
      <c r="A112" s="5" t="s">
        <v>768</v>
      </c>
      <c r="B112" s="26" t="s">
        <v>3</v>
      </c>
      <c r="C112" s="18">
        <v>1001</v>
      </c>
      <c r="D112" s="20" t="s">
        <v>13</v>
      </c>
      <c r="E112" s="20">
        <v>16</v>
      </c>
      <c r="F112" s="20" t="s">
        <v>156</v>
      </c>
      <c r="G112" s="20">
        <v>6</v>
      </c>
      <c r="H112" s="24"/>
      <c r="I112" s="18">
        <v>1001</v>
      </c>
      <c r="J112" s="19" t="s">
        <v>264</v>
      </c>
      <c r="K112" s="84">
        <v>240</v>
      </c>
      <c r="L112" s="89"/>
      <c r="M112" s="92" t="s">
        <v>836</v>
      </c>
      <c r="N112" s="84"/>
      <c r="O112" s="4">
        <v>0</v>
      </c>
      <c r="P112" s="4">
        <v>0</v>
      </c>
      <c r="Q112" s="4">
        <v>0</v>
      </c>
      <c r="R112" s="5" t="s">
        <v>790</v>
      </c>
      <c r="S112" s="6" t="e">
        <f t="shared" si="25"/>
        <v>#DIV/0!</v>
      </c>
      <c r="T112" s="6" t="e">
        <f t="shared" si="26"/>
        <v>#DIV/0!</v>
      </c>
      <c r="U112" s="6" t="e">
        <f t="shared" si="27"/>
        <v>#DIV/0!</v>
      </c>
      <c r="V112" s="6" t="e">
        <f t="shared" si="19"/>
        <v>#DIV/0!</v>
      </c>
      <c r="W112" s="6" t="s">
        <v>790</v>
      </c>
      <c r="X112" s="7" t="s">
        <v>0</v>
      </c>
      <c r="Y112" s="8" t="e">
        <f t="shared" ref="Y112:Y172" si="39">SUM(S112*X112)</f>
        <v>#DIV/0!</v>
      </c>
      <c r="Z112" s="9">
        <v>0.21</v>
      </c>
      <c r="AA112" s="8" t="e">
        <f>Y112+(Y112*Z112)</f>
        <v>#DIV/0!</v>
      </c>
    </row>
    <row r="113" spans="1:27" x14ac:dyDescent="0.25">
      <c r="A113" s="5" t="s">
        <v>768</v>
      </c>
      <c r="B113" s="26" t="s">
        <v>3</v>
      </c>
      <c r="C113" s="18">
        <v>1002</v>
      </c>
      <c r="D113" s="20" t="s">
        <v>13</v>
      </c>
      <c r="E113" s="20">
        <v>30.1</v>
      </c>
      <c r="F113" s="20" t="s">
        <v>156</v>
      </c>
      <c r="G113" s="20">
        <v>10</v>
      </c>
      <c r="H113" s="24"/>
      <c r="I113" s="18">
        <v>1002</v>
      </c>
      <c r="J113" s="19" t="s">
        <v>276</v>
      </c>
      <c r="K113" s="84">
        <v>240</v>
      </c>
      <c r="L113" s="89"/>
      <c r="M113" s="92" t="s">
        <v>836</v>
      </c>
      <c r="N113" s="84"/>
      <c r="O113" s="4">
        <v>0</v>
      </c>
      <c r="P113" s="4">
        <v>0</v>
      </c>
      <c r="Q113" s="4">
        <v>0</v>
      </c>
      <c r="R113" s="5" t="s">
        <v>790</v>
      </c>
      <c r="S113" s="6" t="e">
        <f t="shared" si="25"/>
        <v>#DIV/0!</v>
      </c>
      <c r="T113" s="6" t="e">
        <f t="shared" si="26"/>
        <v>#DIV/0!</v>
      </c>
      <c r="U113" s="6" t="e">
        <f t="shared" si="27"/>
        <v>#DIV/0!</v>
      </c>
      <c r="V113" s="6" t="e">
        <f t="shared" si="19"/>
        <v>#DIV/0!</v>
      </c>
      <c r="W113" s="6" t="s">
        <v>790</v>
      </c>
      <c r="X113" s="7" t="s">
        <v>0</v>
      </c>
      <c r="Y113" s="8" t="e">
        <f t="shared" si="39"/>
        <v>#DIV/0!</v>
      </c>
      <c r="Z113" s="9">
        <v>0.21</v>
      </c>
      <c r="AA113" s="8" t="e">
        <f t="shared" ref="AA113:AA173" si="40">Y113+(Y113*Z113)</f>
        <v>#DIV/0!</v>
      </c>
    </row>
    <row r="114" spans="1:27" x14ac:dyDescent="0.25">
      <c r="A114" s="5" t="s">
        <v>768</v>
      </c>
      <c r="B114" s="26" t="s">
        <v>3</v>
      </c>
      <c r="C114" s="18">
        <v>1003</v>
      </c>
      <c r="D114" s="20" t="s">
        <v>13</v>
      </c>
      <c r="E114" s="20">
        <v>31.7</v>
      </c>
      <c r="F114" s="20" t="s">
        <v>156</v>
      </c>
      <c r="G114" s="20">
        <v>12</v>
      </c>
      <c r="H114" s="24"/>
      <c r="I114" s="18">
        <v>1003</v>
      </c>
      <c r="J114" s="19" t="s">
        <v>277</v>
      </c>
      <c r="K114" s="84">
        <v>240</v>
      </c>
      <c r="L114" s="89"/>
      <c r="M114" s="92" t="s">
        <v>836</v>
      </c>
      <c r="N114" s="84"/>
      <c r="O114" s="4">
        <v>0</v>
      </c>
      <c r="P114" s="4">
        <v>0</v>
      </c>
      <c r="Q114" s="4">
        <v>0</v>
      </c>
      <c r="R114" s="5" t="s">
        <v>790</v>
      </c>
      <c r="S114" s="6" t="e">
        <f t="shared" si="25"/>
        <v>#DIV/0!</v>
      </c>
      <c r="T114" s="6" t="e">
        <f t="shared" si="26"/>
        <v>#DIV/0!</v>
      </c>
      <c r="U114" s="6" t="e">
        <f t="shared" si="27"/>
        <v>#DIV/0!</v>
      </c>
      <c r="V114" s="6" t="e">
        <f t="shared" si="19"/>
        <v>#DIV/0!</v>
      </c>
      <c r="W114" s="6" t="s">
        <v>790</v>
      </c>
      <c r="X114" s="7" t="s">
        <v>0</v>
      </c>
      <c r="Y114" s="8" t="e">
        <f t="shared" si="39"/>
        <v>#DIV/0!</v>
      </c>
      <c r="Z114" s="9">
        <v>0.21</v>
      </c>
      <c r="AA114" s="8" t="e">
        <f t="shared" si="40"/>
        <v>#DIV/0!</v>
      </c>
    </row>
    <row r="115" spans="1:27" x14ac:dyDescent="0.25">
      <c r="A115" s="5" t="s">
        <v>768</v>
      </c>
      <c r="B115" s="26" t="s">
        <v>3</v>
      </c>
      <c r="C115" s="18">
        <v>1004</v>
      </c>
      <c r="D115" s="20" t="s">
        <v>14</v>
      </c>
      <c r="E115" s="20">
        <v>69.099999999999994</v>
      </c>
      <c r="F115" s="20" t="s">
        <v>156</v>
      </c>
      <c r="G115" s="20">
        <v>10</v>
      </c>
      <c r="H115" s="24"/>
      <c r="I115" s="18">
        <v>1004</v>
      </c>
      <c r="J115" s="19" t="s">
        <v>260</v>
      </c>
      <c r="K115" s="84">
        <v>240</v>
      </c>
      <c r="L115" s="89"/>
      <c r="M115" s="92" t="s">
        <v>792</v>
      </c>
      <c r="N115" s="84"/>
      <c r="O115" s="4">
        <v>0</v>
      </c>
      <c r="P115" s="4">
        <v>0</v>
      </c>
      <c r="Q115" s="4">
        <v>0</v>
      </c>
      <c r="R115" s="5" t="s">
        <v>790</v>
      </c>
      <c r="S115" s="6" t="e">
        <f t="shared" si="25"/>
        <v>#DIV/0!</v>
      </c>
      <c r="T115" s="6" t="e">
        <f t="shared" si="26"/>
        <v>#DIV/0!</v>
      </c>
      <c r="U115" s="6" t="e">
        <f t="shared" si="27"/>
        <v>#DIV/0!</v>
      </c>
      <c r="V115" s="6" t="e">
        <f t="shared" si="19"/>
        <v>#DIV/0!</v>
      </c>
      <c r="W115" s="6" t="s">
        <v>790</v>
      </c>
      <c r="X115" s="7" t="s">
        <v>0</v>
      </c>
      <c r="Y115" s="8" t="e">
        <f t="shared" si="39"/>
        <v>#DIV/0!</v>
      </c>
      <c r="Z115" s="9">
        <v>0.21</v>
      </c>
      <c r="AA115" s="8" t="e">
        <f t="shared" si="40"/>
        <v>#DIV/0!</v>
      </c>
    </row>
    <row r="116" spans="1:27" x14ac:dyDescent="0.25">
      <c r="A116" s="5" t="s">
        <v>768</v>
      </c>
      <c r="B116" s="26" t="s">
        <v>3</v>
      </c>
      <c r="C116" s="21" t="s">
        <v>170</v>
      </c>
      <c r="D116" s="20" t="s">
        <v>14</v>
      </c>
      <c r="E116" s="20">
        <v>3.9</v>
      </c>
      <c r="F116" s="20" t="s">
        <v>156</v>
      </c>
      <c r="G116" s="20">
        <v>1</v>
      </c>
      <c r="H116" s="24"/>
      <c r="I116" s="29" t="s">
        <v>170</v>
      </c>
      <c r="J116" s="19" t="s">
        <v>264</v>
      </c>
      <c r="K116" s="84">
        <v>240</v>
      </c>
      <c r="L116" s="89"/>
      <c r="M116" s="92" t="s">
        <v>792</v>
      </c>
      <c r="N116" s="84"/>
      <c r="O116" s="4">
        <v>0</v>
      </c>
      <c r="P116" s="4">
        <v>0</v>
      </c>
      <c r="Q116" s="4">
        <v>0</v>
      </c>
      <c r="R116" s="5" t="s">
        <v>790</v>
      </c>
      <c r="S116" s="6" t="e">
        <f t="shared" si="25"/>
        <v>#DIV/0!</v>
      </c>
      <c r="T116" s="6" t="e">
        <f t="shared" si="26"/>
        <v>#DIV/0!</v>
      </c>
      <c r="U116" s="6" t="e">
        <f t="shared" si="27"/>
        <v>#DIV/0!</v>
      </c>
      <c r="V116" s="6" t="e">
        <f t="shared" si="19"/>
        <v>#DIV/0!</v>
      </c>
      <c r="W116" s="6" t="s">
        <v>790</v>
      </c>
      <c r="X116" s="7" t="s">
        <v>0</v>
      </c>
      <c r="Y116" s="8" t="e">
        <f t="shared" si="39"/>
        <v>#DIV/0!</v>
      </c>
      <c r="Z116" s="9">
        <v>0.21</v>
      </c>
      <c r="AA116" s="8" t="e">
        <f t="shared" si="40"/>
        <v>#DIV/0!</v>
      </c>
    </row>
    <row r="117" spans="1:27" x14ac:dyDescent="0.25">
      <c r="A117" s="5" t="s">
        <v>768</v>
      </c>
      <c r="B117" s="26" t="s">
        <v>3</v>
      </c>
      <c r="C117" s="21" t="s">
        <v>171</v>
      </c>
      <c r="D117" s="20" t="s">
        <v>14</v>
      </c>
      <c r="E117" s="20">
        <v>3.9</v>
      </c>
      <c r="F117" s="20" t="s">
        <v>156</v>
      </c>
      <c r="G117" s="20">
        <v>1</v>
      </c>
      <c r="H117" s="24"/>
      <c r="I117" s="29" t="s">
        <v>171</v>
      </c>
      <c r="J117" s="19" t="s">
        <v>278</v>
      </c>
      <c r="K117" s="84">
        <v>240</v>
      </c>
      <c r="L117" s="89"/>
      <c r="M117" s="92" t="s">
        <v>792</v>
      </c>
      <c r="N117" s="84"/>
      <c r="O117" s="4">
        <v>0</v>
      </c>
      <c r="P117" s="4">
        <v>0</v>
      </c>
      <c r="Q117" s="4">
        <v>0</v>
      </c>
      <c r="R117" s="5" t="s">
        <v>790</v>
      </c>
      <c r="S117" s="6" t="e">
        <f t="shared" si="25"/>
        <v>#DIV/0!</v>
      </c>
      <c r="T117" s="6" t="e">
        <f t="shared" si="26"/>
        <v>#DIV/0!</v>
      </c>
      <c r="U117" s="6" t="e">
        <f t="shared" si="27"/>
        <v>#DIV/0!</v>
      </c>
      <c r="V117" s="6" t="e">
        <f t="shared" si="19"/>
        <v>#DIV/0!</v>
      </c>
      <c r="W117" s="6" t="s">
        <v>790</v>
      </c>
      <c r="X117" s="7" t="s">
        <v>0</v>
      </c>
      <c r="Y117" s="8" t="e">
        <f t="shared" si="39"/>
        <v>#DIV/0!</v>
      </c>
      <c r="Z117" s="9">
        <v>0.21</v>
      </c>
      <c r="AA117" s="8" t="e">
        <f t="shared" si="40"/>
        <v>#DIV/0!</v>
      </c>
    </row>
    <row r="118" spans="1:27" x14ac:dyDescent="0.25">
      <c r="A118" s="5" t="s">
        <v>768</v>
      </c>
      <c r="B118" s="26" t="s">
        <v>3</v>
      </c>
      <c r="C118" s="18">
        <v>1005</v>
      </c>
      <c r="D118" s="20" t="s">
        <v>139</v>
      </c>
      <c r="E118" s="20">
        <v>90.8</v>
      </c>
      <c r="F118" s="20" t="s">
        <v>156</v>
      </c>
      <c r="G118" s="20">
        <v>1</v>
      </c>
      <c r="H118" s="24"/>
      <c r="I118" s="18">
        <v>1005</v>
      </c>
      <c r="J118" s="19" t="s">
        <v>256</v>
      </c>
      <c r="K118" s="84">
        <v>200</v>
      </c>
      <c r="L118" s="89"/>
      <c r="M118" s="92" t="s">
        <v>836</v>
      </c>
      <c r="N118" s="84"/>
      <c r="O118" s="4">
        <v>0</v>
      </c>
      <c r="P118" s="4">
        <v>0</v>
      </c>
      <c r="Q118" s="4">
        <v>0</v>
      </c>
      <c r="R118" s="5" t="s">
        <v>790</v>
      </c>
      <c r="S118" s="6" t="e">
        <f t="shared" si="25"/>
        <v>#DIV/0!</v>
      </c>
      <c r="T118" s="6" t="e">
        <f t="shared" si="26"/>
        <v>#DIV/0!</v>
      </c>
      <c r="U118" s="6" t="e">
        <f t="shared" si="27"/>
        <v>#DIV/0!</v>
      </c>
      <c r="V118" s="6" t="e">
        <f t="shared" si="19"/>
        <v>#DIV/0!</v>
      </c>
      <c r="W118" s="6" t="s">
        <v>790</v>
      </c>
      <c r="X118" s="7" t="s">
        <v>0</v>
      </c>
      <c r="Y118" s="8" t="e">
        <f t="shared" si="39"/>
        <v>#DIV/0!</v>
      </c>
      <c r="Z118" s="9">
        <v>0.21</v>
      </c>
      <c r="AA118" s="8" t="e">
        <f t="shared" si="40"/>
        <v>#DIV/0!</v>
      </c>
    </row>
    <row r="119" spans="1:27" x14ac:dyDescent="0.25">
      <c r="A119" s="5" t="s">
        <v>768</v>
      </c>
      <c r="B119" s="26" t="s">
        <v>3</v>
      </c>
      <c r="C119" s="21" t="s">
        <v>20</v>
      </c>
      <c r="D119" s="20" t="s">
        <v>139</v>
      </c>
      <c r="E119" s="20">
        <v>3.9</v>
      </c>
      <c r="F119" s="20" t="s">
        <v>156</v>
      </c>
      <c r="G119" s="20">
        <v>1</v>
      </c>
      <c r="H119" s="24"/>
      <c r="I119" s="29" t="s">
        <v>20</v>
      </c>
      <c r="J119" s="19" t="s">
        <v>284</v>
      </c>
      <c r="K119" s="84">
        <v>200</v>
      </c>
      <c r="L119" s="89"/>
      <c r="M119" s="92" t="s">
        <v>836</v>
      </c>
      <c r="N119" s="84"/>
      <c r="O119" s="4">
        <v>0</v>
      </c>
      <c r="P119" s="4">
        <v>0</v>
      </c>
      <c r="Q119" s="4">
        <v>0</v>
      </c>
      <c r="R119" s="5" t="s">
        <v>790</v>
      </c>
      <c r="S119" s="6" t="e">
        <f t="shared" si="25"/>
        <v>#DIV/0!</v>
      </c>
      <c r="T119" s="6" t="e">
        <f t="shared" si="26"/>
        <v>#DIV/0!</v>
      </c>
      <c r="U119" s="6" t="e">
        <f t="shared" si="27"/>
        <v>#DIV/0!</v>
      </c>
      <c r="V119" s="6" t="e">
        <f t="shared" si="19"/>
        <v>#DIV/0!</v>
      </c>
      <c r="W119" s="6" t="s">
        <v>790</v>
      </c>
      <c r="X119" s="7" t="s">
        <v>0</v>
      </c>
      <c r="Y119" s="8" t="e">
        <f t="shared" si="39"/>
        <v>#DIV/0!</v>
      </c>
      <c r="Z119" s="9">
        <v>0.21</v>
      </c>
      <c r="AA119" s="8" t="e">
        <f t="shared" si="40"/>
        <v>#DIV/0!</v>
      </c>
    </row>
    <row r="120" spans="1:27" x14ac:dyDescent="0.25">
      <c r="A120" s="5" t="s">
        <v>768</v>
      </c>
      <c r="B120" s="26" t="s">
        <v>3</v>
      </c>
      <c r="C120" s="21" t="s">
        <v>19</v>
      </c>
      <c r="D120" s="20" t="s">
        <v>139</v>
      </c>
      <c r="E120" s="20">
        <v>3.9</v>
      </c>
      <c r="F120" s="20" t="s">
        <v>156</v>
      </c>
      <c r="G120" s="20">
        <v>1</v>
      </c>
      <c r="H120" s="24"/>
      <c r="I120" s="29" t="s">
        <v>19</v>
      </c>
      <c r="J120" s="19" t="s">
        <v>265</v>
      </c>
      <c r="K120" s="84">
        <v>200</v>
      </c>
      <c r="L120" s="89"/>
      <c r="M120" s="92" t="s">
        <v>836</v>
      </c>
      <c r="N120" s="84"/>
      <c r="O120" s="4">
        <v>0</v>
      </c>
      <c r="P120" s="4">
        <v>0</v>
      </c>
      <c r="Q120" s="4">
        <v>0</v>
      </c>
      <c r="R120" s="5" t="s">
        <v>790</v>
      </c>
      <c r="S120" s="6" t="e">
        <f t="shared" si="25"/>
        <v>#DIV/0!</v>
      </c>
      <c r="T120" s="6" t="e">
        <f t="shared" si="26"/>
        <v>#DIV/0!</v>
      </c>
      <c r="U120" s="6" t="e">
        <f t="shared" si="27"/>
        <v>#DIV/0!</v>
      </c>
      <c r="V120" s="6" t="e">
        <f t="shared" si="19"/>
        <v>#DIV/0!</v>
      </c>
      <c r="W120" s="6" t="s">
        <v>790</v>
      </c>
      <c r="X120" s="7" t="s">
        <v>0</v>
      </c>
      <c r="Y120" s="8" t="e">
        <f t="shared" si="39"/>
        <v>#DIV/0!</v>
      </c>
      <c r="Z120" s="9">
        <v>0.21</v>
      </c>
      <c r="AA120" s="8" t="e">
        <f t="shared" si="40"/>
        <v>#DIV/0!</v>
      </c>
    </row>
    <row r="121" spans="1:27" x14ac:dyDescent="0.25">
      <c r="A121" s="5" t="s">
        <v>768</v>
      </c>
      <c r="B121" s="26" t="s">
        <v>3</v>
      </c>
      <c r="C121" s="21" t="s">
        <v>18</v>
      </c>
      <c r="D121" s="20" t="s">
        <v>139</v>
      </c>
      <c r="E121" s="20">
        <v>3.9</v>
      </c>
      <c r="F121" s="20" t="s">
        <v>156</v>
      </c>
      <c r="G121" s="20">
        <v>1</v>
      </c>
      <c r="H121" s="24"/>
      <c r="I121" s="29" t="s">
        <v>18</v>
      </c>
      <c r="J121" s="19" t="s">
        <v>284</v>
      </c>
      <c r="K121" s="84">
        <v>200</v>
      </c>
      <c r="L121" s="89"/>
      <c r="M121" s="92" t="s">
        <v>836</v>
      </c>
      <c r="N121" s="84"/>
      <c r="O121" s="4">
        <v>0</v>
      </c>
      <c r="P121" s="4">
        <v>0</v>
      </c>
      <c r="Q121" s="4">
        <v>0</v>
      </c>
      <c r="R121" s="5" t="s">
        <v>790</v>
      </c>
      <c r="S121" s="6" t="e">
        <f t="shared" si="25"/>
        <v>#DIV/0!</v>
      </c>
      <c r="T121" s="6" t="e">
        <f t="shared" si="26"/>
        <v>#DIV/0!</v>
      </c>
      <c r="U121" s="6" t="e">
        <f t="shared" si="27"/>
        <v>#DIV/0!</v>
      </c>
      <c r="V121" s="6" t="e">
        <f t="shared" si="19"/>
        <v>#DIV/0!</v>
      </c>
      <c r="W121" s="6" t="s">
        <v>790</v>
      </c>
      <c r="X121" s="7" t="s">
        <v>0</v>
      </c>
      <c r="Y121" s="8" t="e">
        <f t="shared" si="39"/>
        <v>#DIV/0!</v>
      </c>
      <c r="Z121" s="9">
        <v>0.21</v>
      </c>
      <c r="AA121" s="8" t="e">
        <f t="shared" si="40"/>
        <v>#DIV/0!</v>
      </c>
    </row>
    <row r="122" spans="1:27" x14ac:dyDescent="0.25">
      <c r="A122" s="5" t="s">
        <v>768</v>
      </c>
      <c r="B122" s="26" t="s">
        <v>3</v>
      </c>
      <c r="C122" s="21" t="s">
        <v>17</v>
      </c>
      <c r="D122" s="20" t="s">
        <v>139</v>
      </c>
      <c r="E122" s="20">
        <v>3.9</v>
      </c>
      <c r="F122" s="20" t="s">
        <v>156</v>
      </c>
      <c r="G122" s="20">
        <v>1</v>
      </c>
      <c r="H122" s="24"/>
      <c r="I122" s="29" t="s">
        <v>17</v>
      </c>
      <c r="J122" s="19" t="s">
        <v>278</v>
      </c>
      <c r="K122" s="84">
        <v>200</v>
      </c>
      <c r="L122" s="89"/>
      <c r="M122" s="92" t="s">
        <v>836</v>
      </c>
      <c r="N122" s="84"/>
      <c r="O122" s="4">
        <v>0</v>
      </c>
      <c r="P122" s="4">
        <v>0</v>
      </c>
      <c r="Q122" s="4">
        <v>0</v>
      </c>
      <c r="R122" s="5" t="s">
        <v>790</v>
      </c>
      <c r="S122" s="6" t="e">
        <f t="shared" si="25"/>
        <v>#DIV/0!</v>
      </c>
      <c r="T122" s="6" t="e">
        <f t="shared" si="26"/>
        <v>#DIV/0!</v>
      </c>
      <c r="U122" s="6" t="e">
        <f t="shared" si="27"/>
        <v>#DIV/0!</v>
      </c>
      <c r="V122" s="6" t="e">
        <f t="shared" si="19"/>
        <v>#DIV/0!</v>
      </c>
      <c r="W122" s="6" t="s">
        <v>790</v>
      </c>
      <c r="X122" s="7" t="s">
        <v>0</v>
      </c>
      <c r="Y122" s="8" t="e">
        <f t="shared" si="39"/>
        <v>#DIV/0!</v>
      </c>
      <c r="Z122" s="9">
        <v>0.21</v>
      </c>
      <c r="AA122" s="8" t="e">
        <f t="shared" si="40"/>
        <v>#DIV/0!</v>
      </c>
    </row>
    <row r="123" spans="1:27" x14ac:dyDescent="0.25">
      <c r="A123" s="5" t="s">
        <v>768</v>
      </c>
      <c r="B123" s="26" t="s">
        <v>3</v>
      </c>
      <c r="C123" s="21" t="s">
        <v>16</v>
      </c>
      <c r="D123" s="20" t="s">
        <v>139</v>
      </c>
      <c r="E123" s="20">
        <v>3.9</v>
      </c>
      <c r="F123" s="20" t="s">
        <v>156</v>
      </c>
      <c r="G123" s="20">
        <v>1</v>
      </c>
      <c r="H123" s="24"/>
      <c r="I123" s="29" t="s">
        <v>16</v>
      </c>
      <c r="J123" s="19" t="s">
        <v>264</v>
      </c>
      <c r="K123" s="84">
        <v>200</v>
      </c>
      <c r="L123" s="89"/>
      <c r="M123" s="92" t="s">
        <v>836</v>
      </c>
      <c r="N123" s="84"/>
      <c r="O123" s="4">
        <v>0</v>
      </c>
      <c r="P123" s="4">
        <v>0</v>
      </c>
      <c r="Q123" s="4">
        <v>0</v>
      </c>
      <c r="R123" s="5" t="s">
        <v>790</v>
      </c>
      <c r="S123" s="6" t="e">
        <f t="shared" si="25"/>
        <v>#DIV/0!</v>
      </c>
      <c r="T123" s="6" t="e">
        <f t="shared" si="26"/>
        <v>#DIV/0!</v>
      </c>
      <c r="U123" s="6" t="e">
        <f t="shared" si="27"/>
        <v>#DIV/0!</v>
      </c>
      <c r="V123" s="6" t="e">
        <f t="shared" si="19"/>
        <v>#DIV/0!</v>
      </c>
      <c r="W123" s="6" t="s">
        <v>790</v>
      </c>
      <c r="X123" s="7" t="s">
        <v>0</v>
      </c>
      <c r="Y123" s="8" t="e">
        <f t="shared" si="39"/>
        <v>#DIV/0!</v>
      </c>
      <c r="Z123" s="9">
        <v>0.21</v>
      </c>
      <c r="AA123" s="8" t="e">
        <f t="shared" si="40"/>
        <v>#DIV/0!</v>
      </c>
    </row>
    <row r="124" spans="1:27" x14ac:dyDescent="0.25">
      <c r="A124" s="5" t="s">
        <v>768</v>
      </c>
      <c r="B124" s="26" t="s">
        <v>3</v>
      </c>
      <c r="C124" s="21" t="s">
        <v>15</v>
      </c>
      <c r="D124" s="20" t="s">
        <v>139</v>
      </c>
      <c r="E124" s="20">
        <v>3.9</v>
      </c>
      <c r="F124" s="20" t="s">
        <v>156</v>
      </c>
      <c r="G124" s="20">
        <v>1</v>
      </c>
      <c r="H124" s="24"/>
      <c r="I124" s="29" t="s">
        <v>15</v>
      </c>
      <c r="J124" s="19" t="s">
        <v>278</v>
      </c>
      <c r="K124" s="84">
        <v>200</v>
      </c>
      <c r="L124" s="89"/>
      <c r="M124" s="92" t="s">
        <v>836</v>
      </c>
      <c r="N124" s="84"/>
      <c r="O124" s="4">
        <v>0</v>
      </c>
      <c r="P124" s="4">
        <v>0</v>
      </c>
      <c r="Q124" s="4">
        <v>0</v>
      </c>
      <c r="R124" s="5" t="s">
        <v>790</v>
      </c>
      <c r="S124" s="6" t="e">
        <f t="shared" si="25"/>
        <v>#DIV/0!</v>
      </c>
      <c r="T124" s="6" t="e">
        <f t="shared" si="26"/>
        <v>#DIV/0!</v>
      </c>
      <c r="U124" s="6" t="e">
        <f t="shared" si="27"/>
        <v>#DIV/0!</v>
      </c>
      <c r="V124" s="6" t="e">
        <f t="shared" si="19"/>
        <v>#DIV/0!</v>
      </c>
      <c r="W124" s="6" t="s">
        <v>790</v>
      </c>
      <c r="X124" s="7" t="s">
        <v>0</v>
      </c>
      <c r="Y124" s="8" t="e">
        <f t="shared" si="39"/>
        <v>#DIV/0!</v>
      </c>
      <c r="Z124" s="9">
        <v>0.21</v>
      </c>
      <c r="AA124" s="8" t="e">
        <f t="shared" si="40"/>
        <v>#DIV/0!</v>
      </c>
    </row>
    <row r="125" spans="1:27" x14ac:dyDescent="0.25">
      <c r="A125" s="5" t="s">
        <v>768</v>
      </c>
      <c r="B125" s="26" t="s">
        <v>3</v>
      </c>
      <c r="C125" s="18">
        <v>1006</v>
      </c>
      <c r="D125" s="20" t="s">
        <v>14</v>
      </c>
      <c r="E125" s="20">
        <v>63.6</v>
      </c>
      <c r="F125" s="20" t="s">
        <v>156</v>
      </c>
      <c r="G125" s="20">
        <v>6</v>
      </c>
      <c r="H125" s="24"/>
      <c r="I125" s="18">
        <v>1006</v>
      </c>
      <c r="J125" s="19" t="s">
        <v>260</v>
      </c>
      <c r="K125" s="84">
        <v>240</v>
      </c>
      <c r="L125" s="89"/>
      <c r="M125" s="92" t="s">
        <v>792</v>
      </c>
      <c r="N125" s="84"/>
      <c r="O125" s="4">
        <v>0</v>
      </c>
      <c r="P125" s="4">
        <v>0</v>
      </c>
      <c r="Q125" s="4">
        <v>0</v>
      </c>
      <c r="R125" s="5" t="s">
        <v>790</v>
      </c>
      <c r="S125" s="6" t="e">
        <f t="shared" si="25"/>
        <v>#DIV/0!</v>
      </c>
      <c r="T125" s="6" t="e">
        <f t="shared" si="26"/>
        <v>#DIV/0!</v>
      </c>
      <c r="U125" s="6" t="e">
        <f t="shared" si="27"/>
        <v>#DIV/0!</v>
      </c>
      <c r="V125" s="6" t="e">
        <f t="shared" si="19"/>
        <v>#DIV/0!</v>
      </c>
      <c r="W125" s="6" t="s">
        <v>790</v>
      </c>
      <c r="X125" s="7" t="s">
        <v>0</v>
      </c>
      <c r="Y125" s="8" t="e">
        <f t="shared" si="39"/>
        <v>#DIV/0!</v>
      </c>
      <c r="Z125" s="9">
        <v>0.21</v>
      </c>
      <c r="AA125" s="8" t="e">
        <f t="shared" si="40"/>
        <v>#DIV/0!</v>
      </c>
    </row>
    <row r="126" spans="1:27" x14ac:dyDescent="0.25">
      <c r="A126" s="5" t="s">
        <v>768</v>
      </c>
      <c r="B126" s="26" t="s">
        <v>3</v>
      </c>
      <c r="C126" s="18">
        <v>1007</v>
      </c>
      <c r="D126" s="20" t="s">
        <v>13</v>
      </c>
      <c r="E126" s="20">
        <v>18</v>
      </c>
      <c r="F126" s="20" t="s">
        <v>156</v>
      </c>
      <c r="G126" s="20">
        <v>6</v>
      </c>
      <c r="H126" s="24"/>
      <c r="I126" s="18">
        <v>1007</v>
      </c>
      <c r="J126" s="19" t="s">
        <v>278</v>
      </c>
      <c r="K126" s="84">
        <v>240</v>
      </c>
      <c r="L126" s="89"/>
      <c r="M126" s="92" t="s">
        <v>836</v>
      </c>
      <c r="N126" s="84"/>
      <c r="O126" s="4">
        <v>0</v>
      </c>
      <c r="P126" s="4">
        <v>0</v>
      </c>
      <c r="Q126" s="4">
        <v>0</v>
      </c>
      <c r="R126" s="5" t="s">
        <v>790</v>
      </c>
      <c r="S126" s="6" t="e">
        <f t="shared" si="25"/>
        <v>#DIV/0!</v>
      </c>
      <c r="T126" s="6" t="e">
        <f t="shared" si="26"/>
        <v>#DIV/0!</v>
      </c>
      <c r="U126" s="6" t="e">
        <f t="shared" si="27"/>
        <v>#DIV/0!</v>
      </c>
      <c r="V126" s="6" t="e">
        <f t="shared" si="19"/>
        <v>#DIV/0!</v>
      </c>
      <c r="W126" s="6" t="s">
        <v>790</v>
      </c>
      <c r="X126" s="7" t="s">
        <v>0</v>
      </c>
      <c r="Y126" s="8" t="e">
        <f t="shared" si="39"/>
        <v>#DIV/0!</v>
      </c>
      <c r="Z126" s="9">
        <v>0.21</v>
      </c>
      <c r="AA126" s="8" t="e">
        <f t="shared" si="40"/>
        <v>#DIV/0!</v>
      </c>
    </row>
    <row r="127" spans="1:27" x14ac:dyDescent="0.25">
      <c r="A127" s="5" t="s">
        <v>768</v>
      </c>
      <c r="B127" s="26" t="s">
        <v>3</v>
      </c>
      <c r="C127" s="18">
        <v>1008</v>
      </c>
      <c r="D127" s="20" t="s">
        <v>14</v>
      </c>
      <c r="E127" s="20">
        <v>180.4</v>
      </c>
      <c r="F127" s="20" t="s">
        <v>156</v>
      </c>
      <c r="G127" s="20">
        <v>23</v>
      </c>
      <c r="H127" s="24"/>
      <c r="I127" s="18">
        <v>1008</v>
      </c>
      <c r="J127" s="19" t="s">
        <v>260</v>
      </c>
      <c r="K127" s="84">
        <v>240</v>
      </c>
      <c r="L127" s="89"/>
      <c r="M127" s="92" t="s">
        <v>792</v>
      </c>
      <c r="N127" s="84"/>
      <c r="O127" s="4">
        <v>0</v>
      </c>
      <c r="P127" s="4">
        <v>0</v>
      </c>
      <c r="Q127" s="4">
        <v>0</v>
      </c>
      <c r="R127" s="5" t="s">
        <v>790</v>
      </c>
      <c r="S127" s="6" t="e">
        <f t="shared" si="25"/>
        <v>#DIV/0!</v>
      </c>
      <c r="T127" s="6" t="e">
        <f t="shared" si="26"/>
        <v>#DIV/0!</v>
      </c>
      <c r="U127" s="6" t="e">
        <f t="shared" si="27"/>
        <v>#DIV/0!</v>
      </c>
      <c r="V127" s="6" t="e">
        <f t="shared" si="19"/>
        <v>#DIV/0!</v>
      </c>
      <c r="W127" s="6" t="s">
        <v>790</v>
      </c>
      <c r="X127" s="7" t="s">
        <v>0</v>
      </c>
      <c r="Y127" s="8" t="e">
        <f t="shared" si="39"/>
        <v>#DIV/0!</v>
      </c>
      <c r="Z127" s="9">
        <v>0.21</v>
      </c>
      <c r="AA127" s="8" t="e">
        <f t="shared" si="40"/>
        <v>#DIV/0!</v>
      </c>
    </row>
    <row r="128" spans="1:27" x14ac:dyDescent="0.25">
      <c r="A128" s="5" t="s">
        <v>768</v>
      </c>
      <c r="B128" s="26" t="s">
        <v>3</v>
      </c>
      <c r="C128" s="21" t="s">
        <v>174</v>
      </c>
      <c r="D128" s="20" t="s">
        <v>14</v>
      </c>
      <c r="E128" s="20">
        <v>3.9</v>
      </c>
      <c r="F128" s="20" t="s">
        <v>156</v>
      </c>
      <c r="G128" s="20">
        <v>1</v>
      </c>
      <c r="H128" s="24"/>
      <c r="I128" s="29" t="s">
        <v>174</v>
      </c>
      <c r="J128" s="19" t="s">
        <v>264</v>
      </c>
      <c r="K128" s="84">
        <v>240</v>
      </c>
      <c r="L128" s="89"/>
      <c r="M128" s="92" t="s">
        <v>792</v>
      </c>
      <c r="N128" s="84"/>
      <c r="O128" s="4">
        <v>0</v>
      </c>
      <c r="P128" s="4">
        <v>0</v>
      </c>
      <c r="Q128" s="4">
        <v>0</v>
      </c>
      <c r="R128" s="5" t="s">
        <v>790</v>
      </c>
      <c r="S128" s="6" t="e">
        <f t="shared" si="25"/>
        <v>#DIV/0!</v>
      </c>
      <c r="T128" s="6" t="e">
        <f t="shared" si="26"/>
        <v>#DIV/0!</v>
      </c>
      <c r="U128" s="6" t="e">
        <f t="shared" si="27"/>
        <v>#DIV/0!</v>
      </c>
      <c r="V128" s="6" t="e">
        <f t="shared" si="19"/>
        <v>#DIV/0!</v>
      </c>
      <c r="W128" s="6" t="s">
        <v>790</v>
      </c>
      <c r="X128" s="7" t="s">
        <v>0</v>
      </c>
      <c r="Y128" s="8" t="e">
        <f t="shared" si="39"/>
        <v>#DIV/0!</v>
      </c>
      <c r="Z128" s="9">
        <v>0.21</v>
      </c>
      <c r="AA128" s="8" t="e">
        <f t="shared" si="40"/>
        <v>#DIV/0!</v>
      </c>
    </row>
    <row r="129" spans="1:27" x14ac:dyDescent="0.25">
      <c r="A129" s="5" t="s">
        <v>768</v>
      </c>
      <c r="B129" s="26" t="s">
        <v>3</v>
      </c>
      <c r="C129" s="21" t="s">
        <v>173</v>
      </c>
      <c r="D129" s="20" t="s">
        <v>14</v>
      </c>
      <c r="E129" s="20">
        <v>3.9</v>
      </c>
      <c r="F129" s="20" t="s">
        <v>156</v>
      </c>
      <c r="G129" s="20">
        <v>1</v>
      </c>
      <c r="H129" s="24"/>
      <c r="I129" s="29" t="s">
        <v>173</v>
      </c>
      <c r="J129" s="19" t="s">
        <v>278</v>
      </c>
      <c r="K129" s="84">
        <v>240</v>
      </c>
      <c r="L129" s="89"/>
      <c r="M129" s="92" t="s">
        <v>792</v>
      </c>
      <c r="N129" s="84"/>
      <c r="O129" s="4">
        <v>0</v>
      </c>
      <c r="P129" s="4">
        <v>0</v>
      </c>
      <c r="Q129" s="4">
        <v>0</v>
      </c>
      <c r="R129" s="5" t="s">
        <v>790</v>
      </c>
      <c r="S129" s="6" t="e">
        <f t="shared" si="25"/>
        <v>#DIV/0!</v>
      </c>
      <c r="T129" s="6" t="e">
        <f t="shared" si="26"/>
        <v>#DIV/0!</v>
      </c>
      <c r="U129" s="6" t="e">
        <f t="shared" si="27"/>
        <v>#DIV/0!</v>
      </c>
      <c r="V129" s="6" t="e">
        <f t="shared" si="19"/>
        <v>#DIV/0!</v>
      </c>
      <c r="W129" s="6" t="s">
        <v>790</v>
      </c>
      <c r="X129" s="7" t="s">
        <v>0</v>
      </c>
      <c r="Y129" s="8" t="e">
        <f t="shared" si="39"/>
        <v>#DIV/0!</v>
      </c>
      <c r="Z129" s="9">
        <v>0.21</v>
      </c>
      <c r="AA129" s="8" t="e">
        <f t="shared" si="40"/>
        <v>#DIV/0!</v>
      </c>
    </row>
    <row r="130" spans="1:27" x14ac:dyDescent="0.25">
      <c r="A130" s="5" t="s">
        <v>768</v>
      </c>
      <c r="B130" s="26" t="s">
        <v>3</v>
      </c>
      <c r="C130" s="21" t="s">
        <v>165</v>
      </c>
      <c r="D130" s="20" t="s">
        <v>14</v>
      </c>
      <c r="E130" s="20">
        <v>3.9</v>
      </c>
      <c r="F130" s="20" t="s">
        <v>156</v>
      </c>
      <c r="G130" s="20">
        <v>1</v>
      </c>
      <c r="H130" s="24"/>
      <c r="I130" s="29" t="s">
        <v>165</v>
      </c>
      <c r="J130" s="19" t="s">
        <v>264</v>
      </c>
      <c r="K130" s="84">
        <v>240</v>
      </c>
      <c r="L130" s="89"/>
      <c r="M130" s="92" t="s">
        <v>792</v>
      </c>
      <c r="N130" s="84"/>
      <c r="O130" s="4">
        <v>0</v>
      </c>
      <c r="P130" s="4">
        <v>0</v>
      </c>
      <c r="Q130" s="4">
        <v>0</v>
      </c>
      <c r="R130" s="5" t="s">
        <v>790</v>
      </c>
      <c r="S130" s="6" t="e">
        <f t="shared" si="25"/>
        <v>#DIV/0!</v>
      </c>
      <c r="T130" s="6" t="e">
        <f t="shared" si="26"/>
        <v>#DIV/0!</v>
      </c>
      <c r="U130" s="6" t="e">
        <f t="shared" si="27"/>
        <v>#DIV/0!</v>
      </c>
      <c r="V130" s="6" t="e">
        <f t="shared" si="19"/>
        <v>#DIV/0!</v>
      </c>
      <c r="W130" s="6" t="s">
        <v>790</v>
      </c>
      <c r="X130" s="7" t="s">
        <v>0</v>
      </c>
      <c r="Y130" s="8" t="e">
        <f t="shared" si="39"/>
        <v>#DIV/0!</v>
      </c>
      <c r="Z130" s="9">
        <v>0.21</v>
      </c>
      <c r="AA130" s="8" t="e">
        <f t="shared" si="40"/>
        <v>#DIV/0!</v>
      </c>
    </row>
    <row r="131" spans="1:27" x14ac:dyDescent="0.25">
      <c r="A131" s="5" t="s">
        <v>768</v>
      </c>
      <c r="B131" s="26" t="s">
        <v>3</v>
      </c>
      <c r="C131" s="18">
        <v>1009</v>
      </c>
      <c r="D131" s="20" t="s">
        <v>14</v>
      </c>
      <c r="E131" s="20">
        <v>180.4</v>
      </c>
      <c r="F131" s="20" t="s">
        <v>156</v>
      </c>
      <c r="G131" s="20">
        <v>20</v>
      </c>
      <c r="H131" s="24"/>
      <c r="I131" s="18">
        <v>1009</v>
      </c>
      <c r="J131" s="19" t="s">
        <v>260</v>
      </c>
      <c r="K131" s="84">
        <v>240</v>
      </c>
      <c r="L131" s="89"/>
      <c r="M131" s="92" t="s">
        <v>792</v>
      </c>
      <c r="N131" s="84"/>
      <c r="O131" s="4">
        <v>0</v>
      </c>
      <c r="P131" s="4">
        <v>0</v>
      </c>
      <c r="Q131" s="4">
        <v>0</v>
      </c>
      <c r="R131" s="5" t="s">
        <v>790</v>
      </c>
      <c r="S131" s="6" t="e">
        <f t="shared" si="25"/>
        <v>#DIV/0!</v>
      </c>
      <c r="T131" s="6" t="e">
        <f t="shared" ref="T131:T173" si="41">SUM(E131*K131/O131)</f>
        <v>#DIV/0!</v>
      </c>
      <c r="U131" s="6" t="e">
        <f t="shared" ref="U131:U173" si="42">SUM(E131*K131/P131)</f>
        <v>#DIV/0!</v>
      </c>
      <c r="V131" s="6" t="e">
        <f t="shared" ref="V131:V193" si="43">SUM(E131*K131/Q131)</f>
        <v>#DIV/0!</v>
      </c>
      <c r="W131" s="6" t="s">
        <v>790</v>
      </c>
      <c r="X131" s="7" t="s">
        <v>0</v>
      </c>
      <c r="Y131" s="8" t="e">
        <f t="shared" si="39"/>
        <v>#DIV/0!</v>
      </c>
      <c r="Z131" s="9">
        <v>0.21</v>
      </c>
      <c r="AA131" s="8" t="e">
        <f t="shared" si="40"/>
        <v>#DIV/0!</v>
      </c>
    </row>
    <row r="132" spans="1:27" x14ac:dyDescent="0.25">
      <c r="A132" s="5" t="s">
        <v>768</v>
      </c>
      <c r="B132" s="26" t="s">
        <v>3</v>
      </c>
      <c r="C132" s="21" t="s">
        <v>175</v>
      </c>
      <c r="D132" s="20" t="s">
        <v>14</v>
      </c>
      <c r="E132" s="20">
        <v>3.9</v>
      </c>
      <c r="F132" s="20" t="s">
        <v>156</v>
      </c>
      <c r="G132" s="20">
        <v>1</v>
      </c>
      <c r="H132" s="24"/>
      <c r="I132" s="29" t="s">
        <v>175</v>
      </c>
      <c r="J132" s="19" t="s">
        <v>284</v>
      </c>
      <c r="K132" s="84">
        <v>240</v>
      </c>
      <c r="L132" s="89"/>
      <c r="M132" s="92" t="s">
        <v>792</v>
      </c>
      <c r="N132" s="84"/>
      <c r="O132" s="4">
        <v>0</v>
      </c>
      <c r="P132" s="4">
        <v>0</v>
      </c>
      <c r="Q132" s="4">
        <v>0</v>
      </c>
      <c r="R132" s="5" t="s">
        <v>790</v>
      </c>
      <c r="S132" s="6" t="e">
        <f t="shared" si="25"/>
        <v>#DIV/0!</v>
      </c>
      <c r="T132" s="6" t="e">
        <f t="shared" si="41"/>
        <v>#DIV/0!</v>
      </c>
      <c r="U132" s="6" t="e">
        <f t="shared" si="42"/>
        <v>#DIV/0!</v>
      </c>
      <c r="V132" s="6" t="e">
        <f t="shared" si="43"/>
        <v>#DIV/0!</v>
      </c>
      <c r="W132" s="6" t="s">
        <v>790</v>
      </c>
      <c r="X132" s="7" t="s">
        <v>0</v>
      </c>
      <c r="Y132" s="8" t="e">
        <f t="shared" si="39"/>
        <v>#DIV/0!</v>
      </c>
      <c r="Z132" s="9">
        <v>0.21</v>
      </c>
      <c r="AA132" s="8" t="e">
        <f t="shared" si="40"/>
        <v>#DIV/0!</v>
      </c>
    </row>
    <row r="133" spans="1:27" x14ac:dyDescent="0.25">
      <c r="A133" s="5" t="s">
        <v>768</v>
      </c>
      <c r="B133" s="26" t="s">
        <v>3</v>
      </c>
      <c r="C133" s="21" t="s">
        <v>176</v>
      </c>
      <c r="D133" s="20" t="s">
        <v>14</v>
      </c>
      <c r="E133" s="20">
        <v>3.9</v>
      </c>
      <c r="F133" s="20" t="s">
        <v>156</v>
      </c>
      <c r="G133" s="20">
        <v>1</v>
      </c>
      <c r="H133" s="24"/>
      <c r="I133" s="29" t="s">
        <v>176</v>
      </c>
      <c r="J133" s="19" t="s">
        <v>265</v>
      </c>
      <c r="K133" s="84">
        <v>240</v>
      </c>
      <c r="L133" s="89"/>
      <c r="M133" s="92" t="s">
        <v>792</v>
      </c>
      <c r="N133" s="84"/>
      <c r="O133" s="4">
        <v>0</v>
      </c>
      <c r="P133" s="4">
        <v>0</v>
      </c>
      <c r="Q133" s="4">
        <v>0</v>
      </c>
      <c r="R133" s="5" t="s">
        <v>790</v>
      </c>
      <c r="S133" s="6" t="e">
        <f t="shared" si="25"/>
        <v>#DIV/0!</v>
      </c>
      <c r="T133" s="6" t="e">
        <f t="shared" si="41"/>
        <v>#DIV/0!</v>
      </c>
      <c r="U133" s="6" t="e">
        <f t="shared" si="42"/>
        <v>#DIV/0!</v>
      </c>
      <c r="V133" s="6" t="e">
        <f t="shared" si="43"/>
        <v>#DIV/0!</v>
      </c>
      <c r="W133" s="6" t="s">
        <v>790</v>
      </c>
      <c r="X133" s="7" t="s">
        <v>0</v>
      </c>
      <c r="Y133" s="8" t="e">
        <f t="shared" si="39"/>
        <v>#DIV/0!</v>
      </c>
      <c r="Z133" s="9">
        <v>0.21</v>
      </c>
      <c r="AA133" s="8" t="e">
        <f t="shared" si="40"/>
        <v>#DIV/0!</v>
      </c>
    </row>
    <row r="134" spans="1:27" x14ac:dyDescent="0.25">
      <c r="A134" s="5" t="s">
        <v>768</v>
      </c>
      <c r="B134" s="26" t="s">
        <v>3</v>
      </c>
      <c r="C134" s="21" t="s">
        <v>172</v>
      </c>
      <c r="D134" s="20" t="s">
        <v>14</v>
      </c>
      <c r="E134" s="20">
        <v>3.9</v>
      </c>
      <c r="F134" s="20" t="s">
        <v>156</v>
      </c>
      <c r="G134" s="20">
        <v>1</v>
      </c>
      <c r="H134" s="24"/>
      <c r="I134" s="29" t="s">
        <v>172</v>
      </c>
      <c r="J134" s="19" t="s">
        <v>265</v>
      </c>
      <c r="K134" s="84">
        <v>240</v>
      </c>
      <c r="L134" s="89"/>
      <c r="M134" s="92" t="s">
        <v>792</v>
      </c>
      <c r="N134" s="84"/>
      <c r="O134" s="4">
        <v>0</v>
      </c>
      <c r="P134" s="4">
        <v>0</v>
      </c>
      <c r="Q134" s="4">
        <v>0</v>
      </c>
      <c r="R134" s="5" t="s">
        <v>790</v>
      </c>
      <c r="S134" s="6" t="e">
        <f t="shared" ref="S134:S173" si="44">SUM(E134/O134*K134)+(E134/P134*K134)+(E134/Q134*K134)</f>
        <v>#DIV/0!</v>
      </c>
      <c r="T134" s="6" t="e">
        <f t="shared" si="41"/>
        <v>#DIV/0!</v>
      </c>
      <c r="U134" s="6" t="e">
        <f t="shared" si="42"/>
        <v>#DIV/0!</v>
      </c>
      <c r="V134" s="6" t="e">
        <f t="shared" si="43"/>
        <v>#DIV/0!</v>
      </c>
      <c r="W134" s="6" t="s">
        <v>790</v>
      </c>
      <c r="X134" s="7" t="s">
        <v>0</v>
      </c>
      <c r="Y134" s="8" t="e">
        <f t="shared" si="39"/>
        <v>#DIV/0!</v>
      </c>
      <c r="Z134" s="9">
        <v>0.21</v>
      </c>
      <c r="AA134" s="8" t="e">
        <f t="shared" si="40"/>
        <v>#DIV/0!</v>
      </c>
    </row>
    <row r="135" spans="1:27" x14ac:dyDescent="0.25">
      <c r="A135" s="5" t="s">
        <v>768</v>
      </c>
      <c r="B135" s="26" t="s">
        <v>3</v>
      </c>
      <c r="C135" s="21" t="s">
        <v>169</v>
      </c>
      <c r="D135" s="20" t="s">
        <v>14</v>
      </c>
      <c r="E135" s="20">
        <v>3.9</v>
      </c>
      <c r="F135" s="20" t="s">
        <v>156</v>
      </c>
      <c r="G135" s="20">
        <v>1</v>
      </c>
      <c r="H135" s="24"/>
      <c r="I135" s="29" t="s">
        <v>169</v>
      </c>
      <c r="J135" s="19" t="s">
        <v>284</v>
      </c>
      <c r="K135" s="84">
        <v>240</v>
      </c>
      <c r="L135" s="89"/>
      <c r="M135" s="92" t="s">
        <v>792</v>
      </c>
      <c r="N135" s="84"/>
      <c r="O135" s="4">
        <v>0</v>
      </c>
      <c r="P135" s="4">
        <v>0</v>
      </c>
      <c r="Q135" s="4">
        <v>0</v>
      </c>
      <c r="R135" s="5" t="s">
        <v>790</v>
      </c>
      <c r="S135" s="6" t="e">
        <f t="shared" si="44"/>
        <v>#DIV/0!</v>
      </c>
      <c r="T135" s="6" t="e">
        <f t="shared" si="41"/>
        <v>#DIV/0!</v>
      </c>
      <c r="U135" s="6" t="e">
        <f t="shared" si="42"/>
        <v>#DIV/0!</v>
      </c>
      <c r="V135" s="6" t="e">
        <f t="shared" si="43"/>
        <v>#DIV/0!</v>
      </c>
      <c r="W135" s="6" t="s">
        <v>790</v>
      </c>
      <c r="X135" s="7" t="s">
        <v>0</v>
      </c>
      <c r="Y135" s="8" t="e">
        <f t="shared" si="39"/>
        <v>#DIV/0!</v>
      </c>
      <c r="Z135" s="9">
        <v>0.21</v>
      </c>
      <c r="AA135" s="8" t="e">
        <f t="shared" si="40"/>
        <v>#DIV/0!</v>
      </c>
    </row>
    <row r="136" spans="1:27" x14ac:dyDescent="0.25">
      <c r="A136" s="5" t="s">
        <v>768</v>
      </c>
      <c r="B136" s="26" t="s">
        <v>3</v>
      </c>
      <c r="C136" s="18">
        <v>1010</v>
      </c>
      <c r="D136" s="20" t="s">
        <v>14</v>
      </c>
      <c r="E136" s="20">
        <v>55.5</v>
      </c>
      <c r="F136" s="20" t="s">
        <v>156</v>
      </c>
      <c r="G136" s="20">
        <v>6</v>
      </c>
      <c r="H136" s="24"/>
      <c r="I136" s="18">
        <v>1010</v>
      </c>
      <c r="J136" s="19" t="s">
        <v>260</v>
      </c>
      <c r="K136" s="84">
        <v>240</v>
      </c>
      <c r="L136" s="89"/>
      <c r="M136" s="92" t="s">
        <v>792</v>
      </c>
      <c r="N136" s="84"/>
      <c r="O136" s="4">
        <v>0</v>
      </c>
      <c r="P136" s="4">
        <v>0</v>
      </c>
      <c r="Q136" s="4">
        <v>0</v>
      </c>
      <c r="R136" s="5" t="s">
        <v>790</v>
      </c>
      <c r="S136" s="6" t="e">
        <f t="shared" si="44"/>
        <v>#DIV/0!</v>
      </c>
      <c r="T136" s="6" t="e">
        <f t="shared" si="41"/>
        <v>#DIV/0!</v>
      </c>
      <c r="U136" s="6" t="e">
        <f t="shared" si="42"/>
        <v>#DIV/0!</v>
      </c>
      <c r="V136" s="6" t="e">
        <f t="shared" si="43"/>
        <v>#DIV/0!</v>
      </c>
      <c r="W136" s="6" t="s">
        <v>790</v>
      </c>
      <c r="X136" s="7" t="s">
        <v>0</v>
      </c>
      <c r="Y136" s="8" t="e">
        <f t="shared" si="39"/>
        <v>#DIV/0!</v>
      </c>
      <c r="Z136" s="9">
        <v>0.21</v>
      </c>
      <c r="AA136" s="8" t="e">
        <f t="shared" si="40"/>
        <v>#DIV/0!</v>
      </c>
    </row>
    <row r="137" spans="1:27" x14ac:dyDescent="0.25">
      <c r="A137" s="5" t="s">
        <v>768</v>
      </c>
      <c r="B137" s="26" t="s">
        <v>3</v>
      </c>
      <c r="C137" s="21" t="s">
        <v>168</v>
      </c>
      <c r="D137" s="20" t="s">
        <v>14</v>
      </c>
      <c r="E137" s="20">
        <v>3.9</v>
      </c>
      <c r="F137" s="20" t="s">
        <v>156</v>
      </c>
      <c r="G137" s="20">
        <v>1</v>
      </c>
      <c r="H137" s="24"/>
      <c r="I137" s="29" t="s">
        <v>168</v>
      </c>
      <c r="J137" s="19" t="s">
        <v>265</v>
      </c>
      <c r="K137" s="84">
        <v>240</v>
      </c>
      <c r="L137" s="89"/>
      <c r="M137" s="92" t="s">
        <v>792</v>
      </c>
      <c r="N137" s="84"/>
      <c r="O137" s="4">
        <v>0</v>
      </c>
      <c r="P137" s="4">
        <v>0</v>
      </c>
      <c r="Q137" s="4">
        <v>0</v>
      </c>
      <c r="R137" s="5" t="s">
        <v>790</v>
      </c>
      <c r="S137" s="6" t="e">
        <f t="shared" si="44"/>
        <v>#DIV/0!</v>
      </c>
      <c r="T137" s="6" t="e">
        <f t="shared" si="41"/>
        <v>#DIV/0!</v>
      </c>
      <c r="U137" s="6" t="e">
        <f t="shared" si="42"/>
        <v>#DIV/0!</v>
      </c>
      <c r="V137" s="6" t="e">
        <f t="shared" si="43"/>
        <v>#DIV/0!</v>
      </c>
      <c r="W137" s="6" t="s">
        <v>790</v>
      </c>
      <c r="X137" s="7" t="s">
        <v>0</v>
      </c>
      <c r="Y137" s="8" t="e">
        <f t="shared" si="39"/>
        <v>#DIV/0!</v>
      </c>
      <c r="Z137" s="9">
        <v>0.21</v>
      </c>
      <c r="AA137" s="8" t="e">
        <f t="shared" si="40"/>
        <v>#DIV/0!</v>
      </c>
    </row>
    <row r="138" spans="1:27" x14ac:dyDescent="0.25">
      <c r="A138" s="5" t="s">
        <v>768</v>
      </c>
      <c r="B138" s="26" t="s">
        <v>3</v>
      </c>
      <c r="C138" s="18">
        <v>1011</v>
      </c>
      <c r="D138" s="20" t="s">
        <v>14</v>
      </c>
      <c r="E138" s="20">
        <v>69.099999999999994</v>
      </c>
      <c r="F138" s="20" t="s">
        <v>156</v>
      </c>
      <c r="G138" s="20">
        <v>10</v>
      </c>
      <c r="H138" s="24"/>
      <c r="I138" s="18">
        <v>1011</v>
      </c>
      <c r="J138" s="19" t="s">
        <v>260</v>
      </c>
      <c r="K138" s="84">
        <v>240</v>
      </c>
      <c r="L138" s="89"/>
      <c r="M138" s="92" t="s">
        <v>792</v>
      </c>
      <c r="N138" s="84"/>
      <c r="O138" s="4">
        <v>0</v>
      </c>
      <c r="P138" s="4">
        <v>0</v>
      </c>
      <c r="Q138" s="4">
        <v>0</v>
      </c>
      <c r="R138" s="5" t="s">
        <v>790</v>
      </c>
      <c r="S138" s="6" t="e">
        <f t="shared" si="44"/>
        <v>#DIV/0!</v>
      </c>
      <c r="T138" s="6" t="e">
        <f t="shared" si="41"/>
        <v>#DIV/0!</v>
      </c>
      <c r="U138" s="6" t="e">
        <f t="shared" si="42"/>
        <v>#DIV/0!</v>
      </c>
      <c r="V138" s="6" t="e">
        <f t="shared" si="43"/>
        <v>#DIV/0!</v>
      </c>
      <c r="W138" s="6" t="s">
        <v>790</v>
      </c>
      <c r="X138" s="7" t="s">
        <v>0</v>
      </c>
      <c r="Y138" s="8" t="e">
        <f t="shared" si="39"/>
        <v>#DIV/0!</v>
      </c>
      <c r="Z138" s="9">
        <v>0.21</v>
      </c>
      <c r="AA138" s="8" t="e">
        <f t="shared" si="40"/>
        <v>#DIV/0!</v>
      </c>
    </row>
    <row r="139" spans="1:27" x14ac:dyDescent="0.25">
      <c r="A139" s="5" t="s">
        <v>768</v>
      </c>
      <c r="B139" s="26" t="s">
        <v>3</v>
      </c>
      <c r="C139" s="21" t="s">
        <v>167</v>
      </c>
      <c r="D139" s="20" t="s">
        <v>14</v>
      </c>
      <c r="E139" s="20">
        <v>3.9</v>
      </c>
      <c r="F139" s="20" t="s">
        <v>156</v>
      </c>
      <c r="G139" s="20">
        <v>1</v>
      </c>
      <c r="H139" s="24"/>
      <c r="I139" s="29" t="s">
        <v>167</v>
      </c>
      <c r="J139" s="19" t="s">
        <v>265</v>
      </c>
      <c r="K139" s="84">
        <v>240</v>
      </c>
      <c r="L139" s="89"/>
      <c r="M139" s="92" t="s">
        <v>792</v>
      </c>
      <c r="N139" s="84"/>
      <c r="O139" s="4">
        <v>0</v>
      </c>
      <c r="P139" s="4">
        <v>0</v>
      </c>
      <c r="Q139" s="4">
        <v>0</v>
      </c>
      <c r="R139" s="5" t="s">
        <v>790</v>
      </c>
      <c r="S139" s="6" t="e">
        <f t="shared" si="44"/>
        <v>#DIV/0!</v>
      </c>
      <c r="T139" s="6" t="e">
        <f t="shared" si="41"/>
        <v>#DIV/0!</v>
      </c>
      <c r="U139" s="6" t="e">
        <f t="shared" si="42"/>
        <v>#DIV/0!</v>
      </c>
      <c r="V139" s="6" t="e">
        <f t="shared" si="43"/>
        <v>#DIV/0!</v>
      </c>
      <c r="W139" s="6" t="s">
        <v>790</v>
      </c>
      <c r="X139" s="7" t="s">
        <v>0</v>
      </c>
      <c r="Y139" s="8" t="e">
        <f t="shared" si="39"/>
        <v>#DIV/0!</v>
      </c>
      <c r="Z139" s="9">
        <v>0.21</v>
      </c>
      <c r="AA139" s="8" t="e">
        <f t="shared" si="40"/>
        <v>#DIV/0!</v>
      </c>
    </row>
    <row r="140" spans="1:27" x14ac:dyDescent="0.25">
      <c r="A140" s="5" t="s">
        <v>768</v>
      </c>
      <c r="B140" s="26" t="s">
        <v>3</v>
      </c>
      <c r="C140" s="21" t="s">
        <v>166</v>
      </c>
      <c r="D140" s="20" t="s">
        <v>14</v>
      </c>
      <c r="E140" s="20">
        <v>3.9</v>
      </c>
      <c r="F140" s="20" t="s">
        <v>156</v>
      </c>
      <c r="G140" s="20">
        <v>1</v>
      </c>
      <c r="H140" s="24"/>
      <c r="I140" s="29" t="s">
        <v>166</v>
      </c>
      <c r="J140" s="19" t="s">
        <v>284</v>
      </c>
      <c r="K140" s="84">
        <v>240</v>
      </c>
      <c r="L140" s="89"/>
      <c r="M140" s="92" t="s">
        <v>792</v>
      </c>
      <c r="N140" s="84"/>
      <c r="O140" s="4">
        <v>0</v>
      </c>
      <c r="P140" s="4">
        <v>0</v>
      </c>
      <c r="Q140" s="4">
        <v>0</v>
      </c>
      <c r="R140" s="5" t="s">
        <v>790</v>
      </c>
      <c r="S140" s="6" t="e">
        <f t="shared" si="44"/>
        <v>#DIV/0!</v>
      </c>
      <c r="T140" s="6" t="e">
        <f t="shared" si="41"/>
        <v>#DIV/0!</v>
      </c>
      <c r="U140" s="6" t="e">
        <f t="shared" si="42"/>
        <v>#DIV/0!</v>
      </c>
      <c r="V140" s="6" t="e">
        <f t="shared" si="43"/>
        <v>#DIV/0!</v>
      </c>
      <c r="W140" s="6" t="s">
        <v>790</v>
      </c>
      <c r="X140" s="7" t="s">
        <v>0</v>
      </c>
      <c r="Y140" s="8" t="e">
        <f t="shared" si="39"/>
        <v>#DIV/0!</v>
      </c>
      <c r="Z140" s="9">
        <v>0.21</v>
      </c>
      <c r="AA140" s="8" t="e">
        <f t="shared" si="40"/>
        <v>#DIV/0!</v>
      </c>
    </row>
    <row r="141" spans="1:27" x14ac:dyDescent="0.25">
      <c r="A141" s="5" t="s">
        <v>768</v>
      </c>
      <c r="B141" s="26" t="s">
        <v>3</v>
      </c>
      <c r="C141" s="18">
        <v>1012</v>
      </c>
      <c r="D141" s="20" t="s">
        <v>14</v>
      </c>
      <c r="E141" s="20">
        <v>31.8</v>
      </c>
      <c r="F141" s="20" t="s">
        <v>156</v>
      </c>
      <c r="G141" s="20">
        <v>8</v>
      </c>
      <c r="H141" s="24"/>
      <c r="I141" s="18">
        <v>1012</v>
      </c>
      <c r="J141" s="19" t="s">
        <v>258</v>
      </c>
      <c r="K141" s="84">
        <v>240</v>
      </c>
      <c r="L141" s="89"/>
      <c r="M141" s="92" t="s">
        <v>792</v>
      </c>
      <c r="N141" s="84"/>
      <c r="O141" s="4">
        <v>0</v>
      </c>
      <c r="P141" s="4">
        <v>0</v>
      </c>
      <c r="Q141" s="4">
        <v>0</v>
      </c>
      <c r="R141" s="5" t="s">
        <v>790</v>
      </c>
      <c r="S141" s="6" t="e">
        <f t="shared" si="44"/>
        <v>#DIV/0!</v>
      </c>
      <c r="T141" s="6" t="e">
        <f t="shared" si="41"/>
        <v>#DIV/0!</v>
      </c>
      <c r="U141" s="6" t="e">
        <f t="shared" si="42"/>
        <v>#DIV/0!</v>
      </c>
      <c r="V141" s="6" t="e">
        <f t="shared" si="43"/>
        <v>#DIV/0!</v>
      </c>
      <c r="W141" s="6" t="s">
        <v>790</v>
      </c>
      <c r="X141" s="7" t="s">
        <v>0</v>
      </c>
      <c r="Y141" s="8" t="e">
        <f t="shared" si="39"/>
        <v>#DIV/0!</v>
      </c>
      <c r="Z141" s="9">
        <v>0.21</v>
      </c>
      <c r="AA141" s="8" t="e">
        <f t="shared" si="40"/>
        <v>#DIV/0!</v>
      </c>
    </row>
    <row r="142" spans="1:27" x14ac:dyDescent="0.25">
      <c r="A142" s="5" t="s">
        <v>768</v>
      </c>
      <c r="B142" s="26" t="s">
        <v>3</v>
      </c>
      <c r="C142" s="18">
        <v>1013</v>
      </c>
      <c r="D142" s="20" t="s">
        <v>13</v>
      </c>
      <c r="E142" s="20">
        <v>30.1</v>
      </c>
      <c r="F142" s="20" t="s">
        <v>156</v>
      </c>
      <c r="G142" s="20">
        <v>12</v>
      </c>
      <c r="H142" s="24"/>
      <c r="I142" s="18">
        <v>1013</v>
      </c>
      <c r="J142" s="19" t="s">
        <v>279</v>
      </c>
      <c r="K142" s="84">
        <v>240</v>
      </c>
      <c r="L142" s="89"/>
      <c r="M142" s="92" t="s">
        <v>836</v>
      </c>
      <c r="N142" s="84"/>
      <c r="O142" s="4">
        <v>0</v>
      </c>
      <c r="P142" s="4">
        <v>0</v>
      </c>
      <c r="Q142" s="4">
        <v>0</v>
      </c>
      <c r="R142" s="5" t="s">
        <v>790</v>
      </c>
      <c r="S142" s="6" t="e">
        <f t="shared" si="44"/>
        <v>#DIV/0!</v>
      </c>
      <c r="T142" s="6" t="e">
        <f t="shared" si="41"/>
        <v>#DIV/0!</v>
      </c>
      <c r="U142" s="6" t="e">
        <f t="shared" si="42"/>
        <v>#DIV/0!</v>
      </c>
      <c r="V142" s="6" t="e">
        <f t="shared" si="43"/>
        <v>#DIV/0!</v>
      </c>
      <c r="W142" s="6" t="s">
        <v>790</v>
      </c>
      <c r="X142" s="7" t="s">
        <v>0</v>
      </c>
      <c r="Y142" s="8" t="e">
        <f t="shared" si="39"/>
        <v>#DIV/0!</v>
      </c>
      <c r="Z142" s="9">
        <v>0.21</v>
      </c>
      <c r="AA142" s="8" t="e">
        <f t="shared" si="40"/>
        <v>#DIV/0!</v>
      </c>
    </row>
    <row r="143" spans="1:27" x14ac:dyDescent="0.25">
      <c r="A143" s="5" t="s">
        <v>768</v>
      </c>
      <c r="B143" s="26" t="s">
        <v>3</v>
      </c>
      <c r="C143" s="18">
        <v>1014</v>
      </c>
      <c r="D143" s="20" t="s">
        <v>13</v>
      </c>
      <c r="E143" s="20">
        <v>16</v>
      </c>
      <c r="F143" s="20" t="s">
        <v>156</v>
      </c>
      <c r="G143" s="20">
        <v>6</v>
      </c>
      <c r="H143" s="24"/>
      <c r="I143" s="18">
        <v>1014</v>
      </c>
      <c r="J143" s="19" t="s">
        <v>280</v>
      </c>
      <c r="K143" s="84">
        <v>240</v>
      </c>
      <c r="L143" s="89"/>
      <c r="M143" s="92" t="s">
        <v>836</v>
      </c>
      <c r="N143" s="84"/>
      <c r="O143" s="4">
        <v>0</v>
      </c>
      <c r="P143" s="4">
        <v>0</v>
      </c>
      <c r="Q143" s="4">
        <v>0</v>
      </c>
      <c r="R143" s="5" t="s">
        <v>790</v>
      </c>
      <c r="S143" s="6" t="e">
        <f t="shared" si="44"/>
        <v>#DIV/0!</v>
      </c>
      <c r="T143" s="6" t="e">
        <f t="shared" si="41"/>
        <v>#DIV/0!</v>
      </c>
      <c r="U143" s="6" t="e">
        <f t="shared" si="42"/>
        <v>#DIV/0!</v>
      </c>
      <c r="V143" s="6" t="e">
        <f t="shared" si="43"/>
        <v>#DIV/0!</v>
      </c>
      <c r="W143" s="6" t="s">
        <v>790</v>
      </c>
      <c r="X143" s="7" t="s">
        <v>0</v>
      </c>
      <c r="Y143" s="8" t="e">
        <f t="shared" si="39"/>
        <v>#DIV/0!</v>
      </c>
      <c r="Z143" s="9">
        <v>0.21</v>
      </c>
      <c r="AA143" s="8" t="e">
        <f t="shared" si="40"/>
        <v>#DIV/0!</v>
      </c>
    </row>
    <row r="144" spans="1:27" x14ac:dyDescent="0.25">
      <c r="A144" s="5" t="s">
        <v>768</v>
      </c>
      <c r="B144" s="26" t="s">
        <v>3</v>
      </c>
      <c r="C144" s="18">
        <v>1015</v>
      </c>
      <c r="D144" s="20" t="s">
        <v>7</v>
      </c>
      <c r="E144" s="20">
        <v>26.9</v>
      </c>
      <c r="F144" s="20" t="s">
        <v>156</v>
      </c>
      <c r="G144" s="23">
        <v>20</v>
      </c>
      <c r="H144" s="24"/>
      <c r="I144" s="18">
        <v>1015</v>
      </c>
      <c r="J144" s="19" t="s">
        <v>257</v>
      </c>
      <c r="K144" s="84">
        <v>200</v>
      </c>
      <c r="L144" s="89"/>
      <c r="M144" s="92" t="s">
        <v>840</v>
      </c>
      <c r="N144" s="84"/>
      <c r="O144" s="4">
        <v>0</v>
      </c>
      <c r="P144" s="4">
        <v>0</v>
      </c>
      <c r="Q144" s="4">
        <v>0</v>
      </c>
      <c r="R144" s="5" t="s">
        <v>790</v>
      </c>
      <c r="S144" s="6" t="e">
        <f t="shared" si="44"/>
        <v>#DIV/0!</v>
      </c>
      <c r="T144" s="6" t="e">
        <f t="shared" si="41"/>
        <v>#DIV/0!</v>
      </c>
      <c r="U144" s="6" t="e">
        <f t="shared" si="42"/>
        <v>#DIV/0!</v>
      </c>
      <c r="V144" s="6" t="e">
        <f t="shared" si="43"/>
        <v>#DIV/0!</v>
      </c>
      <c r="W144" s="6" t="s">
        <v>790</v>
      </c>
      <c r="X144" s="7" t="s">
        <v>0</v>
      </c>
      <c r="Y144" s="8" t="e">
        <f t="shared" si="39"/>
        <v>#DIV/0!</v>
      </c>
      <c r="Z144" s="9">
        <v>0.21</v>
      </c>
      <c r="AA144" s="8" t="e">
        <f t="shared" si="40"/>
        <v>#DIV/0!</v>
      </c>
    </row>
    <row r="145" spans="1:27" x14ac:dyDescent="0.25">
      <c r="A145" s="5" t="s">
        <v>768</v>
      </c>
      <c r="B145" s="26" t="s">
        <v>3</v>
      </c>
      <c r="C145" s="21" t="s">
        <v>162</v>
      </c>
      <c r="D145" s="20" t="s">
        <v>7</v>
      </c>
      <c r="E145" s="20">
        <v>12.5</v>
      </c>
      <c r="F145" s="20" t="s">
        <v>156</v>
      </c>
      <c r="G145" s="23">
        <v>12</v>
      </c>
      <c r="H145" s="24"/>
      <c r="I145" s="29" t="s">
        <v>162</v>
      </c>
      <c r="J145" s="19" t="s">
        <v>257</v>
      </c>
      <c r="K145" s="84">
        <v>200</v>
      </c>
      <c r="L145" s="89"/>
      <c r="M145" s="92" t="s">
        <v>840</v>
      </c>
      <c r="N145" s="84"/>
      <c r="O145" s="4">
        <v>0</v>
      </c>
      <c r="P145" s="4">
        <v>0</v>
      </c>
      <c r="Q145" s="4">
        <v>0</v>
      </c>
      <c r="R145" s="5" t="s">
        <v>790</v>
      </c>
      <c r="S145" s="6" t="e">
        <f t="shared" si="44"/>
        <v>#DIV/0!</v>
      </c>
      <c r="T145" s="6" t="e">
        <f t="shared" si="41"/>
        <v>#DIV/0!</v>
      </c>
      <c r="U145" s="6" t="e">
        <f t="shared" si="42"/>
        <v>#DIV/0!</v>
      </c>
      <c r="V145" s="6" t="e">
        <f t="shared" si="43"/>
        <v>#DIV/0!</v>
      </c>
      <c r="W145" s="6" t="s">
        <v>790</v>
      </c>
      <c r="X145" s="7" t="s">
        <v>0</v>
      </c>
      <c r="Y145" s="8" t="e">
        <f t="shared" si="39"/>
        <v>#DIV/0!</v>
      </c>
      <c r="Z145" s="9">
        <v>0.21</v>
      </c>
      <c r="AA145" s="8" t="e">
        <f t="shared" si="40"/>
        <v>#DIV/0!</v>
      </c>
    </row>
    <row r="146" spans="1:27" x14ac:dyDescent="0.25">
      <c r="A146" s="5" t="s">
        <v>768</v>
      </c>
      <c r="B146" s="26" t="s">
        <v>3</v>
      </c>
      <c r="C146" s="21" t="s">
        <v>160</v>
      </c>
      <c r="D146" s="20" t="s">
        <v>7</v>
      </c>
      <c r="E146" s="20">
        <v>16.899999999999999</v>
      </c>
      <c r="F146" s="20" t="s">
        <v>156</v>
      </c>
      <c r="G146" s="23">
        <v>4</v>
      </c>
      <c r="H146" s="24"/>
      <c r="I146" s="29" t="s">
        <v>160</v>
      </c>
      <c r="J146" s="19" t="s">
        <v>257</v>
      </c>
      <c r="K146" s="84">
        <v>200</v>
      </c>
      <c r="L146" s="89"/>
      <c r="M146" s="92" t="s">
        <v>840</v>
      </c>
      <c r="N146" s="84"/>
      <c r="O146" s="4">
        <v>0</v>
      </c>
      <c r="P146" s="4">
        <v>0</v>
      </c>
      <c r="Q146" s="4">
        <v>0</v>
      </c>
      <c r="R146" s="5" t="s">
        <v>790</v>
      </c>
      <c r="S146" s="6" t="e">
        <f t="shared" si="44"/>
        <v>#DIV/0!</v>
      </c>
      <c r="T146" s="6" t="e">
        <f t="shared" si="41"/>
        <v>#DIV/0!</v>
      </c>
      <c r="U146" s="6" t="e">
        <f t="shared" si="42"/>
        <v>#DIV/0!</v>
      </c>
      <c r="V146" s="6" t="e">
        <f t="shared" si="43"/>
        <v>#DIV/0!</v>
      </c>
      <c r="W146" s="6" t="s">
        <v>790</v>
      </c>
      <c r="X146" s="7" t="s">
        <v>0</v>
      </c>
      <c r="Y146" s="8" t="e">
        <f t="shared" si="39"/>
        <v>#DIV/0!</v>
      </c>
      <c r="Z146" s="9">
        <v>0.21</v>
      </c>
      <c r="AA146" s="8" t="e">
        <f t="shared" si="40"/>
        <v>#DIV/0!</v>
      </c>
    </row>
    <row r="147" spans="1:27" x14ac:dyDescent="0.25">
      <c r="A147" s="5" t="s">
        <v>768</v>
      </c>
      <c r="B147" s="26" t="s">
        <v>3</v>
      </c>
      <c r="C147" s="21" t="s">
        <v>163</v>
      </c>
      <c r="D147" s="20" t="s">
        <v>7</v>
      </c>
      <c r="E147" s="20">
        <v>16.899999999999999</v>
      </c>
      <c r="F147" s="20" t="s">
        <v>156</v>
      </c>
      <c r="G147" s="5">
        <v>12</v>
      </c>
      <c r="H147" s="24"/>
      <c r="I147" s="29" t="s">
        <v>163</v>
      </c>
      <c r="J147" s="19" t="s">
        <v>257</v>
      </c>
      <c r="K147" s="84">
        <v>200</v>
      </c>
      <c r="L147" s="89"/>
      <c r="M147" s="92" t="s">
        <v>840</v>
      </c>
      <c r="N147" s="84"/>
      <c r="O147" s="4">
        <v>0</v>
      </c>
      <c r="P147" s="4">
        <v>0</v>
      </c>
      <c r="Q147" s="4">
        <v>0</v>
      </c>
      <c r="R147" s="5" t="s">
        <v>790</v>
      </c>
      <c r="S147" s="6" t="e">
        <f t="shared" si="44"/>
        <v>#DIV/0!</v>
      </c>
      <c r="T147" s="6" t="e">
        <f t="shared" si="41"/>
        <v>#DIV/0!</v>
      </c>
      <c r="U147" s="6" t="e">
        <f t="shared" si="42"/>
        <v>#DIV/0!</v>
      </c>
      <c r="V147" s="6" t="e">
        <f t="shared" si="43"/>
        <v>#DIV/0!</v>
      </c>
      <c r="W147" s="6" t="s">
        <v>790</v>
      </c>
      <c r="X147" s="7" t="s">
        <v>0</v>
      </c>
      <c r="Y147" s="8" t="e">
        <f t="shared" si="39"/>
        <v>#DIV/0!</v>
      </c>
      <c r="Z147" s="9">
        <v>0.21</v>
      </c>
      <c r="AA147" s="8" t="e">
        <f t="shared" si="40"/>
        <v>#DIV/0!</v>
      </c>
    </row>
    <row r="148" spans="1:27" x14ac:dyDescent="0.25">
      <c r="A148" s="5" t="s">
        <v>768</v>
      </c>
      <c r="B148" s="30" t="s">
        <v>6</v>
      </c>
      <c r="C148" s="18">
        <v>1016</v>
      </c>
      <c r="D148" s="24" t="s">
        <v>223</v>
      </c>
      <c r="E148" s="20">
        <v>201.4</v>
      </c>
      <c r="F148" s="20" t="s">
        <v>156</v>
      </c>
      <c r="G148" s="20">
        <v>201</v>
      </c>
      <c r="H148" s="24"/>
      <c r="I148" s="18">
        <v>1016</v>
      </c>
      <c r="J148" s="19" t="s">
        <v>258</v>
      </c>
      <c r="K148" s="84">
        <v>200</v>
      </c>
      <c r="L148" s="89"/>
      <c r="M148" s="92" t="s">
        <v>839</v>
      </c>
      <c r="N148" s="84"/>
      <c r="O148" s="4">
        <v>0</v>
      </c>
      <c r="P148" s="4">
        <v>0</v>
      </c>
      <c r="Q148" s="4">
        <v>0</v>
      </c>
      <c r="R148" s="5" t="s">
        <v>790</v>
      </c>
      <c r="S148" s="6" t="e">
        <f t="shared" si="44"/>
        <v>#DIV/0!</v>
      </c>
      <c r="T148" s="6" t="e">
        <f t="shared" si="41"/>
        <v>#DIV/0!</v>
      </c>
      <c r="U148" s="6" t="e">
        <f t="shared" si="42"/>
        <v>#DIV/0!</v>
      </c>
      <c r="V148" s="6" t="e">
        <f t="shared" si="43"/>
        <v>#DIV/0!</v>
      </c>
      <c r="W148" s="6" t="s">
        <v>790</v>
      </c>
      <c r="X148" s="7" t="s">
        <v>0</v>
      </c>
      <c r="Y148" s="8" t="e">
        <f t="shared" si="39"/>
        <v>#DIV/0!</v>
      </c>
      <c r="Z148" s="9">
        <v>0.21</v>
      </c>
      <c r="AA148" s="8" t="e">
        <f t="shared" si="40"/>
        <v>#DIV/0!</v>
      </c>
    </row>
    <row r="149" spans="1:27" x14ac:dyDescent="0.25">
      <c r="A149" s="5" t="s">
        <v>768</v>
      </c>
      <c r="B149" s="30" t="s">
        <v>6</v>
      </c>
      <c r="C149" s="18">
        <v>1017</v>
      </c>
      <c r="D149" s="24" t="s">
        <v>223</v>
      </c>
      <c r="E149" s="20">
        <v>152.69999999999999</v>
      </c>
      <c r="F149" s="20" t="s">
        <v>156</v>
      </c>
      <c r="G149" s="20">
        <v>101</v>
      </c>
      <c r="H149" s="24"/>
      <c r="I149" s="18">
        <v>1017</v>
      </c>
      <c r="J149" s="19" t="s">
        <v>258</v>
      </c>
      <c r="K149" s="84">
        <v>200</v>
      </c>
      <c r="L149" s="89"/>
      <c r="M149" s="92" t="s">
        <v>839</v>
      </c>
      <c r="N149" s="84"/>
      <c r="O149" s="4">
        <v>0</v>
      </c>
      <c r="P149" s="4">
        <v>0</v>
      </c>
      <c r="Q149" s="4">
        <v>0</v>
      </c>
      <c r="R149" s="5" t="s">
        <v>790</v>
      </c>
      <c r="S149" s="6" t="e">
        <f t="shared" si="44"/>
        <v>#DIV/0!</v>
      </c>
      <c r="T149" s="6" t="e">
        <f t="shared" si="41"/>
        <v>#DIV/0!</v>
      </c>
      <c r="U149" s="6" t="e">
        <f t="shared" si="42"/>
        <v>#DIV/0!</v>
      </c>
      <c r="V149" s="6" t="e">
        <f t="shared" si="43"/>
        <v>#DIV/0!</v>
      </c>
      <c r="W149" s="6" t="s">
        <v>790</v>
      </c>
      <c r="X149" s="7" t="s">
        <v>0</v>
      </c>
      <c r="Y149" s="8" t="e">
        <f t="shared" si="39"/>
        <v>#DIV/0!</v>
      </c>
      <c r="Z149" s="9">
        <v>0.21</v>
      </c>
      <c r="AA149" s="8" t="e">
        <f t="shared" si="40"/>
        <v>#DIV/0!</v>
      </c>
    </row>
    <row r="150" spans="1:27" x14ac:dyDescent="0.25">
      <c r="A150" s="5" t="s">
        <v>768</v>
      </c>
      <c r="B150" s="30" t="s">
        <v>6</v>
      </c>
      <c r="C150" s="18">
        <v>1018</v>
      </c>
      <c r="D150" s="24" t="s">
        <v>223</v>
      </c>
      <c r="E150" s="20">
        <v>157.69999999999999</v>
      </c>
      <c r="F150" s="20" t="s">
        <v>156</v>
      </c>
      <c r="G150" s="20">
        <v>101</v>
      </c>
      <c r="H150" s="24"/>
      <c r="I150" s="18">
        <v>1018</v>
      </c>
      <c r="J150" s="19" t="s">
        <v>258</v>
      </c>
      <c r="K150" s="84">
        <v>200</v>
      </c>
      <c r="L150" s="89"/>
      <c r="M150" s="92" t="s">
        <v>839</v>
      </c>
      <c r="N150" s="84"/>
      <c r="O150" s="4">
        <v>0</v>
      </c>
      <c r="P150" s="4">
        <v>0</v>
      </c>
      <c r="Q150" s="4">
        <v>0</v>
      </c>
      <c r="R150" s="5" t="s">
        <v>790</v>
      </c>
      <c r="S150" s="6" t="e">
        <f t="shared" si="44"/>
        <v>#DIV/0!</v>
      </c>
      <c r="T150" s="6" t="e">
        <f t="shared" si="41"/>
        <v>#DIV/0!</v>
      </c>
      <c r="U150" s="6" t="e">
        <f t="shared" si="42"/>
        <v>#DIV/0!</v>
      </c>
      <c r="V150" s="6" t="e">
        <f t="shared" si="43"/>
        <v>#DIV/0!</v>
      </c>
      <c r="W150" s="6" t="s">
        <v>790</v>
      </c>
      <c r="X150" s="7" t="s">
        <v>0</v>
      </c>
      <c r="Y150" s="8" t="e">
        <f t="shared" si="39"/>
        <v>#DIV/0!</v>
      </c>
      <c r="Z150" s="9">
        <v>0.21</v>
      </c>
      <c r="AA150" s="8" t="e">
        <f t="shared" si="40"/>
        <v>#DIV/0!</v>
      </c>
    </row>
    <row r="151" spans="1:27" x14ac:dyDescent="0.25">
      <c r="A151" s="5" t="s">
        <v>768</v>
      </c>
      <c r="B151" s="30" t="s">
        <v>6</v>
      </c>
      <c r="C151" s="18">
        <v>1019</v>
      </c>
      <c r="D151" s="20" t="s">
        <v>11</v>
      </c>
      <c r="E151" s="20">
        <v>50.2</v>
      </c>
      <c r="F151" s="20" t="s">
        <v>156</v>
      </c>
      <c r="G151" s="20">
        <v>21</v>
      </c>
      <c r="H151" s="24"/>
      <c r="I151" s="18">
        <v>1019</v>
      </c>
      <c r="J151" s="19" t="s">
        <v>260</v>
      </c>
      <c r="K151" s="84">
        <v>200</v>
      </c>
      <c r="L151" s="89"/>
      <c r="M151" s="92" t="s">
        <v>839</v>
      </c>
      <c r="N151" s="84"/>
      <c r="O151" s="4">
        <v>0</v>
      </c>
      <c r="P151" s="4">
        <v>0</v>
      </c>
      <c r="Q151" s="4">
        <v>0</v>
      </c>
      <c r="R151" s="5" t="s">
        <v>790</v>
      </c>
      <c r="S151" s="6" t="e">
        <f t="shared" si="44"/>
        <v>#DIV/0!</v>
      </c>
      <c r="T151" s="6" t="e">
        <f t="shared" si="41"/>
        <v>#DIV/0!</v>
      </c>
      <c r="U151" s="6" t="e">
        <f t="shared" si="42"/>
        <v>#DIV/0!</v>
      </c>
      <c r="V151" s="6" t="e">
        <f t="shared" si="43"/>
        <v>#DIV/0!</v>
      </c>
      <c r="W151" s="6" t="s">
        <v>790</v>
      </c>
      <c r="X151" s="7" t="s">
        <v>0</v>
      </c>
      <c r="Y151" s="8" t="e">
        <f t="shared" si="39"/>
        <v>#DIV/0!</v>
      </c>
      <c r="Z151" s="9">
        <v>0.21</v>
      </c>
      <c r="AA151" s="8" t="e">
        <f t="shared" si="40"/>
        <v>#DIV/0!</v>
      </c>
    </row>
    <row r="152" spans="1:27" x14ac:dyDescent="0.25">
      <c r="A152" s="5" t="s">
        <v>768</v>
      </c>
      <c r="B152" s="30" t="s">
        <v>6</v>
      </c>
      <c r="C152" s="18">
        <v>1020</v>
      </c>
      <c r="D152" s="20" t="s">
        <v>11</v>
      </c>
      <c r="E152" s="20">
        <v>48.1</v>
      </c>
      <c r="F152" s="20" t="s">
        <v>156</v>
      </c>
      <c r="G152" s="20">
        <v>21</v>
      </c>
      <c r="H152" s="24"/>
      <c r="I152" s="18">
        <v>1020</v>
      </c>
      <c r="J152" s="19" t="s">
        <v>260</v>
      </c>
      <c r="K152" s="84">
        <v>200</v>
      </c>
      <c r="L152" s="89"/>
      <c r="M152" s="92" t="s">
        <v>839</v>
      </c>
      <c r="N152" s="84"/>
      <c r="O152" s="4">
        <v>0</v>
      </c>
      <c r="P152" s="4">
        <v>0</v>
      </c>
      <c r="Q152" s="4">
        <v>0</v>
      </c>
      <c r="R152" s="5" t="s">
        <v>790</v>
      </c>
      <c r="S152" s="6" t="e">
        <f t="shared" si="44"/>
        <v>#DIV/0!</v>
      </c>
      <c r="T152" s="6" t="e">
        <f t="shared" si="41"/>
        <v>#DIV/0!</v>
      </c>
      <c r="U152" s="6" t="e">
        <f t="shared" si="42"/>
        <v>#DIV/0!</v>
      </c>
      <c r="V152" s="6" t="e">
        <f t="shared" si="43"/>
        <v>#DIV/0!</v>
      </c>
      <c r="W152" s="6" t="s">
        <v>790</v>
      </c>
      <c r="X152" s="7" t="s">
        <v>0</v>
      </c>
      <c r="Y152" s="8" t="e">
        <f t="shared" si="39"/>
        <v>#DIV/0!</v>
      </c>
      <c r="Z152" s="9">
        <v>0.21</v>
      </c>
      <c r="AA152" s="8" t="e">
        <f t="shared" si="40"/>
        <v>#DIV/0!</v>
      </c>
    </row>
    <row r="153" spans="1:27" x14ac:dyDescent="0.25">
      <c r="A153" s="5" t="s">
        <v>768</v>
      </c>
      <c r="B153" s="30" t="s">
        <v>6</v>
      </c>
      <c r="C153" s="18">
        <v>1021</v>
      </c>
      <c r="D153" s="20" t="s">
        <v>12</v>
      </c>
      <c r="E153" s="20">
        <v>11.6</v>
      </c>
      <c r="F153" s="20" t="s">
        <v>156</v>
      </c>
      <c r="G153" s="20">
        <v>8</v>
      </c>
      <c r="H153" s="24"/>
      <c r="I153" s="18">
        <v>1021</v>
      </c>
      <c r="J153" s="19" t="s">
        <v>260</v>
      </c>
      <c r="K153" s="84">
        <v>200</v>
      </c>
      <c r="L153" s="89"/>
      <c r="M153" s="92" t="s">
        <v>836</v>
      </c>
      <c r="N153" s="84"/>
      <c r="O153" s="4">
        <v>0</v>
      </c>
      <c r="P153" s="4">
        <v>0</v>
      </c>
      <c r="Q153" s="4">
        <v>0</v>
      </c>
      <c r="R153" s="5" t="s">
        <v>790</v>
      </c>
      <c r="S153" s="6" t="e">
        <f t="shared" si="44"/>
        <v>#DIV/0!</v>
      </c>
      <c r="T153" s="6" t="e">
        <f t="shared" si="41"/>
        <v>#DIV/0!</v>
      </c>
      <c r="U153" s="6" t="e">
        <f t="shared" si="42"/>
        <v>#DIV/0!</v>
      </c>
      <c r="V153" s="6" t="e">
        <f t="shared" si="43"/>
        <v>#DIV/0!</v>
      </c>
      <c r="W153" s="6" t="s">
        <v>790</v>
      </c>
      <c r="X153" s="7" t="s">
        <v>0</v>
      </c>
      <c r="Y153" s="8" t="e">
        <f t="shared" si="39"/>
        <v>#DIV/0!</v>
      </c>
      <c r="Z153" s="9">
        <v>0.21</v>
      </c>
      <c r="AA153" s="8" t="e">
        <f t="shared" si="40"/>
        <v>#DIV/0!</v>
      </c>
    </row>
    <row r="154" spans="1:27" x14ac:dyDescent="0.25">
      <c r="A154" s="5" t="s">
        <v>768</v>
      </c>
      <c r="B154" s="30" t="s">
        <v>6</v>
      </c>
      <c r="C154" s="18">
        <v>1022</v>
      </c>
      <c r="D154" s="20" t="s">
        <v>12</v>
      </c>
      <c r="E154" s="20">
        <v>11.6</v>
      </c>
      <c r="F154" s="20" t="s">
        <v>156</v>
      </c>
      <c r="G154" s="20">
        <v>8</v>
      </c>
      <c r="H154" s="24"/>
      <c r="I154" s="18">
        <v>1022</v>
      </c>
      <c r="J154" s="19" t="s">
        <v>260</v>
      </c>
      <c r="K154" s="84">
        <v>200</v>
      </c>
      <c r="L154" s="89"/>
      <c r="M154" s="92" t="s">
        <v>836</v>
      </c>
      <c r="N154" s="84"/>
      <c r="O154" s="4">
        <v>0</v>
      </c>
      <c r="P154" s="4">
        <v>0</v>
      </c>
      <c r="Q154" s="4">
        <v>0</v>
      </c>
      <c r="R154" s="5" t="s">
        <v>790</v>
      </c>
      <c r="S154" s="6" t="e">
        <f t="shared" si="44"/>
        <v>#DIV/0!</v>
      </c>
      <c r="T154" s="6" t="e">
        <f t="shared" si="41"/>
        <v>#DIV/0!</v>
      </c>
      <c r="U154" s="6" t="e">
        <f t="shared" si="42"/>
        <v>#DIV/0!</v>
      </c>
      <c r="V154" s="6" t="e">
        <f t="shared" si="43"/>
        <v>#DIV/0!</v>
      </c>
      <c r="W154" s="6" t="s">
        <v>790</v>
      </c>
      <c r="X154" s="7" t="s">
        <v>0</v>
      </c>
      <c r="Y154" s="8" t="e">
        <f t="shared" si="39"/>
        <v>#DIV/0!</v>
      </c>
      <c r="Z154" s="9">
        <v>0.21</v>
      </c>
      <c r="AA154" s="8" t="e">
        <f t="shared" si="40"/>
        <v>#DIV/0!</v>
      </c>
    </row>
    <row r="155" spans="1:27" x14ac:dyDescent="0.25">
      <c r="A155" s="5" t="s">
        <v>768</v>
      </c>
      <c r="B155" s="30" t="s">
        <v>6</v>
      </c>
      <c r="C155" s="18">
        <v>1023</v>
      </c>
      <c r="D155" s="20" t="s">
        <v>12</v>
      </c>
      <c r="E155" s="20">
        <v>48</v>
      </c>
      <c r="F155" s="20" t="s">
        <v>156</v>
      </c>
      <c r="G155" s="20">
        <v>8</v>
      </c>
      <c r="H155" s="24"/>
      <c r="I155" s="18">
        <v>1023</v>
      </c>
      <c r="J155" s="19" t="s">
        <v>260</v>
      </c>
      <c r="K155" s="84">
        <v>200</v>
      </c>
      <c r="L155" s="89"/>
      <c r="M155" s="92" t="s">
        <v>836</v>
      </c>
      <c r="N155" s="84"/>
      <c r="O155" s="4">
        <v>0</v>
      </c>
      <c r="P155" s="4">
        <v>0</v>
      </c>
      <c r="Q155" s="4">
        <v>0</v>
      </c>
      <c r="R155" s="5" t="s">
        <v>790</v>
      </c>
      <c r="S155" s="6" t="e">
        <f t="shared" si="44"/>
        <v>#DIV/0!</v>
      </c>
      <c r="T155" s="6" t="e">
        <f t="shared" si="41"/>
        <v>#DIV/0!</v>
      </c>
      <c r="U155" s="6" t="e">
        <f t="shared" si="42"/>
        <v>#DIV/0!</v>
      </c>
      <c r="V155" s="6" t="e">
        <f t="shared" si="43"/>
        <v>#DIV/0!</v>
      </c>
      <c r="W155" s="6" t="s">
        <v>790</v>
      </c>
      <c r="X155" s="7" t="s">
        <v>0</v>
      </c>
      <c r="Y155" s="8" t="e">
        <f t="shared" si="39"/>
        <v>#DIV/0!</v>
      </c>
      <c r="Z155" s="9">
        <v>0.21</v>
      </c>
      <c r="AA155" s="8" t="e">
        <f t="shared" si="40"/>
        <v>#DIV/0!</v>
      </c>
    </row>
    <row r="156" spans="1:27" x14ac:dyDescent="0.25">
      <c r="A156" s="5" t="s">
        <v>768</v>
      </c>
      <c r="B156" s="30" t="s">
        <v>6</v>
      </c>
      <c r="C156" s="18">
        <v>1024</v>
      </c>
      <c r="D156" s="20" t="s">
        <v>11</v>
      </c>
      <c r="E156" s="20">
        <v>48</v>
      </c>
      <c r="F156" s="20" t="s">
        <v>156</v>
      </c>
      <c r="G156" s="20">
        <v>21</v>
      </c>
      <c r="H156" s="24"/>
      <c r="I156" s="18">
        <v>1024</v>
      </c>
      <c r="J156" s="19" t="s">
        <v>260</v>
      </c>
      <c r="K156" s="84">
        <v>200</v>
      </c>
      <c r="L156" s="89"/>
      <c r="M156" s="92" t="s">
        <v>839</v>
      </c>
      <c r="N156" s="84"/>
      <c r="O156" s="4">
        <v>0</v>
      </c>
      <c r="P156" s="4">
        <v>0</v>
      </c>
      <c r="Q156" s="4">
        <v>0</v>
      </c>
      <c r="R156" s="5" t="s">
        <v>790</v>
      </c>
      <c r="S156" s="6" t="e">
        <f t="shared" si="44"/>
        <v>#DIV/0!</v>
      </c>
      <c r="T156" s="6" t="e">
        <f t="shared" si="41"/>
        <v>#DIV/0!</v>
      </c>
      <c r="U156" s="6" t="e">
        <f t="shared" si="42"/>
        <v>#DIV/0!</v>
      </c>
      <c r="V156" s="6" t="e">
        <f t="shared" si="43"/>
        <v>#DIV/0!</v>
      </c>
      <c r="W156" s="6" t="s">
        <v>790</v>
      </c>
      <c r="X156" s="7" t="s">
        <v>0</v>
      </c>
      <c r="Y156" s="8" t="e">
        <f t="shared" si="39"/>
        <v>#DIV/0!</v>
      </c>
      <c r="Z156" s="9">
        <v>0.21</v>
      </c>
      <c r="AA156" s="8" t="e">
        <f t="shared" si="40"/>
        <v>#DIV/0!</v>
      </c>
    </row>
    <row r="157" spans="1:27" x14ac:dyDescent="0.25">
      <c r="A157" s="5" t="s">
        <v>768</v>
      </c>
      <c r="B157" s="30" t="s">
        <v>6</v>
      </c>
      <c r="C157" s="18">
        <v>1025</v>
      </c>
      <c r="D157" s="20" t="s">
        <v>13</v>
      </c>
      <c r="E157" s="20">
        <v>37.4</v>
      </c>
      <c r="F157" s="20" t="s">
        <v>156</v>
      </c>
      <c r="G157" s="20">
        <v>12</v>
      </c>
      <c r="H157" s="24"/>
      <c r="I157" s="18">
        <v>1025</v>
      </c>
      <c r="J157" s="19" t="s">
        <v>260</v>
      </c>
      <c r="K157" s="84">
        <v>240</v>
      </c>
      <c r="L157" s="89"/>
      <c r="M157" s="92" t="s">
        <v>836</v>
      </c>
      <c r="N157" s="84"/>
      <c r="O157" s="4">
        <v>0</v>
      </c>
      <c r="P157" s="4">
        <v>0</v>
      </c>
      <c r="Q157" s="4">
        <v>0</v>
      </c>
      <c r="R157" s="5" t="s">
        <v>790</v>
      </c>
      <c r="S157" s="6" t="e">
        <f t="shared" si="44"/>
        <v>#DIV/0!</v>
      </c>
      <c r="T157" s="6" t="e">
        <f t="shared" si="41"/>
        <v>#DIV/0!</v>
      </c>
      <c r="U157" s="6" t="e">
        <f t="shared" si="42"/>
        <v>#DIV/0!</v>
      </c>
      <c r="V157" s="6" t="e">
        <f t="shared" si="43"/>
        <v>#DIV/0!</v>
      </c>
      <c r="W157" s="6" t="s">
        <v>790</v>
      </c>
      <c r="X157" s="7" t="s">
        <v>0</v>
      </c>
      <c r="Y157" s="8" t="e">
        <f t="shared" si="39"/>
        <v>#DIV/0!</v>
      </c>
      <c r="Z157" s="9">
        <v>0.21</v>
      </c>
      <c r="AA157" s="8" t="e">
        <f t="shared" si="40"/>
        <v>#DIV/0!</v>
      </c>
    </row>
    <row r="158" spans="1:27" x14ac:dyDescent="0.25">
      <c r="A158" s="5" t="s">
        <v>768</v>
      </c>
      <c r="B158" s="30" t="s">
        <v>6</v>
      </c>
      <c r="C158" s="18">
        <v>1026</v>
      </c>
      <c r="D158" s="20" t="s">
        <v>12</v>
      </c>
      <c r="E158" s="20">
        <v>26.5</v>
      </c>
      <c r="F158" s="20" t="s">
        <v>156</v>
      </c>
      <c r="G158" s="20">
        <v>8</v>
      </c>
      <c r="H158" s="24"/>
      <c r="I158" s="18">
        <v>1026</v>
      </c>
      <c r="J158" s="19" t="s">
        <v>265</v>
      </c>
      <c r="K158" s="84">
        <v>200</v>
      </c>
      <c r="L158" s="89"/>
      <c r="M158" s="92" t="s">
        <v>836</v>
      </c>
      <c r="N158" s="84"/>
      <c r="O158" s="4">
        <v>0</v>
      </c>
      <c r="P158" s="4">
        <v>0</v>
      </c>
      <c r="Q158" s="4">
        <v>0</v>
      </c>
      <c r="R158" s="5" t="s">
        <v>790</v>
      </c>
      <c r="S158" s="6" t="e">
        <f t="shared" si="44"/>
        <v>#DIV/0!</v>
      </c>
      <c r="T158" s="6" t="e">
        <f t="shared" si="41"/>
        <v>#DIV/0!</v>
      </c>
      <c r="U158" s="6" t="e">
        <f t="shared" si="42"/>
        <v>#DIV/0!</v>
      </c>
      <c r="V158" s="6" t="e">
        <f t="shared" si="43"/>
        <v>#DIV/0!</v>
      </c>
      <c r="W158" s="6" t="s">
        <v>790</v>
      </c>
      <c r="X158" s="7" t="s">
        <v>0</v>
      </c>
      <c r="Y158" s="8" t="e">
        <f t="shared" si="39"/>
        <v>#DIV/0!</v>
      </c>
      <c r="Z158" s="9">
        <v>0.21</v>
      </c>
      <c r="AA158" s="8" t="e">
        <f t="shared" si="40"/>
        <v>#DIV/0!</v>
      </c>
    </row>
    <row r="159" spans="1:27" x14ac:dyDescent="0.25">
      <c r="A159" s="5" t="s">
        <v>768</v>
      </c>
      <c r="B159" s="30" t="s">
        <v>6</v>
      </c>
      <c r="C159" s="18">
        <v>1027</v>
      </c>
      <c r="D159" s="20" t="s">
        <v>11</v>
      </c>
      <c r="E159" s="20">
        <v>40</v>
      </c>
      <c r="F159" s="20" t="s">
        <v>156</v>
      </c>
      <c r="G159" s="20">
        <v>21</v>
      </c>
      <c r="H159" s="24"/>
      <c r="I159" s="18">
        <v>1027</v>
      </c>
      <c r="J159" s="19" t="s">
        <v>260</v>
      </c>
      <c r="K159" s="84">
        <v>200</v>
      </c>
      <c r="L159" s="89"/>
      <c r="M159" s="92" t="s">
        <v>839</v>
      </c>
      <c r="N159" s="84"/>
      <c r="O159" s="4">
        <v>0</v>
      </c>
      <c r="P159" s="4">
        <v>0</v>
      </c>
      <c r="Q159" s="4">
        <v>0</v>
      </c>
      <c r="R159" s="5" t="s">
        <v>790</v>
      </c>
      <c r="S159" s="6" t="e">
        <f t="shared" si="44"/>
        <v>#DIV/0!</v>
      </c>
      <c r="T159" s="6" t="e">
        <f t="shared" si="41"/>
        <v>#DIV/0!</v>
      </c>
      <c r="U159" s="6" t="e">
        <f t="shared" si="42"/>
        <v>#DIV/0!</v>
      </c>
      <c r="V159" s="6" t="e">
        <f t="shared" si="43"/>
        <v>#DIV/0!</v>
      </c>
      <c r="W159" s="6" t="s">
        <v>790</v>
      </c>
      <c r="X159" s="7" t="s">
        <v>0</v>
      </c>
      <c r="Y159" s="8" t="e">
        <f t="shared" si="39"/>
        <v>#DIV/0!</v>
      </c>
      <c r="Z159" s="9">
        <v>0.21</v>
      </c>
      <c r="AA159" s="8" t="e">
        <f t="shared" si="40"/>
        <v>#DIV/0!</v>
      </c>
    </row>
    <row r="160" spans="1:27" x14ac:dyDescent="0.25">
      <c r="A160" s="5" t="s">
        <v>768</v>
      </c>
      <c r="B160" s="30" t="s">
        <v>6</v>
      </c>
      <c r="C160" s="18">
        <v>1028</v>
      </c>
      <c r="D160" s="20" t="s">
        <v>11</v>
      </c>
      <c r="E160" s="20">
        <v>48.1</v>
      </c>
      <c r="F160" s="20" t="s">
        <v>156</v>
      </c>
      <c r="G160" s="20">
        <v>21</v>
      </c>
      <c r="H160" s="24"/>
      <c r="I160" s="18">
        <v>1028</v>
      </c>
      <c r="J160" s="19" t="s">
        <v>260</v>
      </c>
      <c r="K160" s="84">
        <v>200</v>
      </c>
      <c r="L160" s="89"/>
      <c r="M160" s="92" t="s">
        <v>839</v>
      </c>
      <c r="N160" s="84"/>
      <c r="O160" s="4">
        <v>0</v>
      </c>
      <c r="P160" s="4">
        <v>0</v>
      </c>
      <c r="Q160" s="4">
        <v>0</v>
      </c>
      <c r="R160" s="5" t="s">
        <v>790</v>
      </c>
      <c r="S160" s="6" t="e">
        <f t="shared" si="44"/>
        <v>#DIV/0!</v>
      </c>
      <c r="T160" s="6" t="e">
        <f t="shared" si="41"/>
        <v>#DIV/0!</v>
      </c>
      <c r="U160" s="6" t="e">
        <f t="shared" si="42"/>
        <v>#DIV/0!</v>
      </c>
      <c r="V160" s="6" t="e">
        <f t="shared" si="43"/>
        <v>#DIV/0!</v>
      </c>
      <c r="W160" s="6" t="s">
        <v>790</v>
      </c>
      <c r="X160" s="7" t="s">
        <v>0</v>
      </c>
      <c r="Y160" s="8" t="e">
        <f t="shared" si="39"/>
        <v>#DIV/0!</v>
      </c>
      <c r="Z160" s="9">
        <v>0.21</v>
      </c>
      <c r="AA160" s="8" t="e">
        <f t="shared" si="40"/>
        <v>#DIV/0!</v>
      </c>
    </row>
    <row r="161" spans="1:27" x14ac:dyDescent="0.25">
      <c r="A161" s="5" t="s">
        <v>768</v>
      </c>
      <c r="B161" s="30" t="s">
        <v>6</v>
      </c>
      <c r="C161" s="18">
        <v>1029</v>
      </c>
      <c r="D161" s="20" t="s">
        <v>11</v>
      </c>
      <c r="E161" s="20">
        <v>38.9</v>
      </c>
      <c r="F161" s="20" t="s">
        <v>156</v>
      </c>
      <c r="G161" s="20">
        <v>21</v>
      </c>
      <c r="H161" s="24"/>
      <c r="I161" s="18">
        <v>1029</v>
      </c>
      <c r="J161" s="19" t="s">
        <v>260</v>
      </c>
      <c r="K161" s="84">
        <v>200</v>
      </c>
      <c r="L161" s="89"/>
      <c r="M161" s="92" t="s">
        <v>839</v>
      </c>
      <c r="N161" s="84"/>
      <c r="O161" s="4">
        <v>0</v>
      </c>
      <c r="P161" s="4">
        <v>0</v>
      </c>
      <c r="Q161" s="4">
        <v>0</v>
      </c>
      <c r="R161" s="5" t="s">
        <v>790</v>
      </c>
      <c r="S161" s="6" t="e">
        <f t="shared" si="44"/>
        <v>#DIV/0!</v>
      </c>
      <c r="T161" s="6" t="e">
        <f t="shared" si="41"/>
        <v>#DIV/0!</v>
      </c>
      <c r="U161" s="6" t="e">
        <f t="shared" si="42"/>
        <v>#DIV/0!</v>
      </c>
      <c r="V161" s="6" t="e">
        <f t="shared" si="43"/>
        <v>#DIV/0!</v>
      </c>
      <c r="W161" s="6" t="s">
        <v>790</v>
      </c>
      <c r="X161" s="7" t="s">
        <v>0</v>
      </c>
      <c r="Y161" s="8" t="e">
        <f t="shared" si="39"/>
        <v>#DIV/0!</v>
      </c>
      <c r="Z161" s="9">
        <v>0.21</v>
      </c>
      <c r="AA161" s="8" t="e">
        <f t="shared" si="40"/>
        <v>#DIV/0!</v>
      </c>
    </row>
    <row r="162" spans="1:27" x14ac:dyDescent="0.25">
      <c r="A162" s="5" t="s">
        <v>768</v>
      </c>
      <c r="B162" s="30" t="s">
        <v>6</v>
      </c>
      <c r="C162" s="18">
        <v>1030</v>
      </c>
      <c r="D162" s="20" t="s">
        <v>11</v>
      </c>
      <c r="E162" s="20">
        <v>41.2</v>
      </c>
      <c r="F162" s="20" t="s">
        <v>156</v>
      </c>
      <c r="G162" s="20">
        <v>21</v>
      </c>
      <c r="H162" s="24"/>
      <c r="I162" s="18">
        <v>1030</v>
      </c>
      <c r="J162" s="19" t="s">
        <v>260</v>
      </c>
      <c r="K162" s="84">
        <v>200</v>
      </c>
      <c r="L162" s="89"/>
      <c r="M162" s="92" t="s">
        <v>839</v>
      </c>
      <c r="N162" s="84"/>
      <c r="O162" s="4">
        <v>0</v>
      </c>
      <c r="P162" s="4">
        <v>0</v>
      </c>
      <c r="Q162" s="4">
        <v>0</v>
      </c>
      <c r="R162" s="5" t="s">
        <v>790</v>
      </c>
      <c r="S162" s="6" t="e">
        <f t="shared" si="44"/>
        <v>#DIV/0!</v>
      </c>
      <c r="T162" s="6" t="e">
        <f t="shared" si="41"/>
        <v>#DIV/0!</v>
      </c>
      <c r="U162" s="6" t="e">
        <f t="shared" si="42"/>
        <v>#DIV/0!</v>
      </c>
      <c r="V162" s="6" t="e">
        <f t="shared" si="43"/>
        <v>#DIV/0!</v>
      </c>
      <c r="W162" s="6" t="s">
        <v>790</v>
      </c>
      <c r="X162" s="7" t="s">
        <v>0</v>
      </c>
      <c r="Y162" s="8" t="e">
        <f t="shared" si="39"/>
        <v>#DIV/0!</v>
      </c>
      <c r="Z162" s="9">
        <v>0.21</v>
      </c>
      <c r="AA162" s="8" t="e">
        <f t="shared" si="40"/>
        <v>#DIV/0!</v>
      </c>
    </row>
    <row r="163" spans="1:27" x14ac:dyDescent="0.25">
      <c r="A163" s="5" t="s">
        <v>768</v>
      </c>
      <c r="B163" s="30" t="s">
        <v>6</v>
      </c>
      <c r="C163" s="18">
        <v>1031</v>
      </c>
      <c r="D163" s="20" t="s">
        <v>11</v>
      </c>
      <c r="E163" s="20">
        <v>47.5</v>
      </c>
      <c r="F163" s="20" t="s">
        <v>156</v>
      </c>
      <c r="G163" s="20">
        <v>21</v>
      </c>
      <c r="H163" s="24"/>
      <c r="I163" s="18">
        <v>1031</v>
      </c>
      <c r="J163" s="19" t="s">
        <v>260</v>
      </c>
      <c r="K163" s="84">
        <v>200</v>
      </c>
      <c r="L163" s="89"/>
      <c r="M163" s="92" t="s">
        <v>839</v>
      </c>
      <c r="N163" s="84"/>
      <c r="O163" s="4">
        <v>0</v>
      </c>
      <c r="P163" s="4">
        <v>0</v>
      </c>
      <c r="Q163" s="4">
        <v>0</v>
      </c>
      <c r="R163" s="5" t="s">
        <v>790</v>
      </c>
      <c r="S163" s="6" t="e">
        <f t="shared" si="44"/>
        <v>#DIV/0!</v>
      </c>
      <c r="T163" s="6" t="e">
        <f t="shared" si="41"/>
        <v>#DIV/0!</v>
      </c>
      <c r="U163" s="6" t="e">
        <f t="shared" si="42"/>
        <v>#DIV/0!</v>
      </c>
      <c r="V163" s="6" t="e">
        <f t="shared" si="43"/>
        <v>#DIV/0!</v>
      </c>
      <c r="W163" s="6" t="s">
        <v>790</v>
      </c>
      <c r="X163" s="7" t="s">
        <v>0</v>
      </c>
      <c r="Y163" s="8" t="e">
        <f t="shared" si="39"/>
        <v>#DIV/0!</v>
      </c>
      <c r="Z163" s="9">
        <v>0.21</v>
      </c>
      <c r="AA163" s="8" t="e">
        <f t="shared" si="40"/>
        <v>#DIV/0!</v>
      </c>
    </row>
    <row r="164" spans="1:27" x14ac:dyDescent="0.25">
      <c r="A164" s="5" t="s">
        <v>768</v>
      </c>
      <c r="B164" s="30" t="s">
        <v>6</v>
      </c>
      <c r="C164" s="18">
        <v>1032</v>
      </c>
      <c r="D164" s="20" t="s">
        <v>11</v>
      </c>
      <c r="E164" s="20">
        <v>145.9</v>
      </c>
      <c r="F164" s="20" t="s">
        <v>156</v>
      </c>
      <c r="G164" s="20">
        <v>89</v>
      </c>
      <c r="H164" s="24"/>
      <c r="I164" s="18">
        <v>1032</v>
      </c>
      <c r="J164" s="19" t="s">
        <v>260</v>
      </c>
      <c r="K164" s="84">
        <v>200</v>
      </c>
      <c r="L164" s="89"/>
      <c r="M164" s="92" t="s">
        <v>839</v>
      </c>
      <c r="N164" s="84"/>
      <c r="O164" s="4">
        <v>0</v>
      </c>
      <c r="P164" s="4">
        <v>0</v>
      </c>
      <c r="Q164" s="4">
        <v>0</v>
      </c>
      <c r="R164" s="5" t="s">
        <v>790</v>
      </c>
      <c r="S164" s="6" t="e">
        <f t="shared" si="44"/>
        <v>#DIV/0!</v>
      </c>
      <c r="T164" s="6" t="e">
        <f t="shared" si="41"/>
        <v>#DIV/0!</v>
      </c>
      <c r="U164" s="6" t="e">
        <f t="shared" si="42"/>
        <v>#DIV/0!</v>
      </c>
      <c r="V164" s="6" t="e">
        <f t="shared" si="43"/>
        <v>#DIV/0!</v>
      </c>
      <c r="W164" s="6" t="s">
        <v>790</v>
      </c>
      <c r="X164" s="7" t="s">
        <v>0</v>
      </c>
      <c r="Y164" s="8" t="e">
        <f t="shared" si="39"/>
        <v>#DIV/0!</v>
      </c>
      <c r="Z164" s="9">
        <v>0.21</v>
      </c>
      <c r="AA164" s="8" t="e">
        <f t="shared" si="40"/>
        <v>#DIV/0!</v>
      </c>
    </row>
    <row r="165" spans="1:27" x14ac:dyDescent="0.25">
      <c r="A165" s="5" t="s">
        <v>768</v>
      </c>
      <c r="B165" s="30" t="s">
        <v>6</v>
      </c>
      <c r="C165" s="18">
        <v>1033</v>
      </c>
      <c r="D165" s="20" t="s">
        <v>11</v>
      </c>
      <c r="E165" s="20">
        <v>37.4</v>
      </c>
      <c r="F165" s="20" t="s">
        <v>156</v>
      </c>
      <c r="G165" s="20">
        <v>21</v>
      </c>
      <c r="H165" s="24"/>
      <c r="I165" s="18">
        <v>1033</v>
      </c>
      <c r="J165" s="19" t="s">
        <v>260</v>
      </c>
      <c r="K165" s="84">
        <v>200</v>
      </c>
      <c r="L165" s="89"/>
      <c r="M165" s="92" t="s">
        <v>839</v>
      </c>
      <c r="N165" s="84"/>
      <c r="O165" s="4">
        <v>0</v>
      </c>
      <c r="P165" s="4">
        <v>0</v>
      </c>
      <c r="Q165" s="4">
        <v>0</v>
      </c>
      <c r="R165" s="5" t="s">
        <v>790</v>
      </c>
      <c r="S165" s="6" t="e">
        <f t="shared" si="44"/>
        <v>#DIV/0!</v>
      </c>
      <c r="T165" s="6" t="e">
        <f t="shared" si="41"/>
        <v>#DIV/0!</v>
      </c>
      <c r="U165" s="6" t="e">
        <f t="shared" si="42"/>
        <v>#DIV/0!</v>
      </c>
      <c r="V165" s="6" t="e">
        <f t="shared" si="43"/>
        <v>#DIV/0!</v>
      </c>
      <c r="W165" s="6" t="s">
        <v>790</v>
      </c>
      <c r="X165" s="7" t="s">
        <v>0</v>
      </c>
      <c r="Y165" s="8" t="e">
        <f t="shared" si="39"/>
        <v>#DIV/0!</v>
      </c>
      <c r="Z165" s="9">
        <v>0.21</v>
      </c>
      <c r="AA165" s="8" t="e">
        <f t="shared" si="40"/>
        <v>#DIV/0!</v>
      </c>
    </row>
    <row r="166" spans="1:27" x14ac:dyDescent="0.25">
      <c r="A166" s="5" t="s">
        <v>768</v>
      </c>
      <c r="B166" s="30" t="s">
        <v>6</v>
      </c>
      <c r="C166" s="18">
        <v>1034</v>
      </c>
      <c r="D166" s="20" t="s">
        <v>7</v>
      </c>
      <c r="E166" s="20">
        <v>102.4</v>
      </c>
      <c r="F166" s="20" t="s">
        <v>156</v>
      </c>
      <c r="G166" s="20">
        <v>56</v>
      </c>
      <c r="H166" s="24"/>
      <c r="I166" s="18">
        <v>1034</v>
      </c>
      <c r="J166" s="19" t="s">
        <v>900</v>
      </c>
      <c r="K166" s="84">
        <v>200</v>
      </c>
      <c r="L166" s="89"/>
      <c r="M166" s="92" t="s">
        <v>840</v>
      </c>
      <c r="N166" s="84"/>
      <c r="O166" s="4">
        <v>0</v>
      </c>
      <c r="P166" s="4">
        <v>0</v>
      </c>
      <c r="Q166" s="4">
        <v>0</v>
      </c>
      <c r="R166" s="5" t="s">
        <v>790</v>
      </c>
      <c r="S166" s="6" t="e">
        <f t="shared" si="44"/>
        <v>#DIV/0!</v>
      </c>
      <c r="T166" s="6" t="e">
        <f t="shared" si="41"/>
        <v>#DIV/0!</v>
      </c>
      <c r="U166" s="6" t="e">
        <f t="shared" si="42"/>
        <v>#DIV/0!</v>
      </c>
      <c r="V166" s="6" t="e">
        <f t="shared" si="43"/>
        <v>#DIV/0!</v>
      </c>
      <c r="W166" s="6" t="s">
        <v>790</v>
      </c>
      <c r="X166" s="7" t="s">
        <v>0</v>
      </c>
      <c r="Y166" s="8" t="e">
        <f t="shared" si="39"/>
        <v>#DIV/0!</v>
      </c>
      <c r="Z166" s="9">
        <v>0.21</v>
      </c>
      <c r="AA166" s="8" t="e">
        <f t="shared" si="40"/>
        <v>#DIV/0!</v>
      </c>
    </row>
    <row r="167" spans="1:27" x14ac:dyDescent="0.25">
      <c r="A167" s="5" t="s">
        <v>768</v>
      </c>
      <c r="B167" s="30" t="s">
        <v>6</v>
      </c>
      <c r="C167" s="18">
        <v>1035</v>
      </c>
      <c r="D167" s="20" t="s">
        <v>11</v>
      </c>
      <c r="E167" s="20">
        <v>37.4</v>
      </c>
      <c r="F167" s="20" t="s">
        <v>156</v>
      </c>
      <c r="G167" s="20">
        <v>21</v>
      </c>
      <c r="H167" s="24"/>
      <c r="I167" s="18">
        <v>1035</v>
      </c>
      <c r="J167" s="19" t="s">
        <v>260</v>
      </c>
      <c r="K167" s="84">
        <v>200</v>
      </c>
      <c r="L167" s="89"/>
      <c r="M167" s="92" t="s">
        <v>839</v>
      </c>
      <c r="N167" s="84"/>
      <c r="O167" s="4">
        <v>0</v>
      </c>
      <c r="P167" s="4">
        <v>0</v>
      </c>
      <c r="Q167" s="4">
        <v>0</v>
      </c>
      <c r="R167" s="5" t="s">
        <v>790</v>
      </c>
      <c r="S167" s="6" t="e">
        <f t="shared" si="44"/>
        <v>#DIV/0!</v>
      </c>
      <c r="T167" s="6" t="e">
        <f t="shared" si="41"/>
        <v>#DIV/0!</v>
      </c>
      <c r="U167" s="6" t="e">
        <f t="shared" si="42"/>
        <v>#DIV/0!</v>
      </c>
      <c r="V167" s="6" t="e">
        <f t="shared" si="43"/>
        <v>#DIV/0!</v>
      </c>
      <c r="W167" s="6" t="s">
        <v>790</v>
      </c>
      <c r="X167" s="7" t="s">
        <v>0</v>
      </c>
      <c r="Y167" s="8" t="e">
        <f t="shared" si="39"/>
        <v>#DIV/0!</v>
      </c>
      <c r="Z167" s="9">
        <v>0.21</v>
      </c>
      <c r="AA167" s="8" t="e">
        <f t="shared" si="40"/>
        <v>#DIV/0!</v>
      </c>
    </row>
    <row r="168" spans="1:27" x14ac:dyDescent="0.25">
      <c r="A168" s="5" t="s">
        <v>768</v>
      </c>
      <c r="B168" s="30" t="s">
        <v>6</v>
      </c>
      <c r="C168" s="18">
        <v>1036</v>
      </c>
      <c r="D168" s="20" t="s">
        <v>11</v>
      </c>
      <c r="E168" s="20">
        <v>145.9</v>
      </c>
      <c r="F168" s="20" t="s">
        <v>156</v>
      </c>
      <c r="G168" s="20">
        <v>89</v>
      </c>
      <c r="H168" s="24"/>
      <c r="I168" s="18">
        <v>1036</v>
      </c>
      <c r="J168" s="19" t="s">
        <v>260</v>
      </c>
      <c r="K168" s="84">
        <v>200</v>
      </c>
      <c r="L168" s="89"/>
      <c r="M168" s="92" t="s">
        <v>839</v>
      </c>
      <c r="N168" s="84"/>
      <c r="O168" s="4">
        <v>0</v>
      </c>
      <c r="P168" s="4">
        <v>0</v>
      </c>
      <c r="Q168" s="4">
        <v>0</v>
      </c>
      <c r="R168" s="5" t="s">
        <v>790</v>
      </c>
      <c r="S168" s="6" t="e">
        <f t="shared" si="44"/>
        <v>#DIV/0!</v>
      </c>
      <c r="T168" s="6" t="e">
        <f t="shared" si="41"/>
        <v>#DIV/0!</v>
      </c>
      <c r="U168" s="6" t="e">
        <f t="shared" si="42"/>
        <v>#DIV/0!</v>
      </c>
      <c r="V168" s="6" t="e">
        <f t="shared" si="43"/>
        <v>#DIV/0!</v>
      </c>
      <c r="W168" s="6" t="s">
        <v>790</v>
      </c>
      <c r="X168" s="7" t="s">
        <v>0</v>
      </c>
      <c r="Y168" s="8" t="e">
        <f t="shared" si="39"/>
        <v>#DIV/0!</v>
      </c>
      <c r="Z168" s="9">
        <v>0.21</v>
      </c>
      <c r="AA168" s="8" t="e">
        <f t="shared" si="40"/>
        <v>#DIV/0!</v>
      </c>
    </row>
    <row r="169" spans="1:27" x14ac:dyDescent="0.25">
      <c r="A169" s="5" t="s">
        <v>768</v>
      </c>
      <c r="B169" s="30" t="s">
        <v>6</v>
      </c>
      <c r="C169" s="18">
        <v>1037</v>
      </c>
      <c r="D169" s="20" t="s">
        <v>11</v>
      </c>
      <c r="E169" s="20">
        <v>145.9</v>
      </c>
      <c r="F169" s="20" t="s">
        <v>156</v>
      </c>
      <c r="G169" s="20">
        <v>89</v>
      </c>
      <c r="H169" s="24"/>
      <c r="I169" s="18">
        <v>1037</v>
      </c>
      <c r="J169" s="19" t="s">
        <v>260</v>
      </c>
      <c r="K169" s="84">
        <v>200</v>
      </c>
      <c r="L169" s="89"/>
      <c r="M169" s="92" t="s">
        <v>839</v>
      </c>
      <c r="N169" s="84"/>
      <c r="O169" s="4">
        <v>0</v>
      </c>
      <c r="P169" s="4">
        <v>0</v>
      </c>
      <c r="Q169" s="4">
        <v>0</v>
      </c>
      <c r="R169" s="5" t="s">
        <v>790</v>
      </c>
      <c r="S169" s="6" t="e">
        <f t="shared" si="44"/>
        <v>#DIV/0!</v>
      </c>
      <c r="T169" s="6" t="e">
        <f t="shared" si="41"/>
        <v>#DIV/0!</v>
      </c>
      <c r="U169" s="6" t="e">
        <f t="shared" si="42"/>
        <v>#DIV/0!</v>
      </c>
      <c r="V169" s="6" t="e">
        <f t="shared" si="43"/>
        <v>#DIV/0!</v>
      </c>
      <c r="W169" s="6" t="s">
        <v>790</v>
      </c>
      <c r="X169" s="7" t="s">
        <v>0</v>
      </c>
      <c r="Y169" s="8" t="e">
        <f t="shared" si="39"/>
        <v>#DIV/0!</v>
      </c>
      <c r="Z169" s="9">
        <v>0.21</v>
      </c>
      <c r="AA169" s="8" t="e">
        <f t="shared" si="40"/>
        <v>#DIV/0!</v>
      </c>
    </row>
    <row r="170" spans="1:27" x14ac:dyDescent="0.25">
      <c r="A170" s="5" t="s">
        <v>768</v>
      </c>
      <c r="B170" s="30" t="s">
        <v>6</v>
      </c>
      <c r="C170" s="18">
        <v>1038</v>
      </c>
      <c r="D170" s="20" t="s">
        <v>11</v>
      </c>
      <c r="E170" s="20">
        <v>37.200000000000003</v>
      </c>
      <c r="F170" s="20" t="s">
        <v>156</v>
      </c>
      <c r="G170" s="20">
        <v>21</v>
      </c>
      <c r="H170" s="24"/>
      <c r="I170" s="18">
        <v>1038</v>
      </c>
      <c r="J170" s="19" t="s">
        <v>260</v>
      </c>
      <c r="K170" s="84">
        <v>200</v>
      </c>
      <c r="L170" s="89"/>
      <c r="M170" s="92" t="s">
        <v>839</v>
      </c>
      <c r="N170" s="84"/>
      <c r="O170" s="4">
        <v>0</v>
      </c>
      <c r="P170" s="4">
        <v>0</v>
      </c>
      <c r="Q170" s="4">
        <v>0</v>
      </c>
      <c r="R170" s="5" t="s">
        <v>790</v>
      </c>
      <c r="S170" s="6" t="e">
        <f t="shared" si="44"/>
        <v>#DIV/0!</v>
      </c>
      <c r="T170" s="6" t="e">
        <f t="shared" si="41"/>
        <v>#DIV/0!</v>
      </c>
      <c r="U170" s="6" t="e">
        <f t="shared" si="42"/>
        <v>#DIV/0!</v>
      </c>
      <c r="V170" s="6" t="e">
        <f t="shared" si="43"/>
        <v>#DIV/0!</v>
      </c>
      <c r="W170" s="6" t="s">
        <v>790</v>
      </c>
      <c r="X170" s="7" t="s">
        <v>0</v>
      </c>
      <c r="Y170" s="8" t="e">
        <f t="shared" si="39"/>
        <v>#DIV/0!</v>
      </c>
      <c r="Z170" s="9">
        <v>0.21</v>
      </c>
      <c r="AA170" s="8" t="e">
        <f t="shared" si="40"/>
        <v>#DIV/0!</v>
      </c>
    </row>
    <row r="171" spans="1:27" x14ac:dyDescent="0.25">
      <c r="A171" s="5" t="s">
        <v>768</v>
      </c>
      <c r="B171" s="30" t="s">
        <v>6</v>
      </c>
      <c r="C171" s="18">
        <v>1039</v>
      </c>
      <c r="D171" s="20" t="s">
        <v>7</v>
      </c>
      <c r="E171" s="20">
        <v>35.299999999999997</v>
      </c>
      <c r="F171" s="20" t="s">
        <v>156</v>
      </c>
      <c r="G171" s="20">
        <v>36</v>
      </c>
      <c r="H171" s="24"/>
      <c r="I171" s="18">
        <v>1039</v>
      </c>
      <c r="J171" s="19" t="s">
        <v>901</v>
      </c>
      <c r="K171" s="84">
        <v>200</v>
      </c>
      <c r="L171" s="89"/>
      <c r="M171" s="92" t="s">
        <v>840</v>
      </c>
      <c r="N171" s="84"/>
      <c r="O171" s="4">
        <v>0</v>
      </c>
      <c r="P171" s="4">
        <v>0</v>
      </c>
      <c r="Q171" s="4">
        <v>0</v>
      </c>
      <c r="R171" s="5" t="s">
        <v>790</v>
      </c>
      <c r="S171" s="6" t="e">
        <f t="shared" si="44"/>
        <v>#DIV/0!</v>
      </c>
      <c r="T171" s="6" t="e">
        <f t="shared" si="41"/>
        <v>#DIV/0!</v>
      </c>
      <c r="U171" s="6" t="e">
        <f t="shared" si="42"/>
        <v>#DIV/0!</v>
      </c>
      <c r="V171" s="6" t="e">
        <f t="shared" si="43"/>
        <v>#DIV/0!</v>
      </c>
      <c r="W171" s="6" t="s">
        <v>790</v>
      </c>
      <c r="X171" s="7" t="s">
        <v>0</v>
      </c>
      <c r="Y171" s="8" t="e">
        <f t="shared" si="39"/>
        <v>#DIV/0!</v>
      </c>
      <c r="Z171" s="9">
        <v>0.21</v>
      </c>
      <c r="AA171" s="8" t="e">
        <f t="shared" si="40"/>
        <v>#DIV/0!</v>
      </c>
    </row>
    <row r="172" spans="1:27" x14ac:dyDescent="0.25">
      <c r="A172" s="5" t="s">
        <v>768</v>
      </c>
      <c r="B172" s="30" t="s">
        <v>6</v>
      </c>
      <c r="C172" s="18">
        <v>1040</v>
      </c>
      <c r="D172" s="20" t="s">
        <v>11</v>
      </c>
      <c r="E172" s="20">
        <v>104.2</v>
      </c>
      <c r="F172" s="20" t="s">
        <v>156</v>
      </c>
      <c r="G172" s="20">
        <v>65</v>
      </c>
      <c r="H172" s="24"/>
      <c r="I172" s="18">
        <v>1040</v>
      </c>
      <c r="J172" s="19" t="s">
        <v>260</v>
      </c>
      <c r="K172" s="84">
        <v>200</v>
      </c>
      <c r="L172" s="89"/>
      <c r="M172" s="92" t="s">
        <v>839</v>
      </c>
      <c r="N172" s="84"/>
      <c r="O172" s="4">
        <v>0</v>
      </c>
      <c r="P172" s="4">
        <v>0</v>
      </c>
      <c r="Q172" s="4">
        <v>0</v>
      </c>
      <c r="R172" s="5" t="s">
        <v>790</v>
      </c>
      <c r="S172" s="6" t="e">
        <f t="shared" si="44"/>
        <v>#DIV/0!</v>
      </c>
      <c r="T172" s="6" t="e">
        <f t="shared" si="41"/>
        <v>#DIV/0!</v>
      </c>
      <c r="U172" s="6" t="e">
        <f t="shared" si="42"/>
        <v>#DIV/0!</v>
      </c>
      <c r="V172" s="6" t="e">
        <f t="shared" si="43"/>
        <v>#DIV/0!</v>
      </c>
      <c r="W172" s="6" t="s">
        <v>790</v>
      </c>
      <c r="X172" s="7" t="s">
        <v>0</v>
      </c>
      <c r="Y172" s="8" t="e">
        <f t="shared" si="39"/>
        <v>#DIV/0!</v>
      </c>
      <c r="Z172" s="9">
        <v>0.21</v>
      </c>
      <c r="AA172" s="8" t="e">
        <f t="shared" si="40"/>
        <v>#DIV/0!</v>
      </c>
    </row>
    <row r="173" spans="1:27" x14ac:dyDescent="0.25">
      <c r="A173" s="5" t="s">
        <v>768</v>
      </c>
      <c r="B173" s="30" t="s">
        <v>6</v>
      </c>
      <c r="C173" s="18">
        <v>1041</v>
      </c>
      <c r="D173" s="20" t="s">
        <v>11</v>
      </c>
      <c r="E173" s="20">
        <v>103.5</v>
      </c>
      <c r="F173" s="20" t="s">
        <v>156</v>
      </c>
      <c r="G173" s="20">
        <v>65</v>
      </c>
      <c r="H173" s="24"/>
      <c r="I173" s="18">
        <v>1041</v>
      </c>
      <c r="J173" s="19" t="s">
        <v>260</v>
      </c>
      <c r="K173" s="84">
        <v>200</v>
      </c>
      <c r="L173" s="89"/>
      <c r="M173" s="92" t="s">
        <v>839</v>
      </c>
      <c r="N173" s="84"/>
      <c r="O173" s="4">
        <v>0</v>
      </c>
      <c r="P173" s="4">
        <v>0</v>
      </c>
      <c r="Q173" s="4">
        <v>0</v>
      </c>
      <c r="R173" s="5" t="s">
        <v>790</v>
      </c>
      <c r="S173" s="6" t="e">
        <f t="shared" si="44"/>
        <v>#DIV/0!</v>
      </c>
      <c r="T173" s="6" t="e">
        <f t="shared" si="41"/>
        <v>#DIV/0!</v>
      </c>
      <c r="U173" s="6" t="e">
        <f t="shared" si="42"/>
        <v>#DIV/0!</v>
      </c>
      <c r="V173" s="6" t="e">
        <f t="shared" si="43"/>
        <v>#DIV/0!</v>
      </c>
      <c r="W173" s="6" t="s">
        <v>790</v>
      </c>
      <c r="X173" s="7" t="s">
        <v>0</v>
      </c>
      <c r="Y173" s="8" t="e">
        <f t="shared" ref="Y173:Y220" si="45">SUM(S173*X173)</f>
        <v>#DIV/0!</v>
      </c>
      <c r="Z173" s="9">
        <v>0.21</v>
      </c>
      <c r="AA173" s="8" t="e">
        <f t="shared" si="40"/>
        <v>#DIV/0!</v>
      </c>
    </row>
    <row r="174" spans="1:27" x14ac:dyDescent="0.25">
      <c r="A174" s="5" t="s">
        <v>768</v>
      </c>
      <c r="B174" s="26" t="s">
        <v>3</v>
      </c>
      <c r="C174" s="18">
        <v>1701</v>
      </c>
      <c r="D174" s="20" t="s">
        <v>138</v>
      </c>
      <c r="E174" s="20">
        <v>10</v>
      </c>
      <c r="F174" s="20" t="s">
        <v>156</v>
      </c>
      <c r="G174" s="5"/>
      <c r="H174" s="24"/>
      <c r="I174" s="18">
        <v>1701</v>
      </c>
      <c r="J174" s="19" t="s">
        <v>256</v>
      </c>
      <c r="K174" s="84">
        <v>3</v>
      </c>
      <c r="L174" s="89"/>
      <c r="M174" s="92" t="s">
        <v>837</v>
      </c>
      <c r="N174" s="84"/>
      <c r="O174" s="150">
        <v>0</v>
      </c>
      <c r="P174" s="150">
        <v>0</v>
      </c>
      <c r="Q174" s="4" t="s">
        <v>0</v>
      </c>
      <c r="R174" s="5" t="s">
        <v>790</v>
      </c>
      <c r="S174" s="6" t="e">
        <f t="shared" ref="S174:S186" si="46">SUM(E174/Q174*K174)</f>
        <v>#VALUE!</v>
      </c>
      <c r="T174" s="150" t="s">
        <v>0</v>
      </c>
      <c r="U174" s="150" t="s">
        <v>0</v>
      </c>
      <c r="V174" s="6" t="e">
        <f t="shared" si="43"/>
        <v>#VALUE!</v>
      </c>
      <c r="W174" s="6" t="s">
        <v>790</v>
      </c>
      <c r="X174" s="7" t="s">
        <v>0</v>
      </c>
      <c r="Y174" s="8" t="e">
        <f t="shared" si="45"/>
        <v>#VALUE!</v>
      </c>
      <c r="Z174" s="9">
        <v>0.21</v>
      </c>
      <c r="AA174" s="8" t="e">
        <f t="shared" ref="AA174:AA220" si="47">Y174+(Y174*Z174)</f>
        <v>#VALUE!</v>
      </c>
    </row>
    <row r="175" spans="1:27" x14ac:dyDescent="0.25">
      <c r="A175" s="5" t="s">
        <v>768</v>
      </c>
      <c r="B175" s="26" t="s">
        <v>3</v>
      </c>
      <c r="C175" s="21" t="s">
        <v>10</v>
      </c>
      <c r="D175" s="20" t="s">
        <v>138</v>
      </c>
      <c r="E175" s="20">
        <v>0.7</v>
      </c>
      <c r="F175" s="20" t="s">
        <v>156</v>
      </c>
      <c r="G175" s="5"/>
      <c r="H175" s="24"/>
      <c r="I175" s="29" t="s">
        <v>10</v>
      </c>
      <c r="J175" s="19" t="s">
        <v>268</v>
      </c>
      <c r="K175" s="84">
        <v>3</v>
      </c>
      <c r="L175" s="89"/>
      <c r="M175" s="92" t="s">
        <v>837</v>
      </c>
      <c r="N175" s="84"/>
      <c r="O175" s="150">
        <v>0</v>
      </c>
      <c r="P175" s="150">
        <v>0</v>
      </c>
      <c r="Q175" s="4" t="s">
        <v>0</v>
      </c>
      <c r="R175" s="5" t="s">
        <v>790</v>
      </c>
      <c r="S175" s="6" t="e">
        <f t="shared" si="46"/>
        <v>#VALUE!</v>
      </c>
      <c r="T175" s="150" t="s">
        <v>0</v>
      </c>
      <c r="U175" s="150" t="s">
        <v>0</v>
      </c>
      <c r="V175" s="6" t="e">
        <f t="shared" si="43"/>
        <v>#VALUE!</v>
      </c>
      <c r="W175" s="6" t="s">
        <v>790</v>
      </c>
      <c r="X175" s="7" t="s">
        <v>0</v>
      </c>
      <c r="Y175" s="8" t="e">
        <f t="shared" si="45"/>
        <v>#VALUE!</v>
      </c>
      <c r="Z175" s="9">
        <v>0.21</v>
      </c>
      <c r="AA175" s="8" t="e">
        <f t="shared" si="47"/>
        <v>#VALUE!</v>
      </c>
    </row>
    <row r="176" spans="1:27" x14ac:dyDescent="0.25">
      <c r="A176" s="5" t="s">
        <v>768</v>
      </c>
      <c r="B176" s="26" t="s">
        <v>3</v>
      </c>
      <c r="C176" s="21" t="s">
        <v>243</v>
      </c>
      <c r="D176" s="20" t="s">
        <v>138</v>
      </c>
      <c r="E176" s="20">
        <v>1.2</v>
      </c>
      <c r="F176" s="20" t="s">
        <v>156</v>
      </c>
      <c r="G176" s="5"/>
      <c r="H176" s="24"/>
      <c r="I176" s="29" t="s">
        <v>243</v>
      </c>
      <c r="J176" s="19" t="s">
        <v>268</v>
      </c>
      <c r="K176" s="84">
        <v>3</v>
      </c>
      <c r="L176" s="89"/>
      <c r="M176" s="92" t="s">
        <v>837</v>
      </c>
      <c r="N176" s="84"/>
      <c r="O176" s="150">
        <v>0</v>
      </c>
      <c r="P176" s="150">
        <v>0</v>
      </c>
      <c r="Q176" s="4" t="s">
        <v>0</v>
      </c>
      <c r="R176" s="5" t="s">
        <v>790</v>
      </c>
      <c r="S176" s="6" t="e">
        <f t="shared" si="46"/>
        <v>#VALUE!</v>
      </c>
      <c r="T176" s="150" t="s">
        <v>0</v>
      </c>
      <c r="U176" s="150" t="s">
        <v>0</v>
      </c>
      <c r="V176" s="6" t="e">
        <f t="shared" si="43"/>
        <v>#VALUE!</v>
      </c>
      <c r="W176" s="6" t="s">
        <v>790</v>
      </c>
      <c r="X176" s="7" t="s">
        <v>0</v>
      </c>
      <c r="Y176" s="8" t="e">
        <f t="shared" si="45"/>
        <v>#VALUE!</v>
      </c>
      <c r="Z176" s="9">
        <v>0.21</v>
      </c>
      <c r="AA176" s="8" t="e">
        <f t="shared" si="47"/>
        <v>#VALUE!</v>
      </c>
    </row>
    <row r="177" spans="1:27" x14ac:dyDescent="0.25">
      <c r="A177" s="5" t="s">
        <v>768</v>
      </c>
      <c r="B177" s="26" t="s">
        <v>3</v>
      </c>
      <c r="C177" s="18">
        <v>1702</v>
      </c>
      <c r="D177" s="24" t="s">
        <v>161</v>
      </c>
      <c r="E177" s="20">
        <v>3.5</v>
      </c>
      <c r="F177" s="20" t="s">
        <v>156</v>
      </c>
      <c r="G177" s="5"/>
      <c r="H177" s="24"/>
      <c r="I177" s="18">
        <v>1702</v>
      </c>
      <c r="J177" s="19" t="s">
        <v>902</v>
      </c>
      <c r="K177" s="84">
        <v>3</v>
      </c>
      <c r="L177" s="89"/>
      <c r="M177" s="92" t="s">
        <v>837</v>
      </c>
      <c r="N177" s="84"/>
      <c r="O177" s="150">
        <v>0</v>
      </c>
      <c r="P177" s="150">
        <v>0</v>
      </c>
      <c r="Q177" s="4" t="s">
        <v>0</v>
      </c>
      <c r="R177" s="5" t="s">
        <v>790</v>
      </c>
      <c r="S177" s="6" t="e">
        <f t="shared" si="46"/>
        <v>#VALUE!</v>
      </c>
      <c r="T177" s="150" t="s">
        <v>0</v>
      </c>
      <c r="U177" s="150" t="s">
        <v>0</v>
      </c>
      <c r="V177" s="6" t="e">
        <f t="shared" si="43"/>
        <v>#VALUE!</v>
      </c>
      <c r="W177" s="6" t="s">
        <v>790</v>
      </c>
      <c r="X177" s="7" t="s">
        <v>0</v>
      </c>
      <c r="Y177" s="8" t="e">
        <f t="shared" si="45"/>
        <v>#VALUE!</v>
      </c>
      <c r="Z177" s="9">
        <v>0.21</v>
      </c>
      <c r="AA177" s="8" t="e">
        <f t="shared" si="47"/>
        <v>#VALUE!</v>
      </c>
    </row>
    <row r="178" spans="1:27" x14ac:dyDescent="0.25">
      <c r="A178" s="5" t="s">
        <v>768</v>
      </c>
      <c r="B178" s="26" t="s">
        <v>3</v>
      </c>
      <c r="C178" s="18">
        <v>1703</v>
      </c>
      <c r="D178" s="20" t="s">
        <v>138</v>
      </c>
      <c r="E178" s="20">
        <v>6.8</v>
      </c>
      <c r="F178" s="20" t="s">
        <v>156</v>
      </c>
      <c r="G178" s="5"/>
      <c r="H178" s="24"/>
      <c r="I178" s="18">
        <v>1703</v>
      </c>
      <c r="J178" s="19" t="s">
        <v>267</v>
      </c>
      <c r="K178" s="84">
        <v>3</v>
      </c>
      <c r="L178" s="89"/>
      <c r="M178" s="92" t="s">
        <v>837</v>
      </c>
      <c r="N178" s="84"/>
      <c r="O178" s="150">
        <v>0</v>
      </c>
      <c r="P178" s="150">
        <v>0</v>
      </c>
      <c r="Q178" s="4" t="s">
        <v>0</v>
      </c>
      <c r="R178" s="5" t="s">
        <v>790</v>
      </c>
      <c r="S178" s="6" t="e">
        <f t="shared" si="46"/>
        <v>#VALUE!</v>
      </c>
      <c r="T178" s="150" t="s">
        <v>0</v>
      </c>
      <c r="U178" s="150" t="s">
        <v>0</v>
      </c>
      <c r="V178" s="6" t="e">
        <f t="shared" si="43"/>
        <v>#VALUE!</v>
      </c>
      <c r="W178" s="6" t="s">
        <v>790</v>
      </c>
      <c r="X178" s="7" t="s">
        <v>0</v>
      </c>
      <c r="Y178" s="8" t="e">
        <f t="shared" si="45"/>
        <v>#VALUE!</v>
      </c>
      <c r="Z178" s="9">
        <v>0.21</v>
      </c>
      <c r="AA178" s="8" t="e">
        <f t="shared" si="47"/>
        <v>#VALUE!</v>
      </c>
    </row>
    <row r="179" spans="1:27" x14ac:dyDescent="0.25">
      <c r="A179" s="5" t="s">
        <v>768</v>
      </c>
      <c r="B179" s="26" t="s">
        <v>3</v>
      </c>
      <c r="C179" s="18">
        <v>1704</v>
      </c>
      <c r="D179" s="20" t="s">
        <v>138</v>
      </c>
      <c r="E179" s="20">
        <v>4.2</v>
      </c>
      <c r="F179" s="20" t="s">
        <v>156</v>
      </c>
      <c r="G179" s="5"/>
      <c r="H179" s="24"/>
      <c r="I179" s="18">
        <v>1704</v>
      </c>
      <c r="J179" s="19" t="s">
        <v>268</v>
      </c>
      <c r="K179" s="84">
        <v>3</v>
      </c>
      <c r="L179" s="89"/>
      <c r="M179" s="92" t="s">
        <v>837</v>
      </c>
      <c r="N179" s="84"/>
      <c r="O179" s="150">
        <v>0</v>
      </c>
      <c r="P179" s="150">
        <v>0</v>
      </c>
      <c r="Q179" s="4" t="s">
        <v>0</v>
      </c>
      <c r="R179" s="5" t="s">
        <v>790</v>
      </c>
      <c r="S179" s="6" t="e">
        <f t="shared" si="46"/>
        <v>#VALUE!</v>
      </c>
      <c r="T179" s="150" t="s">
        <v>0</v>
      </c>
      <c r="U179" s="150" t="s">
        <v>0</v>
      </c>
      <c r="V179" s="6" t="e">
        <f t="shared" si="43"/>
        <v>#VALUE!</v>
      </c>
      <c r="W179" s="6" t="s">
        <v>790</v>
      </c>
      <c r="X179" s="7" t="s">
        <v>0</v>
      </c>
      <c r="Y179" s="8" t="e">
        <f t="shared" si="45"/>
        <v>#VALUE!</v>
      </c>
      <c r="Z179" s="9">
        <v>0.21</v>
      </c>
      <c r="AA179" s="8" t="e">
        <f t="shared" si="47"/>
        <v>#VALUE!</v>
      </c>
    </row>
    <row r="180" spans="1:27" x14ac:dyDescent="0.25">
      <c r="A180" s="5" t="s">
        <v>768</v>
      </c>
      <c r="B180" s="26" t="s">
        <v>3</v>
      </c>
      <c r="C180" s="18">
        <v>1705</v>
      </c>
      <c r="D180" s="20" t="s">
        <v>138</v>
      </c>
      <c r="E180" s="20">
        <v>0.9</v>
      </c>
      <c r="F180" s="20" t="s">
        <v>156</v>
      </c>
      <c r="G180" s="5"/>
      <c r="H180" s="24"/>
      <c r="I180" s="18">
        <v>1705</v>
      </c>
      <c r="J180" s="19" t="s">
        <v>268</v>
      </c>
      <c r="K180" s="84">
        <v>3</v>
      </c>
      <c r="L180" s="89"/>
      <c r="M180" s="92" t="s">
        <v>837</v>
      </c>
      <c r="N180" s="84"/>
      <c r="O180" s="150">
        <v>0</v>
      </c>
      <c r="P180" s="150">
        <v>0</v>
      </c>
      <c r="Q180" s="4" t="s">
        <v>0</v>
      </c>
      <c r="R180" s="5" t="s">
        <v>790</v>
      </c>
      <c r="S180" s="6" t="e">
        <f t="shared" si="46"/>
        <v>#VALUE!</v>
      </c>
      <c r="T180" s="150" t="s">
        <v>0</v>
      </c>
      <c r="U180" s="150" t="s">
        <v>0</v>
      </c>
      <c r="V180" s="6" t="e">
        <f t="shared" si="43"/>
        <v>#VALUE!</v>
      </c>
      <c r="W180" s="6" t="s">
        <v>790</v>
      </c>
      <c r="X180" s="7" t="s">
        <v>0</v>
      </c>
      <c r="Y180" s="8" t="e">
        <f t="shared" si="45"/>
        <v>#VALUE!</v>
      </c>
      <c r="Z180" s="9">
        <v>0.21</v>
      </c>
      <c r="AA180" s="8" t="e">
        <f t="shared" si="47"/>
        <v>#VALUE!</v>
      </c>
    </row>
    <row r="181" spans="1:27" x14ac:dyDescent="0.25">
      <c r="A181" s="5" t="s">
        <v>768</v>
      </c>
      <c r="B181" s="26" t="s">
        <v>3</v>
      </c>
      <c r="C181" s="18">
        <v>1706</v>
      </c>
      <c r="D181" s="24" t="s">
        <v>161</v>
      </c>
      <c r="E181" s="20">
        <v>1.2</v>
      </c>
      <c r="F181" s="20" t="s">
        <v>156</v>
      </c>
      <c r="G181" s="5"/>
      <c r="H181" s="24"/>
      <c r="I181" s="18">
        <v>1706</v>
      </c>
      <c r="J181" s="19" t="s">
        <v>269</v>
      </c>
      <c r="K181" s="84">
        <v>3</v>
      </c>
      <c r="L181" s="89"/>
      <c r="M181" s="92" t="s">
        <v>837</v>
      </c>
      <c r="N181" s="84"/>
      <c r="O181" s="150">
        <v>0</v>
      </c>
      <c r="P181" s="150">
        <v>0</v>
      </c>
      <c r="Q181" s="4" t="s">
        <v>0</v>
      </c>
      <c r="R181" s="5" t="s">
        <v>790</v>
      </c>
      <c r="S181" s="6" t="e">
        <f t="shared" si="46"/>
        <v>#VALUE!</v>
      </c>
      <c r="T181" s="150" t="s">
        <v>0</v>
      </c>
      <c r="U181" s="150" t="s">
        <v>0</v>
      </c>
      <c r="V181" s="6" t="e">
        <f t="shared" si="43"/>
        <v>#VALUE!</v>
      </c>
      <c r="W181" s="6" t="s">
        <v>790</v>
      </c>
      <c r="X181" s="7" t="s">
        <v>0</v>
      </c>
      <c r="Y181" s="8" t="e">
        <f t="shared" si="45"/>
        <v>#VALUE!</v>
      </c>
      <c r="Z181" s="9">
        <v>0.21</v>
      </c>
      <c r="AA181" s="8" t="e">
        <f t="shared" si="47"/>
        <v>#VALUE!</v>
      </c>
    </row>
    <row r="182" spans="1:27" x14ac:dyDescent="0.25">
      <c r="A182" s="5" t="s">
        <v>768</v>
      </c>
      <c r="B182" s="26" t="s">
        <v>3</v>
      </c>
      <c r="C182" s="18">
        <v>1707</v>
      </c>
      <c r="D182" s="20" t="s">
        <v>138</v>
      </c>
      <c r="E182" s="20">
        <v>1.7</v>
      </c>
      <c r="F182" s="20" t="s">
        <v>156</v>
      </c>
      <c r="G182" s="5"/>
      <c r="H182" s="24"/>
      <c r="I182" s="18">
        <v>1707</v>
      </c>
      <c r="J182" s="19" t="s">
        <v>268</v>
      </c>
      <c r="K182" s="84">
        <v>3</v>
      </c>
      <c r="L182" s="89"/>
      <c r="M182" s="92" t="s">
        <v>837</v>
      </c>
      <c r="N182" s="84"/>
      <c r="O182" s="150">
        <v>0</v>
      </c>
      <c r="P182" s="150">
        <v>0</v>
      </c>
      <c r="Q182" s="4" t="s">
        <v>0</v>
      </c>
      <c r="R182" s="5" t="s">
        <v>790</v>
      </c>
      <c r="S182" s="6" t="e">
        <f t="shared" si="46"/>
        <v>#VALUE!</v>
      </c>
      <c r="T182" s="150" t="s">
        <v>0</v>
      </c>
      <c r="U182" s="150" t="s">
        <v>0</v>
      </c>
      <c r="V182" s="6" t="e">
        <f t="shared" si="43"/>
        <v>#VALUE!</v>
      </c>
      <c r="W182" s="6" t="s">
        <v>790</v>
      </c>
      <c r="X182" s="7" t="s">
        <v>0</v>
      </c>
      <c r="Y182" s="8" t="e">
        <f t="shared" si="45"/>
        <v>#VALUE!</v>
      </c>
      <c r="Z182" s="9">
        <v>0.21</v>
      </c>
      <c r="AA182" s="8" t="e">
        <f t="shared" si="47"/>
        <v>#VALUE!</v>
      </c>
    </row>
    <row r="183" spans="1:27" x14ac:dyDescent="0.25">
      <c r="A183" s="5" t="s">
        <v>768</v>
      </c>
      <c r="B183" s="30" t="s">
        <v>6</v>
      </c>
      <c r="C183" s="18">
        <v>1708</v>
      </c>
      <c r="D183" s="20" t="s">
        <v>161</v>
      </c>
      <c r="E183" s="20">
        <v>16.2</v>
      </c>
      <c r="F183" s="20" t="s">
        <v>156</v>
      </c>
      <c r="G183" s="5"/>
      <c r="H183" s="24"/>
      <c r="I183" s="18">
        <v>1708</v>
      </c>
      <c r="J183" s="19" t="s">
        <v>256</v>
      </c>
      <c r="K183" s="84">
        <v>3</v>
      </c>
      <c r="L183" s="89"/>
      <c r="M183" s="92" t="s">
        <v>837</v>
      </c>
      <c r="N183" s="84"/>
      <c r="O183" s="150">
        <v>0</v>
      </c>
      <c r="P183" s="150">
        <v>0</v>
      </c>
      <c r="Q183" s="4" t="s">
        <v>0</v>
      </c>
      <c r="R183" s="5" t="s">
        <v>790</v>
      </c>
      <c r="S183" s="6" t="e">
        <f t="shared" si="46"/>
        <v>#VALUE!</v>
      </c>
      <c r="T183" s="150" t="s">
        <v>0</v>
      </c>
      <c r="U183" s="150" t="s">
        <v>0</v>
      </c>
      <c r="V183" s="6" t="e">
        <f t="shared" si="43"/>
        <v>#VALUE!</v>
      </c>
      <c r="W183" s="6" t="s">
        <v>790</v>
      </c>
      <c r="X183" s="7" t="s">
        <v>0</v>
      </c>
      <c r="Y183" s="8" t="e">
        <f t="shared" si="45"/>
        <v>#VALUE!</v>
      </c>
      <c r="Z183" s="9">
        <v>0.21</v>
      </c>
      <c r="AA183" s="8" t="e">
        <f t="shared" si="47"/>
        <v>#VALUE!</v>
      </c>
    </row>
    <row r="184" spans="1:27" x14ac:dyDescent="0.25">
      <c r="A184" s="5" t="s">
        <v>768</v>
      </c>
      <c r="B184" s="30" t="s">
        <v>6</v>
      </c>
      <c r="C184" s="18">
        <v>1709</v>
      </c>
      <c r="D184" s="20" t="s">
        <v>138</v>
      </c>
      <c r="E184" s="20">
        <v>1.5</v>
      </c>
      <c r="F184" s="20" t="s">
        <v>156</v>
      </c>
      <c r="G184" s="5"/>
      <c r="H184" s="73"/>
      <c r="I184" s="74">
        <v>1709</v>
      </c>
      <c r="J184" s="72" t="s">
        <v>271</v>
      </c>
      <c r="K184" s="84">
        <v>3</v>
      </c>
      <c r="L184" s="89"/>
      <c r="M184" s="92" t="s">
        <v>837</v>
      </c>
      <c r="N184" s="84"/>
      <c r="O184" s="150">
        <v>0</v>
      </c>
      <c r="P184" s="150">
        <v>0</v>
      </c>
      <c r="Q184" s="4" t="s">
        <v>0</v>
      </c>
      <c r="R184" s="5" t="s">
        <v>790</v>
      </c>
      <c r="S184" s="6" t="e">
        <f t="shared" si="46"/>
        <v>#VALUE!</v>
      </c>
      <c r="T184" s="150" t="s">
        <v>0</v>
      </c>
      <c r="U184" s="150" t="s">
        <v>0</v>
      </c>
      <c r="V184" s="6" t="e">
        <f t="shared" si="43"/>
        <v>#VALUE!</v>
      </c>
      <c r="W184" s="6" t="s">
        <v>790</v>
      </c>
      <c r="X184" s="7" t="s">
        <v>0</v>
      </c>
      <c r="Y184" s="8" t="e">
        <f t="shared" si="45"/>
        <v>#VALUE!</v>
      </c>
      <c r="Z184" s="9">
        <v>0.21</v>
      </c>
      <c r="AA184" s="8" t="e">
        <f t="shared" si="47"/>
        <v>#VALUE!</v>
      </c>
    </row>
    <row r="185" spans="1:27" x14ac:dyDescent="0.25">
      <c r="A185" s="5" t="s">
        <v>768</v>
      </c>
      <c r="B185" s="30" t="s">
        <v>6</v>
      </c>
      <c r="C185" s="18">
        <v>1710</v>
      </c>
      <c r="D185" s="20" t="s">
        <v>138</v>
      </c>
      <c r="E185" s="20">
        <v>6.9</v>
      </c>
      <c r="F185" s="20" t="s">
        <v>156</v>
      </c>
      <c r="G185" s="5"/>
      <c r="H185" s="24"/>
      <c r="I185" s="18">
        <v>1710</v>
      </c>
      <c r="J185" s="19" t="s">
        <v>281</v>
      </c>
      <c r="K185" s="84">
        <v>3</v>
      </c>
      <c r="L185" s="89"/>
      <c r="M185" s="92" t="s">
        <v>837</v>
      </c>
      <c r="N185" s="84"/>
      <c r="O185" s="150">
        <v>0</v>
      </c>
      <c r="P185" s="150">
        <v>0</v>
      </c>
      <c r="Q185" s="4" t="s">
        <v>0</v>
      </c>
      <c r="R185" s="5" t="s">
        <v>790</v>
      </c>
      <c r="S185" s="6" t="e">
        <f t="shared" si="46"/>
        <v>#VALUE!</v>
      </c>
      <c r="T185" s="150" t="s">
        <v>0</v>
      </c>
      <c r="U185" s="150" t="s">
        <v>0</v>
      </c>
      <c r="V185" s="6" t="e">
        <f t="shared" si="43"/>
        <v>#VALUE!</v>
      </c>
      <c r="W185" s="6" t="s">
        <v>790</v>
      </c>
      <c r="X185" s="7" t="s">
        <v>0</v>
      </c>
      <c r="Y185" s="8" t="e">
        <f t="shared" si="45"/>
        <v>#VALUE!</v>
      </c>
      <c r="Z185" s="9">
        <v>0.21</v>
      </c>
      <c r="AA185" s="8" t="e">
        <f t="shared" si="47"/>
        <v>#VALUE!</v>
      </c>
    </row>
    <row r="186" spans="1:27" x14ac:dyDescent="0.25">
      <c r="A186" s="5" t="s">
        <v>768</v>
      </c>
      <c r="B186" s="30" t="s">
        <v>6</v>
      </c>
      <c r="C186" s="18">
        <v>1711</v>
      </c>
      <c r="D186" s="20" t="s">
        <v>138</v>
      </c>
      <c r="E186" s="20">
        <v>1.3</v>
      </c>
      <c r="F186" s="20" t="s">
        <v>156</v>
      </c>
      <c r="G186" s="5"/>
      <c r="H186" s="24"/>
      <c r="I186" s="18">
        <v>1711</v>
      </c>
      <c r="J186" s="19" t="s">
        <v>268</v>
      </c>
      <c r="K186" s="84">
        <v>3</v>
      </c>
      <c r="L186" s="89"/>
      <c r="M186" s="92" t="s">
        <v>837</v>
      </c>
      <c r="N186" s="84"/>
      <c r="O186" s="150">
        <v>0</v>
      </c>
      <c r="P186" s="150">
        <v>0</v>
      </c>
      <c r="Q186" s="4" t="s">
        <v>0</v>
      </c>
      <c r="R186" s="5" t="s">
        <v>790</v>
      </c>
      <c r="S186" s="6" t="e">
        <f t="shared" si="46"/>
        <v>#VALUE!</v>
      </c>
      <c r="T186" s="150" t="s">
        <v>0</v>
      </c>
      <c r="U186" s="150" t="s">
        <v>0</v>
      </c>
      <c r="V186" s="6" t="e">
        <f t="shared" si="43"/>
        <v>#VALUE!</v>
      </c>
      <c r="W186" s="6" t="s">
        <v>790</v>
      </c>
      <c r="X186" s="7" t="s">
        <v>0</v>
      </c>
      <c r="Y186" s="8" t="e">
        <f t="shared" si="45"/>
        <v>#VALUE!</v>
      </c>
      <c r="Z186" s="9">
        <v>0.21</v>
      </c>
      <c r="AA186" s="8" t="e">
        <f t="shared" si="47"/>
        <v>#VALUE!</v>
      </c>
    </row>
    <row r="187" spans="1:27" x14ac:dyDescent="0.25">
      <c r="A187" s="5" t="s">
        <v>768</v>
      </c>
      <c r="B187" s="30" t="s">
        <v>6</v>
      </c>
      <c r="C187" s="18">
        <v>1712</v>
      </c>
      <c r="D187" s="20" t="s">
        <v>129</v>
      </c>
      <c r="E187" s="20">
        <v>6.6</v>
      </c>
      <c r="F187" s="20" t="s">
        <v>156</v>
      </c>
      <c r="G187" s="5"/>
      <c r="H187" s="24"/>
      <c r="I187" s="18">
        <v>1712</v>
      </c>
      <c r="J187" s="19" t="s">
        <v>282</v>
      </c>
      <c r="K187" s="84">
        <v>200</v>
      </c>
      <c r="L187" s="89">
        <v>200</v>
      </c>
      <c r="M187" s="92" t="s">
        <v>833</v>
      </c>
      <c r="N187" s="92" t="s">
        <v>833</v>
      </c>
      <c r="O187" s="4" t="s">
        <v>0</v>
      </c>
      <c r="P187" s="4" t="s">
        <v>0</v>
      </c>
      <c r="Q187" s="4" t="s">
        <v>0</v>
      </c>
      <c r="R187" s="91" t="s">
        <v>0</v>
      </c>
      <c r="S187" s="6" t="e">
        <f>SUM(E187/O187*K187)+(E187/P187*K187)+(E187/Q187*K187)+(E187/R187*K187)</f>
        <v>#VALUE!</v>
      </c>
      <c r="T187" s="6" t="e">
        <f t="shared" ref="T187" si="48">SUM(E187*K187/O187)</f>
        <v>#VALUE!</v>
      </c>
      <c r="U187" s="6" t="e">
        <f t="shared" ref="U187" si="49">SUM(E187*K187/P187)</f>
        <v>#VALUE!</v>
      </c>
      <c r="V187" s="6" t="e">
        <f t="shared" ref="V187" si="50">SUM(E187*K187/Q187)</f>
        <v>#VALUE!</v>
      </c>
      <c r="W187" s="6" t="e">
        <f>SUM(E187*L187/R187)</f>
        <v>#VALUE!</v>
      </c>
      <c r="X187" s="7" t="s">
        <v>0</v>
      </c>
      <c r="Y187" s="8" t="e">
        <f t="shared" si="45"/>
        <v>#VALUE!</v>
      </c>
      <c r="Z187" s="9">
        <v>0.21</v>
      </c>
      <c r="AA187" s="8" t="e">
        <f t="shared" si="47"/>
        <v>#VALUE!</v>
      </c>
    </row>
    <row r="188" spans="1:27" x14ac:dyDescent="0.25">
      <c r="A188" s="5" t="s">
        <v>768</v>
      </c>
      <c r="B188" s="30" t="s">
        <v>6</v>
      </c>
      <c r="C188" s="18" t="s">
        <v>238</v>
      </c>
      <c r="D188" s="20" t="s">
        <v>209</v>
      </c>
      <c r="E188" s="20">
        <v>6.8</v>
      </c>
      <c r="F188" s="20" t="s">
        <v>156</v>
      </c>
      <c r="G188" s="5"/>
      <c r="H188" s="24"/>
      <c r="I188" s="29" t="s">
        <v>238</v>
      </c>
      <c r="J188" s="19" t="s">
        <v>282</v>
      </c>
      <c r="K188" s="84">
        <v>3</v>
      </c>
      <c r="L188" s="89"/>
      <c r="M188" s="92" t="s">
        <v>837</v>
      </c>
      <c r="N188" s="84"/>
      <c r="O188" s="150">
        <v>0</v>
      </c>
      <c r="P188" s="150">
        <v>0</v>
      </c>
      <c r="Q188" s="4" t="s">
        <v>0</v>
      </c>
      <c r="R188" s="5" t="s">
        <v>790</v>
      </c>
      <c r="S188" s="6" t="e">
        <f t="shared" ref="S188:S193" si="51">SUM(E188/Q188*K188)</f>
        <v>#VALUE!</v>
      </c>
      <c r="T188" s="150" t="s">
        <v>0</v>
      </c>
      <c r="U188" s="150" t="s">
        <v>0</v>
      </c>
      <c r="V188" s="6" t="e">
        <f t="shared" si="43"/>
        <v>#VALUE!</v>
      </c>
      <c r="W188" s="6" t="s">
        <v>790</v>
      </c>
      <c r="X188" s="7" t="s">
        <v>0</v>
      </c>
      <c r="Y188" s="8" t="e">
        <f t="shared" si="45"/>
        <v>#VALUE!</v>
      </c>
      <c r="Z188" s="9">
        <v>0.21</v>
      </c>
      <c r="AA188" s="8" t="e">
        <f t="shared" si="47"/>
        <v>#VALUE!</v>
      </c>
    </row>
    <row r="189" spans="1:27" x14ac:dyDescent="0.25">
      <c r="A189" s="5" t="s">
        <v>768</v>
      </c>
      <c r="B189" s="30" t="s">
        <v>6</v>
      </c>
      <c r="C189" s="18">
        <v>1713</v>
      </c>
      <c r="D189" s="24" t="s">
        <v>161</v>
      </c>
      <c r="E189" s="20">
        <v>1.1000000000000001</v>
      </c>
      <c r="F189" s="20" t="s">
        <v>156</v>
      </c>
      <c r="G189" s="5"/>
      <c r="H189" s="24"/>
      <c r="I189" s="18">
        <v>1713</v>
      </c>
      <c r="J189" s="19" t="s">
        <v>271</v>
      </c>
      <c r="K189" s="84">
        <v>3</v>
      </c>
      <c r="L189" s="89"/>
      <c r="M189" s="92" t="s">
        <v>837</v>
      </c>
      <c r="N189" s="84"/>
      <c r="O189" s="150">
        <v>0</v>
      </c>
      <c r="P189" s="150">
        <v>0</v>
      </c>
      <c r="Q189" s="4" t="s">
        <v>0</v>
      </c>
      <c r="R189" s="5" t="s">
        <v>790</v>
      </c>
      <c r="S189" s="6" t="e">
        <f t="shared" si="51"/>
        <v>#VALUE!</v>
      </c>
      <c r="T189" s="150" t="s">
        <v>0</v>
      </c>
      <c r="U189" s="150" t="s">
        <v>0</v>
      </c>
      <c r="V189" s="6" t="e">
        <f t="shared" si="43"/>
        <v>#VALUE!</v>
      </c>
      <c r="W189" s="6" t="s">
        <v>790</v>
      </c>
      <c r="X189" s="7" t="s">
        <v>0</v>
      </c>
      <c r="Y189" s="8" t="e">
        <f t="shared" si="45"/>
        <v>#VALUE!</v>
      </c>
      <c r="Z189" s="9">
        <v>0.21</v>
      </c>
      <c r="AA189" s="8" t="e">
        <f t="shared" si="47"/>
        <v>#VALUE!</v>
      </c>
    </row>
    <row r="190" spans="1:27" x14ac:dyDescent="0.25">
      <c r="A190" s="5" t="s">
        <v>768</v>
      </c>
      <c r="B190" s="30" t="s">
        <v>6</v>
      </c>
      <c r="C190" s="18">
        <v>1714</v>
      </c>
      <c r="D190" s="20" t="s">
        <v>138</v>
      </c>
      <c r="E190" s="20">
        <v>1.1000000000000001</v>
      </c>
      <c r="F190" s="20" t="s">
        <v>156</v>
      </c>
      <c r="G190" s="5"/>
      <c r="H190" s="24"/>
      <c r="I190" s="18">
        <v>1714</v>
      </c>
      <c r="J190" s="19" t="s">
        <v>268</v>
      </c>
      <c r="K190" s="84">
        <v>3</v>
      </c>
      <c r="L190" s="89"/>
      <c r="M190" s="92" t="s">
        <v>837</v>
      </c>
      <c r="N190" s="84"/>
      <c r="O190" s="150">
        <v>0</v>
      </c>
      <c r="P190" s="150">
        <v>0</v>
      </c>
      <c r="Q190" s="4" t="s">
        <v>0</v>
      </c>
      <c r="R190" s="5" t="s">
        <v>790</v>
      </c>
      <c r="S190" s="6" t="e">
        <f t="shared" si="51"/>
        <v>#VALUE!</v>
      </c>
      <c r="T190" s="150" t="s">
        <v>0</v>
      </c>
      <c r="U190" s="150" t="s">
        <v>0</v>
      </c>
      <c r="V190" s="6" t="e">
        <f t="shared" si="43"/>
        <v>#VALUE!</v>
      </c>
      <c r="W190" s="6" t="s">
        <v>790</v>
      </c>
      <c r="X190" s="7" t="s">
        <v>0</v>
      </c>
      <c r="Y190" s="8" t="e">
        <f t="shared" si="45"/>
        <v>#VALUE!</v>
      </c>
      <c r="Z190" s="9">
        <v>0.21</v>
      </c>
      <c r="AA190" s="8" t="e">
        <f t="shared" si="47"/>
        <v>#VALUE!</v>
      </c>
    </row>
    <row r="191" spans="1:27" x14ac:dyDescent="0.25">
      <c r="A191" s="5" t="s">
        <v>768</v>
      </c>
      <c r="B191" s="30" t="s">
        <v>6</v>
      </c>
      <c r="C191" s="18">
        <v>1715</v>
      </c>
      <c r="D191" s="24" t="s">
        <v>161</v>
      </c>
      <c r="E191" s="20">
        <v>3</v>
      </c>
      <c r="F191" s="20" t="s">
        <v>156</v>
      </c>
      <c r="G191" s="5"/>
      <c r="H191" s="24"/>
      <c r="I191" s="18">
        <v>1715</v>
      </c>
      <c r="J191" s="19" t="s">
        <v>269</v>
      </c>
      <c r="K191" s="84">
        <v>3</v>
      </c>
      <c r="L191" s="89"/>
      <c r="M191" s="92" t="s">
        <v>837</v>
      </c>
      <c r="N191" s="84"/>
      <c r="O191" s="150">
        <v>0</v>
      </c>
      <c r="P191" s="150">
        <v>0</v>
      </c>
      <c r="Q191" s="4" t="s">
        <v>0</v>
      </c>
      <c r="R191" s="5" t="s">
        <v>790</v>
      </c>
      <c r="S191" s="6" t="e">
        <f t="shared" si="51"/>
        <v>#VALUE!</v>
      </c>
      <c r="T191" s="150" t="s">
        <v>0</v>
      </c>
      <c r="U191" s="150" t="s">
        <v>0</v>
      </c>
      <c r="V191" s="6" t="e">
        <f t="shared" si="43"/>
        <v>#VALUE!</v>
      </c>
      <c r="W191" s="6" t="s">
        <v>790</v>
      </c>
      <c r="X191" s="7" t="s">
        <v>0</v>
      </c>
      <c r="Y191" s="8" t="e">
        <f t="shared" si="45"/>
        <v>#VALUE!</v>
      </c>
      <c r="Z191" s="9">
        <v>0.21</v>
      </c>
      <c r="AA191" s="8" t="e">
        <f t="shared" si="47"/>
        <v>#VALUE!</v>
      </c>
    </row>
    <row r="192" spans="1:27" x14ac:dyDescent="0.25">
      <c r="A192" s="5" t="s">
        <v>768</v>
      </c>
      <c r="B192" s="30" t="s">
        <v>6</v>
      </c>
      <c r="C192" s="18">
        <v>1716</v>
      </c>
      <c r="D192" s="20" t="s">
        <v>138</v>
      </c>
      <c r="E192" s="20">
        <v>2.2000000000000002</v>
      </c>
      <c r="F192" s="20" t="s">
        <v>156</v>
      </c>
      <c r="G192" s="5"/>
      <c r="H192" s="73"/>
      <c r="I192" s="74">
        <v>1716</v>
      </c>
      <c r="J192" s="72" t="s">
        <v>271</v>
      </c>
      <c r="K192" s="84">
        <v>3</v>
      </c>
      <c r="L192" s="89"/>
      <c r="M192" s="92" t="s">
        <v>837</v>
      </c>
      <c r="N192" s="84"/>
      <c r="O192" s="150">
        <v>0</v>
      </c>
      <c r="P192" s="150">
        <v>0</v>
      </c>
      <c r="Q192" s="4" t="s">
        <v>0</v>
      </c>
      <c r="R192" s="5" t="s">
        <v>790</v>
      </c>
      <c r="S192" s="6" t="e">
        <f t="shared" si="51"/>
        <v>#VALUE!</v>
      </c>
      <c r="T192" s="150" t="s">
        <v>0</v>
      </c>
      <c r="U192" s="150" t="s">
        <v>0</v>
      </c>
      <c r="V192" s="6" t="e">
        <f t="shared" si="43"/>
        <v>#VALUE!</v>
      </c>
      <c r="W192" s="6" t="s">
        <v>790</v>
      </c>
      <c r="X192" s="7" t="s">
        <v>0</v>
      </c>
      <c r="Y192" s="8" t="e">
        <f t="shared" si="45"/>
        <v>#VALUE!</v>
      </c>
      <c r="Z192" s="9">
        <v>0.21</v>
      </c>
      <c r="AA192" s="8" t="e">
        <f t="shared" si="47"/>
        <v>#VALUE!</v>
      </c>
    </row>
    <row r="193" spans="1:27" x14ac:dyDescent="0.25">
      <c r="A193" s="5" t="s">
        <v>768</v>
      </c>
      <c r="B193" s="30" t="s">
        <v>6</v>
      </c>
      <c r="C193" s="18">
        <v>1717</v>
      </c>
      <c r="D193" s="20" t="s">
        <v>138</v>
      </c>
      <c r="E193" s="20">
        <v>2.1</v>
      </c>
      <c r="F193" s="20" t="s">
        <v>156</v>
      </c>
      <c r="G193" s="5"/>
      <c r="H193" s="24"/>
      <c r="I193" s="18">
        <v>1717</v>
      </c>
      <c r="J193" s="19" t="s">
        <v>268</v>
      </c>
      <c r="K193" s="84">
        <v>3</v>
      </c>
      <c r="L193" s="89"/>
      <c r="M193" s="92" t="s">
        <v>837</v>
      </c>
      <c r="N193" s="84"/>
      <c r="O193" s="150">
        <v>0</v>
      </c>
      <c r="P193" s="150">
        <v>0</v>
      </c>
      <c r="Q193" s="4" t="s">
        <v>0</v>
      </c>
      <c r="R193" s="5" t="s">
        <v>790</v>
      </c>
      <c r="S193" s="6" t="e">
        <f t="shared" si="51"/>
        <v>#VALUE!</v>
      </c>
      <c r="T193" s="150" t="s">
        <v>0</v>
      </c>
      <c r="U193" s="150" t="s">
        <v>0</v>
      </c>
      <c r="V193" s="6" t="e">
        <f t="shared" si="43"/>
        <v>#VALUE!</v>
      </c>
      <c r="W193" s="6" t="s">
        <v>790</v>
      </c>
      <c r="X193" s="7" t="s">
        <v>0</v>
      </c>
      <c r="Y193" s="8" t="e">
        <f t="shared" si="45"/>
        <v>#VALUE!</v>
      </c>
      <c r="Z193" s="9">
        <v>0.21</v>
      </c>
      <c r="AA193" s="8" t="e">
        <f t="shared" si="47"/>
        <v>#VALUE!</v>
      </c>
    </row>
    <row r="194" spans="1:27" x14ac:dyDescent="0.25">
      <c r="A194" s="5" t="s">
        <v>768</v>
      </c>
      <c r="B194" s="26" t="s">
        <v>3</v>
      </c>
      <c r="C194" s="18">
        <v>1801</v>
      </c>
      <c r="D194" s="20" t="s">
        <v>9</v>
      </c>
      <c r="E194" s="20">
        <v>17.3</v>
      </c>
      <c r="F194" s="20" t="s">
        <v>156</v>
      </c>
      <c r="G194" s="5"/>
      <c r="H194" s="24"/>
      <c r="I194" s="18">
        <v>1801</v>
      </c>
      <c r="J194" s="19" t="s">
        <v>269</v>
      </c>
      <c r="K194" s="84">
        <v>240</v>
      </c>
      <c r="L194" s="84">
        <v>200</v>
      </c>
      <c r="M194" s="92" t="s">
        <v>793</v>
      </c>
      <c r="N194" s="92" t="s">
        <v>794</v>
      </c>
      <c r="O194" s="4" t="s">
        <v>0</v>
      </c>
      <c r="P194" s="4" t="s">
        <v>0</v>
      </c>
      <c r="Q194" s="4" t="s">
        <v>0</v>
      </c>
      <c r="R194" s="91" t="s">
        <v>0</v>
      </c>
      <c r="S194" s="6" t="e">
        <f t="shared" ref="S194:S198" si="52">SUM(E194/O194*K194)+(E194/P194*K194)+(E194/Q194*K194)+(E194/R194*K194)</f>
        <v>#VALUE!</v>
      </c>
      <c r="T194" s="6" t="e">
        <f t="shared" ref="T194:T198" si="53">SUM(E194*K194/O194)</f>
        <v>#VALUE!</v>
      </c>
      <c r="U194" s="6" t="e">
        <f t="shared" ref="U194:U198" si="54">SUM(E194*K194/P194)</f>
        <v>#VALUE!</v>
      </c>
      <c r="V194" s="6" t="e">
        <f t="shared" ref="V194:V198" si="55">SUM(E194*K194/Q194)</f>
        <v>#VALUE!</v>
      </c>
      <c r="W194" s="6" t="e">
        <f t="shared" ref="W194:W198" si="56">SUM(E194*L194/R194)</f>
        <v>#VALUE!</v>
      </c>
      <c r="X194" s="7" t="s">
        <v>0</v>
      </c>
      <c r="Y194" s="8" t="e">
        <f t="shared" si="45"/>
        <v>#VALUE!</v>
      </c>
      <c r="Z194" s="9">
        <v>0.21</v>
      </c>
      <c r="AA194" s="8" t="e">
        <f t="shared" si="47"/>
        <v>#VALUE!</v>
      </c>
    </row>
    <row r="195" spans="1:27" x14ac:dyDescent="0.25">
      <c r="A195" s="5" t="s">
        <v>768</v>
      </c>
      <c r="B195" s="26" t="s">
        <v>3</v>
      </c>
      <c r="C195" s="18">
        <v>1802</v>
      </c>
      <c r="D195" s="20" t="s">
        <v>9</v>
      </c>
      <c r="E195" s="20">
        <v>28.2</v>
      </c>
      <c r="F195" s="20" t="s">
        <v>156</v>
      </c>
      <c r="G195" s="5"/>
      <c r="H195" s="24"/>
      <c r="I195" s="18">
        <v>1802</v>
      </c>
      <c r="J195" s="19" t="s">
        <v>269</v>
      </c>
      <c r="K195" s="84">
        <v>240</v>
      </c>
      <c r="L195" s="84">
        <v>200</v>
      </c>
      <c r="M195" s="92" t="s">
        <v>793</v>
      </c>
      <c r="N195" s="92" t="s">
        <v>794</v>
      </c>
      <c r="O195" s="4" t="s">
        <v>0</v>
      </c>
      <c r="P195" s="4" t="s">
        <v>0</v>
      </c>
      <c r="Q195" s="4" t="s">
        <v>0</v>
      </c>
      <c r="R195" s="91" t="s">
        <v>0</v>
      </c>
      <c r="S195" s="6" t="e">
        <f t="shared" si="52"/>
        <v>#VALUE!</v>
      </c>
      <c r="T195" s="6" t="e">
        <f t="shared" si="53"/>
        <v>#VALUE!</v>
      </c>
      <c r="U195" s="6" t="e">
        <f t="shared" si="54"/>
        <v>#VALUE!</v>
      </c>
      <c r="V195" s="6" t="e">
        <f t="shared" si="55"/>
        <v>#VALUE!</v>
      </c>
      <c r="W195" s="6" t="e">
        <f t="shared" si="56"/>
        <v>#VALUE!</v>
      </c>
      <c r="X195" s="7" t="s">
        <v>0</v>
      </c>
      <c r="Y195" s="8" t="e">
        <f t="shared" si="45"/>
        <v>#VALUE!</v>
      </c>
      <c r="Z195" s="9">
        <v>0.21</v>
      </c>
      <c r="AA195" s="8" t="e">
        <f t="shared" si="47"/>
        <v>#VALUE!</v>
      </c>
    </row>
    <row r="196" spans="1:27" x14ac:dyDescent="0.25">
      <c r="A196" s="5" t="s">
        <v>768</v>
      </c>
      <c r="B196" s="30" t="s">
        <v>6</v>
      </c>
      <c r="C196" s="18">
        <v>1804</v>
      </c>
      <c r="D196" s="20" t="s">
        <v>9</v>
      </c>
      <c r="E196" s="20">
        <v>6.4</v>
      </c>
      <c r="F196" s="20" t="s">
        <v>156</v>
      </c>
      <c r="G196" s="5"/>
      <c r="H196" s="24"/>
      <c r="I196" s="18">
        <v>1804</v>
      </c>
      <c r="J196" s="19" t="s">
        <v>269</v>
      </c>
      <c r="K196" s="84">
        <v>240</v>
      </c>
      <c r="L196" s="84">
        <v>200</v>
      </c>
      <c r="M196" s="92" t="s">
        <v>793</v>
      </c>
      <c r="N196" s="92" t="s">
        <v>794</v>
      </c>
      <c r="O196" s="4" t="s">
        <v>0</v>
      </c>
      <c r="P196" s="4" t="s">
        <v>0</v>
      </c>
      <c r="Q196" s="4" t="s">
        <v>0</v>
      </c>
      <c r="R196" s="91" t="s">
        <v>0</v>
      </c>
      <c r="S196" s="6" t="e">
        <f t="shared" si="52"/>
        <v>#VALUE!</v>
      </c>
      <c r="T196" s="6" t="e">
        <f t="shared" si="53"/>
        <v>#VALUE!</v>
      </c>
      <c r="U196" s="6" t="e">
        <f t="shared" si="54"/>
        <v>#VALUE!</v>
      </c>
      <c r="V196" s="6" t="e">
        <f t="shared" si="55"/>
        <v>#VALUE!</v>
      </c>
      <c r="W196" s="6" t="e">
        <f t="shared" si="56"/>
        <v>#VALUE!</v>
      </c>
      <c r="X196" s="7" t="s">
        <v>0</v>
      </c>
      <c r="Y196" s="8" t="e">
        <f t="shared" si="45"/>
        <v>#VALUE!</v>
      </c>
      <c r="Z196" s="9">
        <v>0.21</v>
      </c>
      <c r="AA196" s="8" t="e">
        <f t="shared" si="47"/>
        <v>#VALUE!</v>
      </c>
    </row>
    <row r="197" spans="1:27" x14ac:dyDescent="0.25">
      <c r="A197" s="5" t="s">
        <v>768</v>
      </c>
      <c r="B197" s="30" t="s">
        <v>6</v>
      </c>
      <c r="C197" s="18">
        <v>1805</v>
      </c>
      <c r="D197" s="20" t="s">
        <v>9</v>
      </c>
      <c r="E197" s="20">
        <v>10.199999999999999</v>
      </c>
      <c r="F197" s="20" t="s">
        <v>156</v>
      </c>
      <c r="G197" s="5"/>
      <c r="H197" s="24"/>
      <c r="I197" s="18">
        <v>1805</v>
      </c>
      <c r="J197" s="19" t="s">
        <v>259</v>
      </c>
      <c r="K197" s="84">
        <v>240</v>
      </c>
      <c r="L197" s="84">
        <v>200</v>
      </c>
      <c r="M197" s="92" t="s">
        <v>793</v>
      </c>
      <c r="N197" s="92" t="s">
        <v>794</v>
      </c>
      <c r="O197" s="4" t="s">
        <v>0</v>
      </c>
      <c r="P197" s="4" t="s">
        <v>0</v>
      </c>
      <c r="Q197" s="4" t="s">
        <v>0</v>
      </c>
      <c r="R197" s="91" t="s">
        <v>0</v>
      </c>
      <c r="S197" s="6" t="e">
        <f t="shared" si="52"/>
        <v>#VALUE!</v>
      </c>
      <c r="T197" s="6" t="e">
        <f t="shared" si="53"/>
        <v>#VALUE!</v>
      </c>
      <c r="U197" s="6" t="e">
        <f t="shared" si="54"/>
        <v>#VALUE!</v>
      </c>
      <c r="V197" s="6" t="e">
        <f t="shared" si="55"/>
        <v>#VALUE!</v>
      </c>
      <c r="W197" s="6" t="e">
        <f t="shared" si="56"/>
        <v>#VALUE!</v>
      </c>
      <c r="X197" s="7" t="s">
        <v>0</v>
      </c>
      <c r="Y197" s="8" t="e">
        <f t="shared" si="45"/>
        <v>#VALUE!</v>
      </c>
      <c r="Z197" s="9">
        <v>0.21</v>
      </c>
      <c r="AA197" s="8" t="e">
        <f t="shared" si="47"/>
        <v>#VALUE!</v>
      </c>
    </row>
    <row r="198" spans="1:27" x14ac:dyDescent="0.25">
      <c r="A198" s="5" t="s">
        <v>768</v>
      </c>
      <c r="B198" s="30" t="s">
        <v>6</v>
      </c>
      <c r="C198" s="18">
        <v>1806</v>
      </c>
      <c r="D198" s="20" t="s">
        <v>9</v>
      </c>
      <c r="E198" s="20">
        <v>10.3</v>
      </c>
      <c r="F198" s="20" t="s">
        <v>156</v>
      </c>
      <c r="G198" s="5"/>
      <c r="H198" s="24"/>
      <c r="I198" s="18">
        <v>1806</v>
      </c>
      <c r="J198" s="19" t="s">
        <v>259</v>
      </c>
      <c r="K198" s="84">
        <v>240</v>
      </c>
      <c r="L198" s="84">
        <v>200</v>
      </c>
      <c r="M198" s="92" t="s">
        <v>793</v>
      </c>
      <c r="N198" s="92" t="s">
        <v>794</v>
      </c>
      <c r="O198" s="4" t="s">
        <v>0</v>
      </c>
      <c r="P198" s="4" t="s">
        <v>0</v>
      </c>
      <c r="Q198" s="4" t="s">
        <v>0</v>
      </c>
      <c r="R198" s="91" t="s">
        <v>0</v>
      </c>
      <c r="S198" s="6" t="e">
        <f t="shared" si="52"/>
        <v>#VALUE!</v>
      </c>
      <c r="T198" s="6" t="e">
        <f t="shared" si="53"/>
        <v>#VALUE!</v>
      </c>
      <c r="U198" s="6" t="e">
        <f t="shared" si="54"/>
        <v>#VALUE!</v>
      </c>
      <c r="V198" s="6" t="e">
        <f t="shared" si="55"/>
        <v>#VALUE!</v>
      </c>
      <c r="W198" s="6" t="e">
        <f t="shared" si="56"/>
        <v>#VALUE!</v>
      </c>
      <c r="X198" s="7" t="s">
        <v>0</v>
      </c>
      <c r="Y198" s="8" t="e">
        <f t="shared" si="45"/>
        <v>#VALUE!</v>
      </c>
      <c r="Z198" s="9">
        <v>0.21</v>
      </c>
      <c r="AA198" s="8" t="e">
        <f t="shared" si="47"/>
        <v>#VALUE!</v>
      </c>
    </row>
    <row r="199" spans="1:27" x14ac:dyDescent="0.25">
      <c r="A199" s="5" t="s">
        <v>768</v>
      </c>
      <c r="B199" s="26" t="s">
        <v>3</v>
      </c>
      <c r="C199" s="18">
        <v>1901</v>
      </c>
      <c r="D199" s="20" t="s">
        <v>8</v>
      </c>
      <c r="E199" s="20">
        <v>107.6</v>
      </c>
      <c r="F199" s="20" t="s">
        <v>156</v>
      </c>
      <c r="G199" s="5"/>
      <c r="H199" s="24"/>
      <c r="I199" s="18">
        <v>1901</v>
      </c>
      <c r="J199" s="19" t="s">
        <v>257</v>
      </c>
      <c r="K199" s="84">
        <v>200</v>
      </c>
      <c r="L199" s="89"/>
      <c r="M199" s="92" t="s">
        <v>791</v>
      </c>
      <c r="N199" s="84"/>
      <c r="O199" s="4">
        <v>0</v>
      </c>
      <c r="P199" s="4">
        <v>0</v>
      </c>
      <c r="Q199" s="4">
        <v>0</v>
      </c>
      <c r="R199" s="5" t="s">
        <v>790</v>
      </c>
      <c r="S199" s="6" t="e">
        <f t="shared" ref="S199:S261" si="57">SUM(E199/O199*K199)+(E199/P199*K199)+(E199/Q199*K199)</f>
        <v>#DIV/0!</v>
      </c>
      <c r="T199" s="6" t="e">
        <f t="shared" ref="T199:T258" si="58">SUM(E199*K199/O199)</f>
        <v>#DIV/0!</v>
      </c>
      <c r="U199" s="6" t="e">
        <f t="shared" ref="U199:U258" si="59">SUM(E199*K199/P199)</f>
        <v>#DIV/0!</v>
      </c>
      <c r="V199" s="6" t="e">
        <f t="shared" ref="V199:V258" si="60">SUM(E199*K199/Q199)</f>
        <v>#DIV/0!</v>
      </c>
      <c r="W199" s="6" t="s">
        <v>790</v>
      </c>
      <c r="X199" s="7" t="s">
        <v>0</v>
      </c>
      <c r="Y199" s="8" t="e">
        <f t="shared" si="45"/>
        <v>#DIV/0!</v>
      </c>
      <c r="Z199" s="9">
        <v>0.21</v>
      </c>
      <c r="AA199" s="8" t="e">
        <f t="shared" si="47"/>
        <v>#DIV/0!</v>
      </c>
    </row>
    <row r="200" spans="1:27" x14ac:dyDescent="0.25">
      <c r="A200" s="5" t="s">
        <v>768</v>
      </c>
      <c r="B200" s="26" t="s">
        <v>3</v>
      </c>
      <c r="C200" s="18">
        <v>1902</v>
      </c>
      <c r="D200" s="20" t="s">
        <v>8</v>
      </c>
      <c r="E200" s="20">
        <v>24.5</v>
      </c>
      <c r="F200" s="20" t="s">
        <v>156</v>
      </c>
      <c r="G200" s="5"/>
      <c r="H200" s="24"/>
      <c r="I200" s="18">
        <v>1902</v>
      </c>
      <c r="J200" s="19" t="s">
        <v>256</v>
      </c>
      <c r="K200" s="84">
        <v>200</v>
      </c>
      <c r="L200" s="89"/>
      <c r="M200" s="92" t="s">
        <v>791</v>
      </c>
      <c r="N200" s="84"/>
      <c r="O200" s="4">
        <v>0</v>
      </c>
      <c r="P200" s="4">
        <v>0</v>
      </c>
      <c r="Q200" s="4">
        <v>0</v>
      </c>
      <c r="R200" s="5" t="s">
        <v>790</v>
      </c>
      <c r="S200" s="6" t="e">
        <f t="shared" si="57"/>
        <v>#DIV/0!</v>
      </c>
      <c r="T200" s="6" t="e">
        <f t="shared" si="58"/>
        <v>#DIV/0!</v>
      </c>
      <c r="U200" s="6" t="e">
        <f t="shared" si="59"/>
        <v>#DIV/0!</v>
      </c>
      <c r="V200" s="6" t="e">
        <f t="shared" si="60"/>
        <v>#DIV/0!</v>
      </c>
      <c r="W200" s="6" t="s">
        <v>790</v>
      </c>
      <c r="X200" s="7" t="s">
        <v>0</v>
      </c>
      <c r="Y200" s="8" t="e">
        <f t="shared" si="45"/>
        <v>#DIV/0!</v>
      </c>
      <c r="Z200" s="9">
        <v>0.21</v>
      </c>
      <c r="AA200" s="8" t="e">
        <f t="shared" si="47"/>
        <v>#DIV/0!</v>
      </c>
    </row>
    <row r="201" spans="1:27" x14ac:dyDescent="0.25">
      <c r="A201" s="5" t="s">
        <v>768</v>
      </c>
      <c r="B201" s="26" t="s">
        <v>3</v>
      </c>
      <c r="C201" s="18">
        <v>1903</v>
      </c>
      <c r="D201" s="20" t="s">
        <v>8</v>
      </c>
      <c r="E201" s="20">
        <v>30.7</v>
      </c>
      <c r="F201" s="20" t="s">
        <v>156</v>
      </c>
      <c r="G201" s="5"/>
      <c r="H201" s="24"/>
      <c r="I201" s="18">
        <v>1903</v>
      </c>
      <c r="J201" s="19" t="s">
        <v>256</v>
      </c>
      <c r="K201" s="84">
        <v>200</v>
      </c>
      <c r="L201" s="89"/>
      <c r="M201" s="92" t="s">
        <v>791</v>
      </c>
      <c r="N201" s="84"/>
      <c r="O201" s="4">
        <v>0</v>
      </c>
      <c r="P201" s="4">
        <v>0</v>
      </c>
      <c r="Q201" s="4">
        <v>0</v>
      </c>
      <c r="R201" s="5" t="s">
        <v>790</v>
      </c>
      <c r="S201" s="6" t="e">
        <f t="shared" si="57"/>
        <v>#DIV/0!</v>
      </c>
      <c r="T201" s="6" t="e">
        <f t="shared" si="58"/>
        <v>#DIV/0!</v>
      </c>
      <c r="U201" s="6" t="e">
        <f t="shared" si="59"/>
        <v>#DIV/0!</v>
      </c>
      <c r="V201" s="6" t="e">
        <f t="shared" si="60"/>
        <v>#DIV/0!</v>
      </c>
      <c r="W201" s="6" t="s">
        <v>790</v>
      </c>
      <c r="X201" s="7" t="s">
        <v>0</v>
      </c>
      <c r="Y201" s="8" t="e">
        <f t="shared" si="45"/>
        <v>#DIV/0!</v>
      </c>
      <c r="Z201" s="9">
        <v>0.21</v>
      </c>
      <c r="AA201" s="8" t="e">
        <f t="shared" si="47"/>
        <v>#DIV/0!</v>
      </c>
    </row>
    <row r="202" spans="1:27" x14ac:dyDescent="0.25">
      <c r="A202" s="5" t="s">
        <v>768</v>
      </c>
      <c r="B202" s="26" t="s">
        <v>3</v>
      </c>
      <c r="C202" s="18">
        <v>1904</v>
      </c>
      <c r="D202" s="20" t="s">
        <v>8</v>
      </c>
      <c r="E202" s="20">
        <v>31.9</v>
      </c>
      <c r="F202" s="20" t="s">
        <v>156</v>
      </c>
      <c r="G202" s="5"/>
      <c r="H202" s="24"/>
      <c r="I202" s="18">
        <v>1904</v>
      </c>
      <c r="J202" s="19" t="s">
        <v>256</v>
      </c>
      <c r="K202" s="84">
        <v>200</v>
      </c>
      <c r="L202" s="89"/>
      <c r="M202" s="92" t="s">
        <v>791</v>
      </c>
      <c r="N202" s="84"/>
      <c r="O202" s="4">
        <v>0</v>
      </c>
      <c r="P202" s="4">
        <v>0</v>
      </c>
      <c r="Q202" s="4">
        <v>0</v>
      </c>
      <c r="R202" s="5" t="s">
        <v>790</v>
      </c>
      <c r="S202" s="6" t="e">
        <f t="shared" si="57"/>
        <v>#DIV/0!</v>
      </c>
      <c r="T202" s="6" t="e">
        <f t="shared" si="58"/>
        <v>#DIV/0!</v>
      </c>
      <c r="U202" s="6" t="e">
        <f t="shared" si="59"/>
        <v>#DIV/0!</v>
      </c>
      <c r="V202" s="6" t="e">
        <f t="shared" si="60"/>
        <v>#DIV/0!</v>
      </c>
      <c r="W202" s="6" t="s">
        <v>790</v>
      </c>
      <c r="X202" s="7" t="s">
        <v>0</v>
      </c>
      <c r="Y202" s="8" t="e">
        <f t="shared" si="45"/>
        <v>#DIV/0!</v>
      </c>
      <c r="Z202" s="9">
        <v>0.21</v>
      </c>
      <c r="AA202" s="8" t="e">
        <f t="shared" si="47"/>
        <v>#DIV/0!</v>
      </c>
    </row>
    <row r="203" spans="1:27" x14ac:dyDescent="0.25">
      <c r="A203" s="5" t="s">
        <v>768</v>
      </c>
      <c r="B203" s="30" t="s">
        <v>6</v>
      </c>
      <c r="C203" s="18">
        <v>1906</v>
      </c>
      <c r="D203" s="20" t="s">
        <v>129</v>
      </c>
      <c r="E203" s="20">
        <v>13.1</v>
      </c>
      <c r="F203" s="20" t="s">
        <v>156</v>
      </c>
      <c r="G203" s="5"/>
      <c r="H203" s="24"/>
      <c r="I203" s="18">
        <v>1906</v>
      </c>
      <c r="J203" s="19" t="s">
        <v>271</v>
      </c>
      <c r="K203" s="84">
        <v>200</v>
      </c>
      <c r="L203" s="89">
        <v>200</v>
      </c>
      <c r="M203" s="92" t="s">
        <v>833</v>
      </c>
      <c r="N203" s="92" t="s">
        <v>833</v>
      </c>
      <c r="O203" s="4" t="s">
        <v>0</v>
      </c>
      <c r="P203" s="4" t="s">
        <v>0</v>
      </c>
      <c r="Q203" s="4" t="s">
        <v>0</v>
      </c>
      <c r="R203" s="91" t="s">
        <v>0</v>
      </c>
      <c r="S203" s="6" t="e">
        <f>SUM(E203/O203*K203)+(E203/P203*K203)+(E203/Q203*K203)+(E203/R203*K203)</f>
        <v>#VALUE!</v>
      </c>
      <c r="T203" s="6" t="e">
        <f t="shared" ref="T203" si="61">SUM(E203*K203/O203)</f>
        <v>#VALUE!</v>
      </c>
      <c r="U203" s="6" t="e">
        <f t="shared" ref="U203" si="62">SUM(E203*K203/P203)</f>
        <v>#VALUE!</v>
      </c>
      <c r="V203" s="6" t="e">
        <f t="shared" ref="V203" si="63">SUM(E203*K203/Q203)</f>
        <v>#VALUE!</v>
      </c>
      <c r="W203" s="6" t="e">
        <f>SUM(E203*L203/R203)</f>
        <v>#VALUE!</v>
      </c>
      <c r="X203" s="7" t="s">
        <v>0</v>
      </c>
      <c r="Y203" s="8" t="e">
        <f t="shared" si="45"/>
        <v>#VALUE!</v>
      </c>
      <c r="Z203" s="9">
        <v>0.21</v>
      </c>
      <c r="AA203" s="8" t="e">
        <f t="shared" si="47"/>
        <v>#VALUE!</v>
      </c>
    </row>
    <row r="204" spans="1:27" x14ac:dyDescent="0.25">
      <c r="A204" s="5" t="s">
        <v>768</v>
      </c>
      <c r="B204" s="30" t="s">
        <v>6</v>
      </c>
      <c r="C204" s="18">
        <v>1907</v>
      </c>
      <c r="D204" s="20" t="s">
        <v>8</v>
      </c>
      <c r="E204" s="20">
        <v>22.3</v>
      </c>
      <c r="F204" s="20" t="s">
        <v>156</v>
      </c>
      <c r="G204" s="5"/>
      <c r="H204" s="24" t="s">
        <v>0</v>
      </c>
      <c r="I204" s="18">
        <v>1907</v>
      </c>
      <c r="J204" s="19" t="s">
        <v>256</v>
      </c>
      <c r="K204" s="84">
        <v>200</v>
      </c>
      <c r="L204" s="89"/>
      <c r="M204" s="92" t="s">
        <v>791</v>
      </c>
      <c r="N204" s="84"/>
      <c r="O204" s="4">
        <v>0</v>
      </c>
      <c r="P204" s="4">
        <v>0</v>
      </c>
      <c r="Q204" s="4">
        <v>0</v>
      </c>
      <c r="R204" s="5" t="s">
        <v>790</v>
      </c>
      <c r="S204" s="6" t="e">
        <f t="shared" si="57"/>
        <v>#DIV/0!</v>
      </c>
      <c r="T204" s="6" t="e">
        <f t="shared" si="58"/>
        <v>#DIV/0!</v>
      </c>
      <c r="U204" s="6" t="e">
        <f t="shared" si="59"/>
        <v>#DIV/0!</v>
      </c>
      <c r="V204" s="6" t="e">
        <f t="shared" si="60"/>
        <v>#DIV/0!</v>
      </c>
      <c r="W204" s="6" t="s">
        <v>790</v>
      </c>
      <c r="X204" s="7" t="s">
        <v>0</v>
      </c>
      <c r="Y204" s="8" t="e">
        <f t="shared" si="45"/>
        <v>#DIV/0!</v>
      </c>
      <c r="Z204" s="9">
        <v>0.21</v>
      </c>
      <c r="AA204" s="8" t="e">
        <f t="shared" si="47"/>
        <v>#DIV/0!</v>
      </c>
    </row>
    <row r="205" spans="1:27" x14ac:dyDescent="0.25">
      <c r="A205" s="5" t="s">
        <v>768</v>
      </c>
      <c r="B205" s="30" t="s">
        <v>6</v>
      </c>
      <c r="C205" s="18">
        <v>1908</v>
      </c>
      <c r="D205" s="20" t="s">
        <v>8</v>
      </c>
      <c r="E205" s="20">
        <v>60.9</v>
      </c>
      <c r="F205" s="20" t="s">
        <v>156</v>
      </c>
      <c r="G205" s="5"/>
      <c r="H205" s="24"/>
      <c r="I205" s="18">
        <v>1908</v>
      </c>
      <c r="J205" s="19" t="s">
        <v>257</v>
      </c>
      <c r="K205" s="84">
        <v>200</v>
      </c>
      <c r="L205" s="89"/>
      <c r="M205" s="92" t="s">
        <v>791</v>
      </c>
      <c r="N205" s="84"/>
      <c r="O205" s="4">
        <v>0</v>
      </c>
      <c r="P205" s="4">
        <v>0</v>
      </c>
      <c r="Q205" s="4">
        <v>0</v>
      </c>
      <c r="R205" s="5" t="s">
        <v>790</v>
      </c>
      <c r="S205" s="6" t="e">
        <f t="shared" si="57"/>
        <v>#DIV/0!</v>
      </c>
      <c r="T205" s="6" t="e">
        <f t="shared" si="58"/>
        <v>#DIV/0!</v>
      </c>
      <c r="U205" s="6" t="e">
        <f t="shared" si="59"/>
        <v>#DIV/0!</v>
      </c>
      <c r="V205" s="6" t="e">
        <f t="shared" si="60"/>
        <v>#DIV/0!</v>
      </c>
      <c r="W205" s="6" t="s">
        <v>790</v>
      </c>
      <c r="X205" s="7" t="s">
        <v>0</v>
      </c>
      <c r="Y205" s="8" t="e">
        <f t="shared" si="45"/>
        <v>#DIV/0!</v>
      </c>
      <c r="Z205" s="9">
        <v>0.21</v>
      </c>
      <c r="AA205" s="8" t="e">
        <f t="shared" si="47"/>
        <v>#DIV/0!</v>
      </c>
    </row>
    <row r="206" spans="1:27" x14ac:dyDescent="0.25">
      <c r="A206" s="5" t="s">
        <v>768</v>
      </c>
      <c r="B206" s="30" t="s">
        <v>6</v>
      </c>
      <c r="C206" s="21" t="s">
        <v>159</v>
      </c>
      <c r="D206" s="20" t="s">
        <v>8</v>
      </c>
      <c r="E206" s="20">
        <v>20.6</v>
      </c>
      <c r="F206" s="20" t="s">
        <v>156</v>
      </c>
      <c r="G206" s="5"/>
      <c r="H206" s="24"/>
      <c r="I206" s="29" t="s">
        <v>159</v>
      </c>
      <c r="J206" s="19" t="s">
        <v>257</v>
      </c>
      <c r="K206" s="84">
        <v>200</v>
      </c>
      <c r="L206" s="89"/>
      <c r="M206" s="92" t="s">
        <v>791</v>
      </c>
      <c r="N206" s="84"/>
      <c r="O206" s="4">
        <v>0</v>
      </c>
      <c r="P206" s="4">
        <v>0</v>
      </c>
      <c r="Q206" s="4">
        <v>0</v>
      </c>
      <c r="R206" s="5" t="s">
        <v>790</v>
      </c>
      <c r="S206" s="6" t="e">
        <f t="shared" si="57"/>
        <v>#DIV/0!</v>
      </c>
      <c r="T206" s="6" t="e">
        <f t="shared" si="58"/>
        <v>#DIV/0!</v>
      </c>
      <c r="U206" s="6" t="e">
        <f t="shared" si="59"/>
        <v>#DIV/0!</v>
      </c>
      <c r="V206" s="6" t="e">
        <f t="shared" si="60"/>
        <v>#DIV/0!</v>
      </c>
      <c r="W206" s="6" t="s">
        <v>790</v>
      </c>
      <c r="X206" s="7" t="s">
        <v>0</v>
      </c>
      <c r="Y206" s="8" t="e">
        <f t="shared" si="45"/>
        <v>#DIV/0!</v>
      </c>
      <c r="Z206" s="9">
        <v>0.21</v>
      </c>
      <c r="AA206" s="8" t="e">
        <f t="shared" si="47"/>
        <v>#DIV/0!</v>
      </c>
    </row>
    <row r="207" spans="1:27" x14ac:dyDescent="0.25">
      <c r="A207" s="5" t="s">
        <v>768</v>
      </c>
      <c r="B207" s="30" t="s">
        <v>6</v>
      </c>
      <c r="C207" s="21" t="s">
        <v>158</v>
      </c>
      <c r="D207" s="20" t="s">
        <v>8</v>
      </c>
      <c r="E207" s="20">
        <v>20.6</v>
      </c>
      <c r="F207" s="20" t="s">
        <v>156</v>
      </c>
      <c r="G207" s="5"/>
      <c r="H207" s="24"/>
      <c r="I207" s="29" t="s">
        <v>158</v>
      </c>
      <c r="J207" s="19" t="s">
        <v>257</v>
      </c>
      <c r="K207" s="84">
        <v>200</v>
      </c>
      <c r="L207" s="89"/>
      <c r="M207" s="92" t="s">
        <v>791</v>
      </c>
      <c r="N207" s="84"/>
      <c r="O207" s="4">
        <v>0</v>
      </c>
      <c r="P207" s="4">
        <v>0</v>
      </c>
      <c r="Q207" s="4">
        <v>0</v>
      </c>
      <c r="R207" s="5" t="s">
        <v>790</v>
      </c>
      <c r="S207" s="6" t="e">
        <f t="shared" si="57"/>
        <v>#DIV/0!</v>
      </c>
      <c r="T207" s="6" t="e">
        <f t="shared" si="58"/>
        <v>#DIV/0!</v>
      </c>
      <c r="U207" s="6" t="e">
        <f t="shared" si="59"/>
        <v>#DIV/0!</v>
      </c>
      <c r="V207" s="6" t="e">
        <f t="shared" si="60"/>
        <v>#DIV/0!</v>
      </c>
      <c r="W207" s="6" t="s">
        <v>790</v>
      </c>
      <c r="X207" s="7" t="s">
        <v>0</v>
      </c>
      <c r="Y207" s="8" t="e">
        <f t="shared" si="45"/>
        <v>#DIV/0!</v>
      </c>
      <c r="Z207" s="9">
        <v>0.21</v>
      </c>
      <c r="AA207" s="8" t="e">
        <f t="shared" si="47"/>
        <v>#DIV/0!</v>
      </c>
    </row>
    <row r="208" spans="1:27" x14ac:dyDescent="0.25">
      <c r="A208" s="5" t="s">
        <v>768</v>
      </c>
      <c r="B208" s="30" t="s">
        <v>6</v>
      </c>
      <c r="C208" s="21" t="s">
        <v>157</v>
      </c>
      <c r="D208" s="20" t="s">
        <v>8</v>
      </c>
      <c r="E208" s="20">
        <v>69.8</v>
      </c>
      <c r="F208" s="20" t="s">
        <v>156</v>
      </c>
      <c r="G208" s="5">
        <v>16</v>
      </c>
      <c r="H208" s="24"/>
      <c r="I208" s="29" t="s">
        <v>157</v>
      </c>
      <c r="J208" s="19" t="s">
        <v>257</v>
      </c>
      <c r="K208" s="84">
        <v>200</v>
      </c>
      <c r="L208" s="89"/>
      <c r="M208" s="92" t="s">
        <v>791</v>
      </c>
      <c r="N208" s="84"/>
      <c r="O208" s="4">
        <v>0</v>
      </c>
      <c r="P208" s="4">
        <v>0</v>
      </c>
      <c r="Q208" s="4">
        <v>0</v>
      </c>
      <c r="R208" s="5" t="s">
        <v>790</v>
      </c>
      <c r="S208" s="6" t="e">
        <f t="shared" si="57"/>
        <v>#DIV/0!</v>
      </c>
      <c r="T208" s="6" t="e">
        <f t="shared" si="58"/>
        <v>#DIV/0!</v>
      </c>
      <c r="U208" s="6" t="e">
        <f t="shared" si="59"/>
        <v>#DIV/0!</v>
      </c>
      <c r="V208" s="6" t="e">
        <f t="shared" si="60"/>
        <v>#DIV/0!</v>
      </c>
      <c r="W208" s="6" t="s">
        <v>790</v>
      </c>
      <c r="X208" s="7" t="s">
        <v>0</v>
      </c>
      <c r="Y208" s="8" t="e">
        <f t="shared" si="45"/>
        <v>#DIV/0!</v>
      </c>
      <c r="Z208" s="9">
        <v>0.21</v>
      </c>
      <c r="AA208" s="8" t="e">
        <f t="shared" si="47"/>
        <v>#DIV/0!</v>
      </c>
    </row>
    <row r="209" spans="1:27" x14ac:dyDescent="0.25">
      <c r="A209" s="5" t="s">
        <v>768</v>
      </c>
      <c r="B209" s="30" t="s">
        <v>6</v>
      </c>
      <c r="C209" s="18">
        <v>1909</v>
      </c>
      <c r="D209" s="20" t="s">
        <v>8</v>
      </c>
      <c r="E209" s="20">
        <v>166.2</v>
      </c>
      <c r="F209" s="20" t="s">
        <v>156</v>
      </c>
      <c r="G209" s="5"/>
      <c r="H209" s="24"/>
      <c r="I209" s="18">
        <v>1909</v>
      </c>
      <c r="J209" s="19" t="s">
        <v>256</v>
      </c>
      <c r="K209" s="84">
        <v>200</v>
      </c>
      <c r="L209" s="89"/>
      <c r="M209" s="92" t="s">
        <v>791</v>
      </c>
      <c r="N209" s="84"/>
      <c r="O209" s="4">
        <v>0</v>
      </c>
      <c r="P209" s="4">
        <v>0</v>
      </c>
      <c r="Q209" s="4">
        <v>0</v>
      </c>
      <c r="R209" s="5" t="s">
        <v>790</v>
      </c>
      <c r="S209" s="6" t="e">
        <f t="shared" si="57"/>
        <v>#DIV/0!</v>
      </c>
      <c r="T209" s="6" t="e">
        <f t="shared" si="58"/>
        <v>#DIV/0!</v>
      </c>
      <c r="U209" s="6" t="e">
        <f t="shared" si="59"/>
        <v>#DIV/0!</v>
      </c>
      <c r="V209" s="6" t="e">
        <f t="shared" si="60"/>
        <v>#DIV/0!</v>
      </c>
      <c r="W209" s="6" t="s">
        <v>790</v>
      </c>
      <c r="X209" s="7" t="s">
        <v>0</v>
      </c>
      <c r="Y209" s="8" t="e">
        <f t="shared" si="45"/>
        <v>#DIV/0!</v>
      </c>
      <c r="Z209" s="9">
        <v>0.21</v>
      </c>
      <c r="AA209" s="8" t="e">
        <f t="shared" si="47"/>
        <v>#DIV/0!</v>
      </c>
    </row>
    <row r="210" spans="1:27" x14ac:dyDescent="0.25">
      <c r="A210" s="5" t="s">
        <v>768</v>
      </c>
      <c r="B210" s="30" t="s">
        <v>6</v>
      </c>
      <c r="C210" s="18">
        <v>1910</v>
      </c>
      <c r="D210" s="20" t="s">
        <v>8</v>
      </c>
      <c r="E210" s="20">
        <v>5.9</v>
      </c>
      <c r="F210" s="20" t="s">
        <v>156</v>
      </c>
      <c r="G210" s="5"/>
      <c r="H210" s="24"/>
      <c r="I210" s="18">
        <v>1910</v>
      </c>
      <c r="J210" s="19" t="s">
        <v>256</v>
      </c>
      <c r="K210" s="84">
        <v>200</v>
      </c>
      <c r="L210" s="89"/>
      <c r="M210" s="92" t="s">
        <v>791</v>
      </c>
      <c r="N210" s="84"/>
      <c r="O210" s="4">
        <v>0</v>
      </c>
      <c r="P210" s="4">
        <v>0</v>
      </c>
      <c r="Q210" s="4">
        <v>0</v>
      </c>
      <c r="R210" s="5" t="s">
        <v>790</v>
      </c>
      <c r="S210" s="6" t="e">
        <f t="shared" si="57"/>
        <v>#DIV/0!</v>
      </c>
      <c r="T210" s="6" t="e">
        <f t="shared" si="58"/>
        <v>#DIV/0!</v>
      </c>
      <c r="U210" s="6" t="e">
        <f t="shared" si="59"/>
        <v>#DIV/0!</v>
      </c>
      <c r="V210" s="6" t="e">
        <f t="shared" si="60"/>
        <v>#DIV/0!</v>
      </c>
      <c r="W210" s="6" t="s">
        <v>790</v>
      </c>
      <c r="X210" s="7" t="s">
        <v>0</v>
      </c>
      <c r="Y210" s="8" t="e">
        <f t="shared" si="45"/>
        <v>#DIV/0!</v>
      </c>
      <c r="Z210" s="9">
        <v>0.21</v>
      </c>
      <c r="AA210" s="8" t="e">
        <f t="shared" si="47"/>
        <v>#DIV/0!</v>
      </c>
    </row>
    <row r="211" spans="1:27" x14ac:dyDescent="0.25">
      <c r="A211" s="5" t="s">
        <v>768</v>
      </c>
      <c r="B211" s="30" t="s">
        <v>6</v>
      </c>
      <c r="C211" s="18">
        <v>1911</v>
      </c>
      <c r="D211" s="20" t="s">
        <v>8</v>
      </c>
      <c r="E211" s="20">
        <v>8.6</v>
      </c>
      <c r="F211" s="20" t="s">
        <v>156</v>
      </c>
      <c r="G211" s="5"/>
      <c r="H211" s="24"/>
      <c r="I211" s="18">
        <v>1911</v>
      </c>
      <c r="J211" s="19" t="s">
        <v>256</v>
      </c>
      <c r="K211" s="84">
        <v>200</v>
      </c>
      <c r="L211" s="89"/>
      <c r="M211" s="92" t="s">
        <v>791</v>
      </c>
      <c r="N211" s="84"/>
      <c r="O211" s="4">
        <v>0</v>
      </c>
      <c r="P211" s="4">
        <v>0</v>
      </c>
      <c r="Q211" s="4">
        <v>0</v>
      </c>
      <c r="R211" s="5" t="s">
        <v>790</v>
      </c>
      <c r="S211" s="6" t="e">
        <f t="shared" si="57"/>
        <v>#DIV/0!</v>
      </c>
      <c r="T211" s="6" t="e">
        <f t="shared" si="58"/>
        <v>#DIV/0!</v>
      </c>
      <c r="U211" s="6" t="e">
        <f t="shared" si="59"/>
        <v>#DIV/0!</v>
      </c>
      <c r="V211" s="6" t="e">
        <f t="shared" si="60"/>
        <v>#DIV/0!</v>
      </c>
      <c r="W211" s="6" t="s">
        <v>790</v>
      </c>
      <c r="X211" s="7" t="s">
        <v>0</v>
      </c>
      <c r="Y211" s="8" t="e">
        <f t="shared" si="45"/>
        <v>#DIV/0!</v>
      </c>
      <c r="Z211" s="9">
        <v>0.21</v>
      </c>
      <c r="AA211" s="8" t="e">
        <f t="shared" si="47"/>
        <v>#DIV/0!</v>
      </c>
    </row>
    <row r="212" spans="1:27" x14ac:dyDescent="0.25">
      <c r="A212" s="5" t="s">
        <v>768</v>
      </c>
      <c r="B212" s="30" t="s">
        <v>6</v>
      </c>
      <c r="C212" s="18">
        <v>1912</v>
      </c>
      <c r="D212" s="20" t="s">
        <v>129</v>
      </c>
      <c r="E212" s="20">
        <v>3.3</v>
      </c>
      <c r="F212" s="20" t="s">
        <v>156</v>
      </c>
      <c r="G212" s="5"/>
      <c r="H212" s="73"/>
      <c r="I212" s="74">
        <v>1912</v>
      </c>
      <c r="J212" s="72" t="s">
        <v>256</v>
      </c>
      <c r="K212" s="84">
        <v>200</v>
      </c>
      <c r="L212" s="89">
        <v>200</v>
      </c>
      <c r="M212" s="92" t="s">
        <v>833</v>
      </c>
      <c r="N212" s="92" t="s">
        <v>833</v>
      </c>
      <c r="O212" s="4" t="s">
        <v>0</v>
      </c>
      <c r="P212" s="4" t="s">
        <v>0</v>
      </c>
      <c r="Q212" s="4" t="s">
        <v>0</v>
      </c>
      <c r="R212" s="91" t="s">
        <v>0</v>
      </c>
      <c r="S212" s="6" t="e">
        <f>SUM(E212/O212*K212)+(E212/P212*K212)+(E212/Q212*K212)+(E212/R212*K212)</f>
        <v>#VALUE!</v>
      </c>
      <c r="T212" s="6" t="e">
        <f t="shared" ref="T212" si="64">SUM(E212*K212/O212)</f>
        <v>#VALUE!</v>
      </c>
      <c r="U212" s="6" t="e">
        <f t="shared" ref="U212" si="65">SUM(E212*K212/P212)</f>
        <v>#VALUE!</v>
      </c>
      <c r="V212" s="6" t="e">
        <f t="shared" ref="V212" si="66">SUM(E212*K212/Q212)</f>
        <v>#VALUE!</v>
      </c>
      <c r="W212" s="6" t="e">
        <f>SUM(E212*L212/R212)</f>
        <v>#VALUE!</v>
      </c>
      <c r="X212" s="7" t="s">
        <v>0</v>
      </c>
      <c r="Y212" s="8" t="e">
        <f t="shared" si="45"/>
        <v>#VALUE!</v>
      </c>
      <c r="Z212" s="9">
        <v>0.21</v>
      </c>
      <c r="AA212" s="8" t="e">
        <f t="shared" si="47"/>
        <v>#VALUE!</v>
      </c>
    </row>
    <row r="213" spans="1:27" x14ac:dyDescent="0.25">
      <c r="A213" s="5" t="s">
        <v>768</v>
      </c>
      <c r="B213" s="30" t="s">
        <v>6</v>
      </c>
      <c r="C213" s="18">
        <v>1913</v>
      </c>
      <c r="D213" s="20" t="s">
        <v>8</v>
      </c>
      <c r="E213" s="20">
        <v>180.3</v>
      </c>
      <c r="F213" s="20" t="s">
        <v>156</v>
      </c>
      <c r="G213" s="5"/>
      <c r="H213" s="24"/>
      <c r="I213" s="18">
        <v>1913</v>
      </c>
      <c r="J213" s="19" t="s">
        <v>256</v>
      </c>
      <c r="K213" s="84">
        <v>200</v>
      </c>
      <c r="L213" s="89"/>
      <c r="M213" s="92" t="s">
        <v>791</v>
      </c>
      <c r="N213" s="84"/>
      <c r="O213" s="4">
        <v>0</v>
      </c>
      <c r="P213" s="4">
        <v>0</v>
      </c>
      <c r="Q213" s="4">
        <v>0</v>
      </c>
      <c r="R213" s="5" t="s">
        <v>790</v>
      </c>
      <c r="S213" s="6" t="e">
        <f t="shared" si="57"/>
        <v>#DIV/0!</v>
      </c>
      <c r="T213" s="6" t="e">
        <f t="shared" si="58"/>
        <v>#DIV/0!</v>
      </c>
      <c r="U213" s="6" t="e">
        <f t="shared" si="59"/>
        <v>#DIV/0!</v>
      </c>
      <c r="V213" s="6" t="e">
        <f t="shared" si="60"/>
        <v>#DIV/0!</v>
      </c>
      <c r="W213" s="6" t="s">
        <v>790</v>
      </c>
      <c r="X213" s="7" t="s">
        <v>0</v>
      </c>
      <c r="Y213" s="8" t="e">
        <f t="shared" si="45"/>
        <v>#DIV/0!</v>
      </c>
      <c r="Z213" s="9">
        <v>0.21</v>
      </c>
      <c r="AA213" s="8" t="e">
        <f t="shared" si="47"/>
        <v>#DIV/0!</v>
      </c>
    </row>
    <row r="214" spans="1:27" x14ac:dyDescent="0.25">
      <c r="A214" s="5" t="s">
        <v>768</v>
      </c>
      <c r="B214" s="30" t="s">
        <v>6</v>
      </c>
      <c r="C214" s="18">
        <v>1914</v>
      </c>
      <c r="D214" s="20" t="s">
        <v>129</v>
      </c>
      <c r="E214" s="20">
        <v>19.100000000000001</v>
      </c>
      <c r="F214" s="20" t="s">
        <v>156</v>
      </c>
      <c r="G214" s="5"/>
      <c r="H214" s="24"/>
      <c r="I214" s="18">
        <v>1914</v>
      </c>
      <c r="J214" s="19" t="s">
        <v>903</v>
      </c>
      <c r="K214" s="84">
        <v>200</v>
      </c>
      <c r="L214" s="89">
        <v>200</v>
      </c>
      <c r="M214" s="92" t="s">
        <v>833</v>
      </c>
      <c r="N214" s="92" t="s">
        <v>833</v>
      </c>
      <c r="O214" s="4" t="s">
        <v>0</v>
      </c>
      <c r="P214" s="4" t="s">
        <v>0</v>
      </c>
      <c r="Q214" s="4" t="s">
        <v>0</v>
      </c>
      <c r="R214" s="91" t="s">
        <v>0</v>
      </c>
      <c r="S214" s="6" t="e">
        <f t="shared" ref="S214:S215" si="67">SUM(E214/O214*K214)+(E214/P214*K214)+(E214/Q214*K214)+(E214/R214*K214)</f>
        <v>#VALUE!</v>
      </c>
      <c r="T214" s="6" t="e">
        <f t="shared" ref="T214:T215" si="68">SUM(E214*K214/O214)</f>
        <v>#VALUE!</v>
      </c>
      <c r="U214" s="6" t="e">
        <f t="shared" ref="U214:U215" si="69">SUM(E214*K214/P214)</f>
        <v>#VALUE!</v>
      </c>
      <c r="V214" s="6" t="e">
        <f t="shared" ref="V214:V215" si="70">SUM(E214*K214/Q214)</f>
        <v>#VALUE!</v>
      </c>
      <c r="W214" s="6" t="e">
        <f t="shared" ref="W214:W215" si="71">SUM(E214*L214/R214)</f>
        <v>#VALUE!</v>
      </c>
      <c r="X214" s="7" t="s">
        <v>0</v>
      </c>
      <c r="Y214" s="8" t="e">
        <f t="shared" si="45"/>
        <v>#VALUE!</v>
      </c>
      <c r="Z214" s="9">
        <v>0.21</v>
      </c>
      <c r="AA214" s="8" t="e">
        <f t="shared" si="47"/>
        <v>#VALUE!</v>
      </c>
    </row>
    <row r="215" spans="1:27" x14ac:dyDescent="0.25">
      <c r="A215" s="5" t="s">
        <v>768</v>
      </c>
      <c r="B215" s="30" t="s">
        <v>6</v>
      </c>
      <c r="C215" s="18">
        <v>1915</v>
      </c>
      <c r="D215" s="20" t="s">
        <v>129</v>
      </c>
      <c r="E215" s="20">
        <v>18.899999999999999</v>
      </c>
      <c r="F215" s="20" t="s">
        <v>156</v>
      </c>
      <c r="G215" s="5"/>
      <c r="H215" s="24"/>
      <c r="I215" s="18">
        <v>1915</v>
      </c>
      <c r="J215" s="19" t="s">
        <v>903</v>
      </c>
      <c r="K215" s="84">
        <v>200</v>
      </c>
      <c r="L215" s="89">
        <v>200</v>
      </c>
      <c r="M215" s="92" t="s">
        <v>833</v>
      </c>
      <c r="N215" s="92" t="s">
        <v>833</v>
      </c>
      <c r="O215" s="4" t="s">
        <v>0</v>
      </c>
      <c r="P215" s="4" t="s">
        <v>0</v>
      </c>
      <c r="Q215" s="4" t="s">
        <v>0</v>
      </c>
      <c r="R215" s="91" t="s">
        <v>0</v>
      </c>
      <c r="S215" s="6" t="e">
        <f t="shared" si="67"/>
        <v>#VALUE!</v>
      </c>
      <c r="T215" s="6" t="e">
        <f t="shared" si="68"/>
        <v>#VALUE!</v>
      </c>
      <c r="U215" s="6" t="e">
        <f t="shared" si="69"/>
        <v>#VALUE!</v>
      </c>
      <c r="V215" s="6" t="e">
        <f t="shared" si="70"/>
        <v>#VALUE!</v>
      </c>
      <c r="W215" s="6" t="e">
        <f t="shared" si="71"/>
        <v>#VALUE!</v>
      </c>
      <c r="X215" s="7" t="s">
        <v>0</v>
      </c>
      <c r="Y215" s="8" t="e">
        <f t="shared" si="45"/>
        <v>#VALUE!</v>
      </c>
      <c r="Z215" s="9">
        <v>0.21</v>
      </c>
      <c r="AA215" s="8" t="e">
        <f t="shared" si="47"/>
        <v>#VALUE!</v>
      </c>
    </row>
    <row r="216" spans="1:27" x14ac:dyDescent="0.25">
      <c r="A216" s="5" t="s">
        <v>768</v>
      </c>
      <c r="B216" s="30" t="s">
        <v>6</v>
      </c>
      <c r="C216" s="21" t="s">
        <v>39</v>
      </c>
      <c r="D216" s="20" t="s">
        <v>28</v>
      </c>
      <c r="E216" s="20">
        <v>41.9</v>
      </c>
      <c r="F216" s="20" t="s">
        <v>156</v>
      </c>
      <c r="G216" s="20">
        <v>16</v>
      </c>
      <c r="H216" s="76" t="s">
        <v>177</v>
      </c>
      <c r="I216" s="29" t="s">
        <v>39</v>
      </c>
      <c r="J216" s="19" t="s">
        <v>258</v>
      </c>
      <c r="K216" s="84">
        <v>200</v>
      </c>
      <c r="L216" s="89"/>
      <c r="M216" s="92" t="s">
        <v>839</v>
      </c>
      <c r="N216" s="84"/>
      <c r="O216" s="4">
        <v>0</v>
      </c>
      <c r="P216" s="4">
        <v>0</v>
      </c>
      <c r="Q216" s="4">
        <v>0</v>
      </c>
      <c r="R216" s="5" t="s">
        <v>790</v>
      </c>
      <c r="S216" s="6" t="e">
        <f t="shared" si="57"/>
        <v>#DIV/0!</v>
      </c>
      <c r="T216" s="6" t="e">
        <f t="shared" si="58"/>
        <v>#DIV/0!</v>
      </c>
      <c r="U216" s="6" t="e">
        <f t="shared" si="59"/>
        <v>#DIV/0!</v>
      </c>
      <c r="V216" s="6" t="e">
        <f t="shared" si="60"/>
        <v>#DIV/0!</v>
      </c>
      <c r="W216" s="6" t="s">
        <v>790</v>
      </c>
      <c r="X216" s="7" t="s">
        <v>0</v>
      </c>
      <c r="Y216" s="8" t="e">
        <f t="shared" si="45"/>
        <v>#DIV/0!</v>
      </c>
      <c r="Z216" s="9">
        <v>0.21</v>
      </c>
      <c r="AA216" s="8" t="e">
        <f t="shared" si="47"/>
        <v>#DIV/0!</v>
      </c>
    </row>
    <row r="217" spans="1:27" x14ac:dyDescent="0.25">
      <c r="A217" s="5" t="s">
        <v>768</v>
      </c>
      <c r="B217" s="30" t="s">
        <v>6</v>
      </c>
      <c r="C217" s="21" t="s">
        <v>54</v>
      </c>
      <c r="D217" s="20" t="s">
        <v>141</v>
      </c>
      <c r="E217" s="20">
        <v>42.3</v>
      </c>
      <c r="F217" s="20" t="s">
        <v>156</v>
      </c>
      <c r="G217" s="20" t="s">
        <v>164</v>
      </c>
      <c r="H217" s="76" t="s">
        <v>177</v>
      </c>
      <c r="I217" s="29" t="s">
        <v>54</v>
      </c>
      <c r="J217" s="19" t="s">
        <v>283</v>
      </c>
      <c r="K217" s="84">
        <v>200</v>
      </c>
      <c r="L217" s="89"/>
      <c r="M217" s="92" t="s">
        <v>839</v>
      </c>
      <c r="N217" s="84"/>
      <c r="O217" s="4">
        <v>0</v>
      </c>
      <c r="P217" s="4">
        <v>0</v>
      </c>
      <c r="Q217" s="4">
        <v>0</v>
      </c>
      <c r="R217" s="5" t="s">
        <v>790</v>
      </c>
      <c r="S217" s="6" t="e">
        <f t="shared" si="57"/>
        <v>#DIV/0!</v>
      </c>
      <c r="T217" s="6" t="e">
        <f t="shared" si="58"/>
        <v>#DIV/0!</v>
      </c>
      <c r="U217" s="6" t="e">
        <f t="shared" si="59"/>
        <v>#DIV/0!</v>
      </c>
      <c r="V217" s="6" t="e">
        <f t="shared" si="60"/>
        <v>#DIV/0!</v>
      </c>
      <c r="W217" s="6" t="s">
        <v>790</v>
      </c>
      <c r="X217" s="7" t="s">
        <v>0</v>
      </c>
      <c r="Y217" s="8" t="e">
        <f t="shared" si="45"/>
        <v>#DIV/0!</v>
      </c>
      <c r="Z217" s="9">
        <v>0.21</v>
      </c>
      <c r="AA217" s="8" t="e">
        <f t="shared" si="47"/>
        <v>#DIV/0!</v>
      </c>
    </row>
    <row r="218" spans="1:27" x14ac:dyDescent="0.25">
      <c r="A218" s="5" t="s">
        <v>768</v>
      </c>
      <c r="B218" s="30" t="s">
        <v>6</v>
      </c>
      <c r="C218" s="21" t="s">
        <v>112</v>
      </c>
      <c r="D218" s="20" t="s">
        <v>129</v>
      </c>
      <c r="E218" s="20">
        <v>4.5999999999999996</v>
      </c>
      <c r="F218" s="20" t="s">
        <v>156</v>
      </c>
      <c r="G218" s="5"/>
      <c r="H218" s="77" t="s">
        <v>177</v>
      </c>
      <c r="I218" s="75" t="s">
        <v>112</v>
      </c>
      <c r="J218" s="72" t="s">
        <v>903</v>
      </c>
      <c r="K218" s="84">
        <v>200</v>
      </c>
      <c r="L218" s="89">
        <v>200</v>
      </c>
      <c r="M218" s="92" t="s">
        <v>833</v>
      </c>
      <c r="N218" s="92" t="s">
        <v>833</v>
      </c>
      <c r="O218" s="4" t="s">
        <v>0</v>
      </c>
      <c r="P218" s="4" t="s">
        <v>0</v>
      </c>
      <c r="Q218" s="4" t="s">
        <v>0</v>
      </c>
      <c r="R218" s="91" t="s">
        <v>0</v>
      </c>
      <c r="S218" s="6" t="e">
        <f t="shared" ref="S218:S220" si="72">SUM(E218/O218*K218)+(E218/P218*K218)+(E218/Q218*K218)+(E218/R218*K218)</f>
        <v>#VALUE!</v>
      </c>
      <c r="T218" s="6" t="e">
        <f t="shared" ref="T218:T220" si="73">SUM(E218*K218/O218)</f>
        <v>#VALUE!</v>
      </c>
      <c r="U218" s="6" t="e">
        <f t="shared" ref="U218:U220" si="74">SUM(E218*K218/P218)</f>
        <v>#VALUE!</v>
      </c>
      <c r="V218" s="6" t="e">
        <f t="shared" ref="V218:V220" si="75">SUM(E218*K218/Q218)</f>
        <v>#VALUE!</v>
      </c>
      <c r="W218" s="6" t="e">
        <f t="shared" ref="W218:W220" si="76">SUM(E218*L218/R218)</f>
        <v>#VALUE!</v>
      </c>
      <c r="X218" s="7" t="s">
        <v>0</v>
      </c>
      <c r="Y218" s="8" t="e">
        <f t="shared" si="45"/>
        <v>#VALUE!</v>
      </c>
      <c r="Z218" s="9">
        <v>0.21</v>
      </c>
      <c r="AA218" s="8" t="e">
        <f t="shared" si="47"/>
        <v>#VALUE!</v>
      </c>
    </row>
    <row r="219" spans="1:27" x14ac:dyDescent="0.25">
      <c r="A219" s="5" t="s">
        <v>768</v>
      </c>
      <c r="B219" s="26" t="s">
        <v>3</v>
      </c>
      <c r="C219" s="21" t="s">
        <v>4</v>
      </c>
      <c r="D219" s="20" t="s">
        <v>5</v>
      </c>
      <c r="E219" s="20">
        <v>1.6</v>
      </c>
      <c r="F219" s="20" t="s">
        <v>156</v>
      </c>
      <c r="G219" s="5"/>
      <c r="H219" s="24"/>
      <c r="I219" s="29" t="s">
        <v>4</v>
      </c>
      <c r="J219" s="19" t="s">
        <v>267</v>
      </c>
      <c r="K219" s="84">
        <v>200</v>
      </c>
      <c r="L219" s="89">
        <v>200</v>
      </c>
      <c r="M219" s="92" t="s">
        <v>834</v>
      </c>
      <c r="N219" s="92" t="s">
        <v>897</v>
      </c>
      <c r="O219" s="4" t="s">
        <v>0</v>
      </c>
      <c r="P219" s="4" t="s">
        <v>0</v>
      </c>
      <c r="Q219" s="4" t="s">
        <v>0</v>
      </c>
      <c r="R219" s="91" t="s">
        <v>0</v>
      </c>
      <c r="S219" s="6" t="e">
        <f t="shared" si="72"/>
        <v>#VALUE!</v>
      </c>
      <c r="T219" s="6" t="e">
        <f t="shared" si="73"/>
        <v>#VALUE!</v>
      </c>
      <c r="U219" s="6" t="e">
        <f t="shared" si="74"/>
        <v>#VALUE!</v>
      </c>
      <c r="V219" s="6" t="e">
        <f t="shared" si="75"/>
        <v>#VALUE!</v>
      </c>
      <c r="W219" s="6" t="e">
        <f t="shared" si="76"/>
        <v>#VALUE!</v>
      </c>
      <c r="X219" s="7" t="s">
        <v>0</v>
      </c>
      <c r="Y219" s="8" t="e">
        <f t="shared" si="45"/>
        <v>#VALUE!</v>
      </c>
      <c r="Z219" s="9">
        <v>0.21</v>
      </c>
      <c r="AA219" s="8" t="e">
        <f t="shared" si="47"/>
        <v>#VALUE!</v>
      </c>
    </row>
    <row r="220" spans="1:27" x14ac:dyDescent="0.25">
      <c r="A220" s="5" t="s">
        <v>768</v>
      </c>
      <c r="B220" s="30" t="s">
        <v>6</v>
      </c>
      <c r="C220" s="21" t="s">
        <v>21</v>
      </c>
      <c r="D220" s="20" t="s">
        <v>5</v>
      </c>
      <c r="E220" s="20">
        <v>1.5</v>
      </c>
      <c r="F220" s="20" t="s">
        <v>156</v>
      </c>
      <c r="G220" s="5"/>
      <c r="H220" s="24"/>
      <c r="I220" s="19" t="s">
        <v>21</v>
      </c>
      <c r="J220" s="19" t="s">
        <v>267</v>
      </c>
      <c r="K220" s="84">
        <v>200</v>
      </c>
      <c r="L220" s="89">
        <v>200</v>
      </c>
      <c r="M220" s="92" t="s">
        <v>834</v>
      </c>
      <c r="N220" s="92" t="s">
        <v>897</v>
      </c>
      <c r="O220" s="4" t="s">
        <v>0</v>
      </c>
      <c r="P220" s="4" t="s">
        <v>0</v>
      </c>
      <c r="Q220" s="4" t="s">
        <v>0</v>
      </c>
      <c r="R220" s="91" t="s">
        <v>0</v>
      </c>
      <c r="S220" s="6" t="e">
        <f t="shared" si="72"/>
        <v>#VALUE!</v>
      </c>
      <c r="T220" s="6" t="e">
        <f t="shared" si="73"/>
        <v>#VALUE!</v>
      </c>
      <c r="U220" s="6" t="e">
        <f t="shared" si="74"/>
        <v>#VALUE!</v>
      </c>
      <c r="V220" s="6" t="e">
        <f t="shared" si="75"/>
        <v>#VALUE!</v>
      </c>
      <c r="W220" s="6" t="e">
        <f t="shared" si="76"/>
        <v>#VALUE!</v>
      </c>
      <c r="X220" s="7" t="s">
        <v>0</v>
      </c>
      <c r="Y220" s="8" t="e">
        <f t="shared" si="45"/>
        <v>#VALUE!</v>
      </c>
      <c r="Z220" s="9">
        <v>0.21</v>
      </c>
      <c r="AA220" s="8" t="e">
        <f t="shared" si="47"/>
        <v>#VALUE!</v>
      </c>
    </row>
    <row r="221" spans="1:27" x14ac:dyDescent="0.25">
      <c r="A221" s="5" t="s">
        <v>770</v>
      </c>
      <c r="B221" s="26" t="s">
        <v>3</v>
      </c>
      <c r="C221" s="21" t="s">
        <v>230</v>
      </c>
      <c r="D221" s="20" t="s">
        <v>7</v>
      </c>
      <c r="E221" s="22">
        <v>83.4</v>
      </c>
      <c r="F221" s="20" t="s">
        <v>156</v>
      </c>
      <c r="G221" s="20">
        <v>38</v>
      </c>
      <c r="H221" s="23" t="s">
        <v>0</v>
      </c>
      <c r="I221" s="19" t="s">
        <v>230</v>
      </c>
      <c r="J221" s="19" t="s">
        <v>285</v>
      </c>
      <c r="K221" s="84">
        <v>200</v>
      </c>
      <c r="L221" s="89"/>
      <c r="M221" s="92" t="s">
        <v>840</v>
      </c>
      <c r="N221" s="84"/>
      <c r="O221" s="4">
        <v>0</v>
      </c>
      <c r="P221" s="4">
        <v>0</v>
      </c>
      <c r="Q221" s="4">
        <v>0</v>
      </c>
      <c r="R221" s="5" t="s">
        <v>790</v>
      </c>
      <c r="S221" s="6" t="e">
        <f t="shared" si="57"/>
        <v>#DIV/0!</v>
      </c>
      <c r="T221" s="6" t="e">
        <f t="shared" si="58"/>
        <v>#DIV/0!</v>
      </c>
      <c r="U221" s="6" t="e">
        <f t="shared" si="59"/>
        <v>#DIV/0!</v>
      </c>
      <c r="V221" s="6" t="e">
        <f t="shared" si="60"/>
        <v>#DIV/0!</v>
      </c>
      <c r="W221" s="6" t="s">
        <v>790</v>
      </c>
      <c r="X221" s="7" t="s">
        <v>0</v>
      </c>
      <c r="Y221" s="8" t="e">
        <f t="shared" ref="Y221:Y280" si="77">SUM(S221*X221)</f>
        <v>#DIV/0!</v>
      </c>
      <c r="Z221" s="9">
        <v>0.21</v>
      </c>
      <c r="AA221" s="8" t="e">
        <f t="shared" ref="AA221:AA280" si="78">Y221+(Y221*Z221)</f>
        <v>#DIV/0!</v>
      </c>
    </row>
    <row r="222" spans="1:27" x14ac:dyDescent="0.25">
      <c r="A222" s="5" t="s">
        <v>770</v>
      </c>
      <c r="B222" s="26" t="s">
        <v>3</v>
      </c>
      <c r="C222" s="21" t="s">
        <v>229</v>
      </c>
      <c r="D222" s="20" t="s">
        <v>7</v>
      </c>
      <c r="E222" s="22">
        <v>103.6</v>
      </c>
      <c r="F222" s="20" t="s">
        <v>156</v>
      </c>
      <c r="G222" s="20">
        <v>36</v>
      </c>
      <c r="H222" s="23" t="s">
        <v>0</v>
      </c>
      <c r="I222" s="19" t="s">
        <v>229</v>
      </c>
      <c r="J222" s="19" t="s">
        <v>260</v>
      </c>
      <c r="K222" s="84">
        <v>200</v>
      </c>
      <c r="L222" s="89"/>
      <c r="M222" s="92" t="s">
        <v>840</v>
      </c>
      <c r="N222" s="84"/>
      <c r="O222" s="4">
        <v>0</v>
      </c>
      <c r="P222" s="4">
        <v>0</v>
      </c>
      <c r="Q222" s="4">
        <v>0</v>
      </c>
      <c r="R222" s="5" t="s">
        <v>790</v>
      </c>
      <c r="S222" s="6" t="e">
        <f t="shared" si="57"/>
        <v>#DIV/0!</v>
      </c>
      <c r="T222" s="6" t="e">
        <f t="shared" si="58"/>
        <v>#DIV/0!</v>
      </c>
      <c r="U222" s="6" t="e">
        <f t="shared" si="59"/>
        <v>#DIV/0!</v>
      </c>
      <c r="V222" s="6" t="e">
        <f t="shared" si="60"/>
        <v>#DIV/0!</v>
      </c>
      <c r="W222" s="6" t="s">
        <v>790</v>
      </c>
      <c r="X222" s="7" t="s">
        <v>0</v>
      </c>
      <c r="Y222" s="8" t="e">
        <f t="shared" si="77"/>
        <v>#DIV/0!</v>
      </c>
      <c r="Z222" s="9">
        <v>0.21</v>
      </c>
      <c r="AA222" s="8" t="e">
        <f t="shared" si="78"/>
        <v>#DIV/0!</v>
      </c>
    </row>
    <row r="223" spans="1:27" x14ac:dyDescent="0.25">
      <c r="A223" s="5" t="s">
        <v>770</v>
      </c>
      <c r="B223" s="26" t="s">
        <v>3</v>
      </c>
      <c r="C223" s="21" t="s">
        <v>231</v>
      </c>
      <c r="D223" s="20" t="s">
        <v>7</v>
      </c>
      <c r="E223" s="22">
        <v>38.6</v>
      </c>
      <c r="F223" s="20" t="s">
        <v>156</v>
      </c>
      <c r="G223" s="20">
        <v>16</v>
      </c>
      <c r="H223" s="5"/>
      <c r="I223" s="19" t="s">
        <v>231</v>
      </c>
      <c r="J223" s="19" t="s">
        <v>256</v>
      </c>
      <c r="K223" s="84">
        <v>200</v>
      </c>
      <c r="L223" s="89"/>
      <c r="M223" s="92" t="s">
        <v>840</v>
      </c>
      <c r="N223" s="84"/>
      <c r="O223" s="4">
        <v>0</v>
      </c>
      <c r="P223" s="4">
        <v>0</v>
      </c>
      <c r="Q223" s="4">
        <v>0</v>
      </c>
      <c r="R223" s="5" t="s">
        <v>790</v>
      </c>
      <c r="S223" s="6" t="e">
        <f t="shared" si="57"/>
        <v>#DIV/0!</v>
      </c>
      <c r="T223" s="6" t="e">
        <f t="shared" si="58"/>
        <v>#DIV/0!</v>
      </c>
      <c r="U223" s="6" t="e">
        <f t="shared" si="59"/>
        <v>#DIV/0!</v>
      </c>
      <c r="V223" s="6" t="e">
        <f t="shared" si="60"/>
        <v>#DIV/0!</v>
      </c>
      <c r="W223" s="6" t="s">
        <v>790</v>
      </c>
      <c r="X223" s="7" t="s">
        <v>0</v>
      </c>
      <c r="Y223" s="8" t="e">
        <f t="shared" si="77"/>
        <v>#DIV/0!</v>
      </c>
      <c r="Z223" s="9">
        <v>0.21</v>
      </c>
      <c r="AA223" s="8" t="e">
        <f t="shared" si="78"/>
        <v>#DIV/0!</v>
      </c>
    </row>
    <row r="224" spans="1:27" x14ac:dyDescent="0.25">
      <c r="A224" s="5" t="s">
        <v>770</v>
      </c>
      <c r="B224" s="26" t="s">
        <v>3</v>
      </c>
      <c r="C224" s="21" t="s">
        <v>232</v>
      </c>
      <c r="D224" s="20" t="s">
        <v>7</v>
      </c>
      <c r="E224" s="22">
        <v>64.8</v>
      </c>
      <c r="F224" s="20" t="s">
        <v>156</v>
      </c>
      <c r="G224" s="20">
        <v>26</v>
      </c>
      <c r="H224" s="5"/>
      <c r="I224" s="19" t="s">
        <v>232</v>
      </c>
      <c r="J224" s="19" t="s">
        <v>278</v>
      </c>
      <c r="K224" s="84">
        <v>200</v>
      </c>
      <c r="L224" s="89"/>
      <c r="M224" s="92" t="s">
        <v>840</v>
      </c>
      <c r="N224" s="84"/>
      <c r="O224" s="4">
        <v>0</v>
      </c>
      <c r="P224" s="4">
        <v>0</v>
      </c>
      <c r="Q224" s="4">
        <v>0</v>
      </c>
      <c r="R224" s="5" t="s">
        <v>790</v>
      </c>
      <c r="S224" s="6" t="e">
        <f t="shared" si="57"/>
        <v>#DIV/0!</v>
      </c>
      <c r="T224" s="6" t="e">
        <f t="shared" si="58"/>
        <v>#DIV/0!</v>
      </c>
      <c r="U224" s="6" t="e">
        <f t="shared" si="59"/>
        <v>#DIV/0!</v>
      </c>
      <c r="V224" s="6" t="e">
        <f t="shared" si="60"/>
        <v>#DIV/0!</v>
      </c>
      <c r="W224" s="6" t="s">
        <v>790</v>
      </c>
      <c r="X224" s="7" t="s">
        <v>0</v>
      </c>
      <c r="Y224" s="8" t="e">
        <f t="shared" si="77"/>
        <v>#DIV/0!</v>
      </c>
      <c r="Z224" s="9">
        <v>0.21</v>
      </c>
      <c r="AA224" s="8" t="e">
        <f t="shared" si="78"/>
        <v>#DIV/0!</v>
      </c>
    </row>
    <row r="225" spans="1:27" x14ac:dyDescent="0.25">
      <c r="A225" s="5" t="s">
        <v>770</v>
      </c>
      <c r="B225" s="26" t="s">
        <v>3</v>
      </c>
      <c r="C225" s="21" t="s">
        <v>233</v>
      </c>
      <c r="D225" s="20" t="s">
        <v>7</v>
      </c>
      <c r="E225" s="22">
        <v>66.5</v>
      </c>
      <c r="F225" s="20" t="s">
        <v>156</v>
      </c>
      <c r="G225" s="20">
        <v>26</v>
      </c>
      <c r="H225" s="5"/>
      <c r="I225" s="19" t="s">
        <v>233</v>
      </c>
      <c r="J225" s="19" t="s">
        <v>278</v>
      </c>
      <c r="K225" s="84">
        <v>200</v>
      </c>
      <c r="L225" s="89"/>
      <c r="M225" s="92" t="s">
        <v>840</v>
      </c>
      <c r="N225" s="84"/>
      <c r="O225" s="4">
        <v>0</v>
      </c>
      <c r="P225" s="4">
        <v>0</v>
      </c>
      <c r="Q225" s="4">
        <v>0</v>
      </c>
      <c r="R225" s="5" t="s">
        <v>790</v>
      </c>
      <c r="S225" s="6" t="e">
        <f t="shared" si="57"/>
        <v>#DIV/0!</v>
      </c>
      <c r="T225" s="6" t="e">
        <f t="shared" si="58"/>
        <v>#DIV/0!</v>
      </c>
      <c r="U225" s="6" t="e">
        <f t="shared" si="59"/>
        <v>#DIV/0!</v>
      </c>
      <c r="V225" s="6" t="e">
        <f t="shared" si="60"/>
        <v>#DIV/0!</v>
      </c>
      <c r="W225" s="6" t="s">
        <v>790</v>
      </c>
      <c r="X225" s="7" t="s">
        <v>0</v>
      </c>
      <c r="Y225" s="8" t="e">
        <f t="shared" si="77"/>
        <v>#DIV/0!</v>
      </c>
      <c r="Z225" s="9">
        <v>0.21</v>
      </c>
      <c r="AA225" s="8" t="e">
        <f t="shared" si="78"/>
        <v>#DIV/0!</v>
      </c>
    </row>
    <row r="226" spans="1:27" x14ac:dyDescent="0.25">
      <c r="A226" s="5" t="s">
        <v>770</v>
      </c>
      <c r="B226" s="26" t="s">
        <v>3</v>
      </c>
      <c r="C226" s="18">
        <v>2002</v>
      </c>
      <c r="D226" s="20" t="s">
        <v>14</v>
      </c>
      <c r="E226" s="22">
        <v>17.3</v>
      </c>
      <c r="F226" s="20" t="s">
        <v>156</v>
      </c>
      <c r="G226" s="20">
        <v>3</v>
      </c>
      <c r="H226" s="5"/>
      <c r="I226" s="18">
        <v>2002</v>
      </c>
      <c r="J226" s="19" t="s">
        <v>260</v>
      </c>
      <c r="K226" s="84">
        <v>240</v>
      </c>
      <c r="L226" s="89"/>
      <c r="M226" s="92" t="s">
        <v>792</v>
      </c>
      <c r="N226" s="84"/>
      <c r="O226" s="4">
        <v>0</v>
      </c>
      <c r="P226" s="4">
        <v>0</v>
      </c>
      <c r="Q226" s="4">
        <v>0</v>
      </c>
      <c r="R226" s="5" t="s">
        <v>790</v>
      </c>
      <c r="S226" s="6" t="e">
        <f t="shared" si="57"/>
        <v>#DIV/0!</v>
      </c>
      <c r="T226" s="6" t="e">
        <f t="shared" si="58"/>
        <v>#DIV/0!</v>
      </c>
      <c r="U226" s="6" t="e">
        <f t="shared" si="59"/>
        <v>#DIV/0!</v>
      </c>
      <c r="V226" s="6" t="e">
        <f t="shared" si="60"/>
        <v>#DIV/0!</v>
      </c>
      <c r="W226" s="6" t="s">
        <v>790</v>
      </c>
      <c r="X226" s="7" t="s">
        <v>0</v>
      </c>
      <c r="Y226" s="8" t="e">
        <f t="shared" si="77"/>
        <v>#DIV/0!</v>
      </c>
      <c r="Z226" s="9">
        <v>0.21</v>
      </c>
      <c r="AA226" s="8" t="e">
        <f t="shared" si="78"/>
        <v>#DIV/0!</v>
      </c>
    </row>
    <row r="227" spans="1:27" x14ac:dyDescent="0.25">
      <c r="A227" s="5" t="s">
        <v>770</v>
      </c>
      <c r="B227" s="26" t="s">
        <v>3</v>
      </c>
      <c r="C227" s="18">
        <v>2003</v>
      </c>
      <c r="D227" s="20" t="s">
        <v>14</v>
      </c>
      <c r="E227" s="22">
        <v>34.1</v>
      </c>
      <c r="F227" s="20" t="s">
        <v>156</v>
      </c>
      <c r="G227" s="20">
        <v>4</v>
      </c>
      <c r="H227" s="5"/>
      <c r="I227" s="18">
        <v>2003</v>
      </c>
      <c r="J227" s="19" t="s">
        <v>260</v>
      </c>
      <c r="K227" s="84">
        <v>240</v>
      </c>
      <c r="L227" s="89"/>
      <c r="M227" s="92" t="s">
        <v>792</v>
      </c>
      <c r="N227" s="84"/>
      <c r="O227" s="4">
        <v>0</v>
      </c>
      <c r="P227" s="4">
        <v>0</v>
      </c>
      <c r="Q227" s="4">
        <v>0</v>
      </c>
      <c r="R227" s="5" t="s">
        <v>790</v>
      </c>
      <c r="S227" s="6" t="e">
        <f t="shared" si="57"/>
        <v>#DIV/0!</v>
      </c>
      <c r="T227" s="6" t="e">
        <f t="shared" si="58"/>
        <v>#DIV/0!</v>
      </c>
      <c r="U227" s="6" t="e">
        <f t="shared" si="59"/>
        <v>#DIV/0!</v>
      </c>
      <c r="V227" s="6" t="e">
        <f t="shared" si="60"/>
        <v>#DIV/0!</v>
      </c>
      <c r="W227" s="6" t="s">
        <v>790</v>
      </c>
      <c r="X227" s="7" t="s">
        <v>0</v>
      </c>
      <c r="Y227" s="8" t="e">
        <f t="shared" si="77"/>
        <v>#DIV/0!</v>
      </c>
      <c r="Z227" s="9">
        <v>0.21</v>
      </c>
      <c r="AA227" s="8" t="e">
        <f t="shared" si="78"/>
        <v>#DIV/0!</v>
      </c>
    </row>
    <row r="228" spans="1:27" x14ac:dyDescent="0.25">
      <c r="A228" s="5" t="s">
        <v>770</v>
      </c>
      <c r="B228" s="26" t="s">
        <v>3</v>
      </c>
      <c r="C228" s="18">
        <v>2004</v>
      </c>
      <c r="D228" s="20" t="s">
        <v>11</v>
      </c>
      <c r="E228" s="22">
        <v>72.400000000000006</v>
      </c>
      <c r="F228" s="20" t="s">
        <v>156</v>
      </c>
      <c r="G228" s="20">
        <v>41</v>
      </c>
      <c r="H228" s="5"/>
      <c r="I228" s="18">
        <v>2004</v>
      </c>
      <c r="J228" s="19" t="s">
        <v>260</v>
      </c>
      <c r="K228" s="84">
        <v>200</v>
      </c>
      <c r="L228" s="89"/>
      <c r="M228" s="92" t="s">
        <v>839</v>
      </c>
      <c r="N228" s="84"/>
      <c r="O228" s="4">
        <v>0</v>
      </c>
      <c r="P228" s="4">
        <v>0</v>
      </c>
      <c r="Q228" s="4">
        <v>0</v>
      </c>
      <c r="R228" s="5" t="s">
        <v>790</v>
      </c>
      <c r="S228" s="6" t="e">
        <f t="shared" si="57"/>
        <v>#DIV/0!</v>
      </c>
      <c r="T228" s="6" t="e">
        <f t="shared" si="58"/>
        <v>#DIV/0!</v>
      </c>
      <c r="U228" s="6" t="e">
        <f t="shared" si="59"/>
        <v>#DIV/0!</v>
      </c>
      <c r="V228" s="6" t="e">
        <f t="shared" si="60"/>
        <v>#DIV/0!</v>
      </c>
      <c r="W228" s="6" t="s">
        <v>790</v>
      </c>
      <c r="X228" s="7" t="s">
        <v>0</v>
      </c>
      <c r="Y228" s="8" t="e">
        <f t="shared" si="77"/>
        <v>#DIV/0!</v>
      </c>
      <c r="Z228" s="9">
        <v>0.21</v>
      </c>
      <c r="AA228" s="8" t="e">
        <f t="shared" si="78"/>
        <v>#DIV/0!</v>
      </c>
    </row>
    <row r="229" spans="1:27" x14ac:dyDescent="0.25">
      <c r="A229" s="5" t="s">
        <v>770</v>
      </c>
      <c r="B229" s="26" t="s">
        <v>3</v>
      </c>
      <c r="C229" s="18">
        <v>2005</v>
      </c>
      <c r="D229" s="20" t="s">
        <v>14</v>
      </c>
      <c r="E229" s="22">
        <v>46.8</v>
      </c>
      <c r="F229" s="20" t="s">
        <v>156</v>
      </c>
      <c r="G229" s="20">
        <v>10</v>
      </c>
      <c r="H229" s="5"/>
      <c r="I229" s="18">
        <v>2005</v>
      </c>
      <c r="J229" s="19" t="s">
        <v>260</v>
      </c>
      <c r="K229" s="84">
        <v>240</v>
      </c>
      <c r="L229" s="89"/>
      <c r="M229" s="92" t="s">
        <v>792</v>
      </c>
      <c r="N229" s="84"/>
      <c r="O229" s="4">
        <v>0</v>
      </c>
      <c r="P229" s="4">
        <v>0</v>
      </c>
      <c r="Q229" s="4">
        <v>0</v>
      </c>
      <c r="R229" s="5" t="s">
        <v>790</v>
      </c>
      <c r="S229" s="6" t="e">
        <f t="shared" si="57"/>
        <v>#DIV/0!</v>
      </c>
      <c r="T229" s="6" t="e">
        <f t="shared" si="58"/>
        <v>#DIV/0!</v>
      </c>
      <c r="U229" s="6" t="e">
        <f t="shared" si="59"/>
        <v>#DIV/0!</v>
      </c>
      <c r="V229" s="6" t="e">
        <f t="shared" si="60"/>
        <v>#DIV/0!</v>
      </c>
      <c r="W229" s="6" t="s">
        <v>790</v>
      </c>
      <c r="X229" s="7" t="s">
        <v>0</v>
      </c>
      <c r="Y229" s="8" t="e">
        <f t="shared" si="77"/>
        <v>#DIV/0!</v>
      </c>
      <c r="Z229" s="9">
        <v>0.21</v>
      </c>
      <c r="AA229" s="8" t="e">
        <f t="shared" si="78"/>
        <v>#DIV/0!</v>
      </c>
    </row>
    <row r="230" spans="1:27" x14ac:dyDescent="0.25">
      <c r="A230" s="5" t="s">
        <v>770</v>
      </c>
      <c r="B230" s="26" t="s">
        <v>3</v>
      </c>
      <c r="C230" s="21" t="s">
        <v>178</v>
      </c>
      <c r="D230" s="20" t="s">
        <v>14</v>
      </c>
      <c r="E230" s="22">
        <v>3.1</v>
      </c>
      <c r="F230" s="20" t="s">
        <v>156</v>
      </c>
      <c r="G230" s="20">
        <v>1</v>
      </c>
      <c r="H230" s="5"/>
      <c r="I230" s="29" t="s">
        <v>178</v>
      </c>
      <c r="J230" s="19" t="s">
        <v>278</v>
      </c>
      <c r="K230" s="84">
        <v>240</v>
      </c>
      <c r="L230" s="89"/>
      <c r="M230" s="92" t="s">
        <v>792</v>
      </c>
      <c r="N230" s="84"/>
      <c r="O230" s="4">
        <v>0</v>
      </c>
      <c r="P230" s="4">
        <v>0</v>
      </c>
      <c r="Q230" s="4">
        <v>0</v>
      </c>
      <c r="R230" s="5" t="s">
        <v>790</v>
      </c>
      <c r="S230" s="6" t="e">
        <f t="shared" si="57"/>
        <v>#DIV/0!</v>
      </c>
      <c r="T230" s="6" t="e">
        <f t="shared" si="58"/>
        <v>#DIV/0!</v>
      </c>
      <c r="U230" s="6" t="e">
        <f t="shared" si="59"/>
        <v>#DIV/0!</v>
      </c>
      <c r="V230" s="6" t="e">
        <f t="shared" si="60"/>
        <v>#DIV/0!</v>
      </c>
      <c r="W230" s="6" t="s">
        <v>790</v>
      </c>
      <c r="X230" s="7" t="s">
        <v>0</v>
      </c>
      <c r="Y230" s="8" t="e">
        <f t="shared" si="77"/>
        <v>#DIV/0!</v>
      </c>
      <c r="Z230" s="9">
        <v>0.21</v>
      </c>
      <c r="AA230" s="8" t="e">
        <f t="shared" si="78"/>
        <v>#DIV/0!</v>
      </c>
    </row>
    <row r="231" spans="1:27" x14ac:dyDescent="0.25">
      <c r="A231" s="5" t="s">
        <v>770</v>
      </c>
      <c r="B231" s="26" t="s">
        <v>3</v>
      </c>
      <c r="C231" s="21" t="s">
        <v>179</v>
      </c>
      <c r="D231" s="20" t="s">
        <v>14</v>
      </c>
      <c r="E231" s="22">
        <v>5.0999999999999996</v>
      </c>
      <c r="F231" s="20" t="s">
        <v>156</v>
      </c>
      <c r="G231" s="20">
        <v>1</v>
      </c>
      <c r="H231" s="5"/>
      <c r="I231" s="29" t="s">
        <v>179</v>
      </c>
      <c r="J231" s="19" t="s">
        <v>278</v>
      </c>
      <c r="K231" s="84">
        <v>220</v>
      </c>
      <c r="L231" s="89"/>
      <c r="M231" s="92" t="s">
        <v>792</v>
      </c>
      <c r="N231" s="84"/>
      <c r="O231" s="4">
        <v>0</v>
      </c>
      <c r="P231" s="4">
        <v>0</v>
      </c>
      <c r="Q231" s="4">
        <v>0</v>
      </c>
      <c r="R231" s="5" t="s">
        <v>790</v>
      </c>
      <c r="S231" s="6" t="e">
        <f t="shared" si="57"/>
        <v>#DIV/0!</v>
      </c>
      <c r="T231" s="6" t="e">
        <f t="shared" si="58"/>
        <v>#DIV/0!</v>
      </c>
      <c r="U231" s="6" t="e">
        <f t="shared" si="59"/>
        <v>#DIV/0!</v>
      </c>
      <c r="V231" s="6" t="e">
        <f t="shared" si="60"/>
        <v>#DIV/0!</v>
      </c>
      <c r="W231" s="6" t="s">
        <v>790</v>
      </c>
      <c r="X231" s="7" t="s">
        <v>0</v>
      </c>
      <c r="Y231" s="8" t="e">
        <f t="shared" si="77"/>
        <v>#DIV/0!</v>
      </c>
      <c r="Z231" s="9">
        <v>0.21</v>
      </c>
      <c r="AA231" s="8" t="e">
        <f t="shared" si="78"/>
        <v>#DIV/0!</v>
      </c>
    </row>
    <row r="232" spans="1:27" x14ac:dyDescent="0.25">
      <c r="A232" s="5" t="s">
        <v>770</v>
      </c>
      <c r="B232" s="26" t="s">
        <v>3</v>
      </c>
      <c r="C232" s="18">
        <v>2007</v>
      </c>
      <c r="D232" s="20" t="s">
        <v>11</v>
      </c>
      <c r="E232" s="22">
        <v>37.4</v>
      </c>
      <c r="F232" s="20" t="s">
        <v>156</v>
      </c>
      <c r="G232" s="20">
        <v>21</v>
      </c>
      <c r="H232" s="5"/>
      <c r="I232" s="18">
        <v>2007</v>
      </c>
      <c r="J232" s="19" t="s">
        <v>260</v>
      </c>
      <c r="K232" s="84">
        <v>200</v>
      </c>
      <c r="L232" s="89"/>
      <c r="M232" s="92" t="s">
        <v>839</v>
      </c>
      <c r="N232" s="84"/>
      <c r="O232" s="4">
        <v>0</v>
      </c>
      <c r="P232" s="4">
        <v>0</v>
      </c>
      <c r="Q232" s="4">
        <v>0</v>
      </c>
      <c r="R232" s="5" t="s">
        <v>790</v>
      </c>
      <c r="S232" s="6" t="e">
        <f t="shared" si="57"/>
        <v>#DIV/0!</v>
      </c>
      <c r="T232" s="6" t="e">
        <f t="shared" si="58"/>
        <v>#DIV/0!</v>
      </c>
      <c r="U232" s="6" t="e">
        <f t="shared" si="59"/>
        <v>#DIV/0!</v>
      </c>
      <c r="V232" s="6" t="e">
        <f t="shared" si="60"/>
        <v>#DIV/0!</v>
      </c>
      <c r="W232" s="6" t="s">
        <v>790</v>
      </c>
      <c r="X232" s="7" t="s">
        <v>0</v>
      </c>
      <c r="Y232" s="8" t="e">
        <f t="shared" si="77"/>
        <v>#DIV/0!</v>
      </c>
      <c r="Z232" s="9">
        <v>0.21</v>
      </c>
      <c r="AA232" s="8" t="e">
        <f t="shared" si="78"/>
        <v>#DIV/0!</v>
      </c>
    </row>
    <row r="233" spans="1:27" x14ac:dyDescent="0.25">
      <c r="A233" s="5" t="s">
        <v>770</v>
      </c>
      <c r="B233" s="26" t="s">
        <v>3</v>
      </c>
      <c r="C233" s="18">
        <v>2008</v>
      </c>
      <c r="D233" s="20" t="s">
        <v>11</v>
      </c>
      <c r="E233" s="22">
        <v>68.2</v>
      </c>
      <c r="F233" s="20" t="s">
        <v>156</v>
      </c>
      <c r="G233" s="20">
        <v>41</v>
      </c>
      <c r="H233" s="5"/>
      <c r="I233" s="18">
        <v>2008</v>
      </c>
      <c r="J233" s="19" t="s">
        <v>260</v>
      </c>
      <c r="K233" s="84">
        <v>200</v>
      </c>
      <c r="L233" s="89"/>
      <c r="M233" s="92" t="s">
        <v>839</v>
      </c>
      <c r="N233" s="84"/>
      <c r="O233" s="4">
        <v>0</v>
      </c>
      <c r="P233" s="4">
        <v>0</v>
      </c>
      <c r="Q233" s="4">
        <v>0</v>
      </c>
      <c r="R233" s="5" t="s">
        <v>790</v>
      </c>
      <c r="S233" s="6" t="e">
        <f t="shared" si="57"/>
        <v>#DIV/0!</v>
      </c>
      <c r="T233" s="6" t="e">
        <f t="shared" si="58"/>
        <v>#DIV/0!</v>
      </c>
      <c r="U233" s="6" t="e">
        <f t="shared" si="59"/>
        <v>#DIV/0!</v>
      </c>
      <c r="V233" s="6" t="e">
        <f t="shared" si="60"/>
        <v>#DIV/0!</v>
      </c>
      <c r="W233" s="6" t="s">
        <v>790</v>
      </c>
      <c r="X233" s="7" t="s">
        <v>0</v>
      </c>
      <c r="Y233" s="8" t="e">
        <f t="shared" si="77"/>
        <v>#DIV/0!</v>
      </c>
      <c r="Z233" s="9">
        <v>0.21</v>
      </c>
      <c r="AA233" s="8" t="e">
        <f t="shared" si="78"/>
        <v>#DIV/0!</v>
      </c>
    </row>
    <row r="234" spans="1:27" x14ac:dyDescent="0.25">
      <c r="A234" s="5" t="s">
        <v>770</v>
      </c>
      <c r="B234" s="26" t="s">
        <v>3</v>
      </c>
      <c r="C234" s="18">
        <v>2009</v>
      </c>
      <c r="D234" s="20" t="s">
        <v>12</v>
      </c>
      <c r="E234" s="22">
        <v>16.899999999999999</v>
      </c>
      <c r="F234" s="20" t="s">
        <v>156</v>
      </c>
      <c r="G234" s="20">
        <v>8</v>
      </c>
      <c r="H234" s="5"/>
      <c r="I234" s="18">
        <v>2009</v>
      </c>
      <c r="J234" s="19" t="s">
        <v>278</v>
      </c>
      <c r="K234" s="84">
        <v>200</v>
      </c>
      <c r="L234" s="89"/>
      <c r="M234" s="92" t="s">
        <v>836</v>
      </c>
      <c r="N234" s="84"/>
      <c r="O234" s="4">
        <v>0</v>
      </c>
      <c r="P234" s="4">
        <v>0</v>
      </c>
      <c r="Q234" s="4">
        <v>0</v>
      </c>
      <c r="R234" s="5" t="s">
        <v>790</v>
      </c>
      <c r="S234" s="6" t="e">
        <f t="shared" si="57"/>
        <v>#DIV/0!</v>
      </c>
      <c r="T234" s="6" t="e">
        <f t="shared" si="58"/>
        <v>#DIV/0!</v>
      </c>
      <c r="U234" s="6" t="e">
        <f t="shared" si="59"/>
        <v>#DIV/0!</v>
      </c>
      <c r="V234" s="6" t="e">
        <f t="shared" si="60"/>
        <v>#DIV/0!</v>
      </c>
      <c r="W234" s="6" t="s">
        <v>790</v>
      </c>
      <c r="X234" s="7" t="s">
        <v>0</v>
      </c>
      <c r="Y234" s="8" t="e">
        <f t="shared" si="77"/>
        <v>#DIV/0!</v>
      </c>
      <c r="Z234" s="9">
        <v>0.21</v>
      </c>
      <c r="AA234" s="8" t="e">
        <f t="shared" si="78"/>
        <v>#DIV/0!</v>
      </c>
    </row>
    <row r="235" spans="1:27" x14ac:dyDescent="0.25">
      <c r="A235" s="5" t="s">
        <v>770</v>
      </c>
      <c r="B235" s="26" t="s">
        <v>3</v>
      </c>
      <c r="C235" s="18">
        <v>2010</v>
      </c>
      <c r="D235" s="20" t="s">
        <v>12</v>
      </c>
      <c r="E235" s="22">
        <v>16.899999999999999</v>
      </c>
      <c r="F235" s="20" t="s">
        <v>156</v>
      </c>
      <c r="G235" s="20">
        <v>8</v>
      </c>
      <c r="H235" s="5"/>
      <c r="I235" s="18">
        <v>2010</v>
      </c>
      <c r="J235" s="19" t="s">
        <v>278</v>
      </c>
      <c r="K235" s="84">
        <v>200</v>
      </c>
      <c r="L235" s="89"/>
      <c r="M235" s="92" t="s">
        <v>836</v>
      </c>
      <c r="N235" s="84"/>
      <c r="O235" s="4">
        <v>0</v>
      </c>
      <c r="P235" s="4">
        <v>0</v>
      </c>
      <c r="Q235" s="4">
        <v>0</v>
      </c>
      <c r="R235" s="5" t="s">
        <v>790</v>
      </c>
      <c r="S235" s="6" t="e">
        <f t="shared" si="57"/>
        <v>#DIV/0!</v>
      </c>
      <c r="T235" s="6" t="e">
        <f t="shared" si="58"/>
        <v>#DIV/0!</v>
      </c>
      <c r="U235" s="6" t="e">
        <f t="shared" si="59"/>
        <v>#DIV/0!</v>
      </c>
      <c r="V235" s="6" t="e">
        <f t="shared" si="60"/>
        <v>#DIV/0!</v>
      </c>
      <c r="W235" s="6" t="s">
        <v>790</v>
      </c>
      <c r="X235" s="7" t="s">
        <v>0</v>
      </c>
      <c r="Y235" s="8" t="e">
        <f t="shared" si="77"/>
        <v>#DIV/0!</v>
      </c>
      <c r="Z235" s="9">
        <v>0.21</v>
      </c>
      <c r="AA235" s="8" t="e">
        <f t="shared" si="78"/>
        <v>#DIV/0!</v>
      </c>
    </row>
    <row r="236" spans="1:27" x14ac:dyDescent="0.25">
      <c r="A236" s="5" t="s">
        <v>770</v>
      </c>
      <c r="B236" s="26" t="s">
        <v>3</v>
      </c>
      <c r="C236" s="18">
        <v>2011</v>
      </c>
      <c r="D236" s="20" t="s">
        <v>11</v>
      </c>
      <c r="E236" s="22">
        <v>68.2</v>
      </c>
      <c r="F236" s="20" t="s">
        <v>156</v>
      </c>
      <c r="G236" s="20">
        <v>41</v>
      </c>
      <c r="H236" s="5"/>
      <c r="I236" s="18">
        <v>2011</v>
      </c>
      <c r="J236" s="19" t="s">
        <v>260</v>
      </c>
      <c r="K236" s="84">
        <v>200</v>
      </c>
      <c r="L236" s="89"/>
      <c r="M236" s="92" t="s">
        <v>839</v>
      </c>
      <c r="N236" s="84"/>
      <c r="O236" s="4">
        <v>0</v>
      </c>
      <c r="P236" s="4">
        <v>0</v>
      </c>
      <c r="Q236" s="4">
        <v>0</v>
      </c>
      <c r="R236" s="5" t="s">
        <v>790</v>
      </c>
      <c r="S236" s="6" t="e">
        <f t="shared" si="57"/>
        <v>#DIV/0!</v>
      </c>
      <c r="T236" s="6" t="e">
        <f t="shared" si="58"/>
        <v>#DIV/0!</v>
      </c>
      <c r="U236" s="6" t="e">
        <f t="shared" si="59"/>
        <v>#DIV/0!</v>
      </c>
      <c r="V236" s="6" t="e">
        <f t="shared" si="60"/>
        <v>#DIV/0!</v>
      </c>
      <c r="W236" s="6" t="s">
        <v>790</v>
      </c>
      <c r="X236" s="7" t="s">
        <v>0</v>
      </c>
      <c r="Y236" s="8" t="e">
        <f t="shared" si="77"/>
        <v>#DIV/0!</v>
      </c>
      <c r="Z236" s="9">
        <v>0.21</v>
      </c>
      <c r="AA236" s="8" t="e">
        <f t="shared" si="78"/>
        <v>#DIV/0!</v>
      </c>
    </row>
    <row r="237" spans="1:27" x14ac:dyDescent="0.25">
      <c r="A237" s="5" t="s">
        <v>770</v>
      </c>
      <c r="B237" s="26" t="s">
        <v>3</v>
      </c>
      <c r="C237" s="21" t="s">
        <v>180</v>
      </c>
      <c r="D237" s="20" t="s">
        <v>14</v>
      </c>
      <c r="E237" s="22">
        <v>5.7</v>
      </c>
      <c r="F237" s="20" t="s">
        <v>156</v>
      </c>
      <c r="G237" s="20">
        <v>1</v>
      </c>
      <c r="H237" s="5"/>
      <c r="I237" s="29" t="s">
        <v>180</v>
      </c>
      <c r="J237" s="19" t="s">
        <v>278</v>
      </c>
      <c r="K237" s="84">
        <v>220</v>
      </c>
      <c r="L237" s="89"/>
      <c r="M237" s="92" t="s">
        <v>792</v>
      </c>
      <c r="N237" s="84"/>
      <c r="O237" s="4">
        <v>0</v>
      </c>
      <c r="P237" s="4">
        <v>0</v>
      </c>
      <c r="Q237" s="4">
        <v>0</v>
      </c>
      <c r="R237" s="5" t="s">
        <v>790</v>
      </c>
      <c r="S237" s="6" t="e">
        <f t="shared" si="57"/>
        <v>#DIV/0!</v>
      </c>
      <c r="T237" s="6" t="e">
        <f t="shared" si="58"/>
        <v>#DIV/0!</v>
      </c>
      <c r="U237" s="6" t="e">
        <f t="shared" si="59"/>
        <v>#DIV/0!</v>
      </c>
      <c r="V237" s="6" t="e">
        <f t="shared" si="60"/>
        <v>#DIV/0!</v>
      </c>
      <c r="W237" s="6" t="s">
        <v>790</v>
      </c>
      <c r="X237" s="7" t="s">
        <v>0</v>
      </c>
      <c r="Y237" s="8" t="e">
        <f t="shared" si="77"/>
        <v>#DIV/0!</v>
      </c>
      <c r="Z237" s="9">
        <v>0.21</v>
      </c>
      <c r="AA237" s="8" t="e">
        <f t="shared" si="78"/>
        <v>#DIV/0!</v>
      </c>
    </row>
    <row r="238" spans="1:27" x14ac:dyDescent="0.25">
      <c r="A238" s="5" t="s">
        <v>770</v>
      </c>
      <c r="B238" s="26" t="s">
        <v>3</v>
      </c>
      <c r="C238" s="21" t="s">
        <v>181</v>
      </c>
      <c r="D238" s="20" t="s">
        <v>14</v>
      </c>
      <c r="E238" s="22">
        <v>3.3</v>
      </c>
      <c r="F238" s="20" t="s">
        <v>156</v>
      </c>
      <c r="G238" s="20">
        <v>1</v>
      </c>
      <c r="H238" s="5"/>
      <c r="I238" s="29" t="s">
        <v>181</v>
      </c>
      <c r="J238" s="19" t="s">
        <v>278</v>
      </c>
      <c r="K238" s="84">
        <v>220</v>
      </c>
      <c r="L238" s="89"/>
      <c r="M238" s="92" t="s">
        <v>792</v>
      </c>
      <c r="N238" s="84"/>
      <c r="O238" s="4">
        <v>0</v>
      </c>
      <c r="P238" s="4">
        <v>0</v>
      </c>
      <c r="Q238" s="4">
        <v>0</v>
      </c>
      <c r="R238" s="5" t="s">
        <v>790</v>
      </c>
      <c r="S238" s="6" t="e">
        <f t="shared" si="57"/>
        <v>#DIV/0!</v>
      </c>
      <c r="T238" s="6" t="e">
        <f t="shared" si="58"/>
        <v>#DIV/0!</v>
      </c>
      <c r="U238" s="6" t="e">
        <f t="shared" si="59"/>
        <v>#DIV/0!</v>
      </c>
      <c r="V238" s="6" t="e">
        <f t="shared" si="60"/>
        <v>#DIV/0!</v>
      </c>
      <c r="W238" s="6" t="s">
        <v>790</v>
      </c>
      <c r="X238" s="7" t="s">
        <v>0</v>
      </c>
      <c r="Y238" s="8" t="e">
        <f t="shared" si="77"/>
        <v>#DIV/0!</v>
      </c>
      <c r="Z238" s="9">
        <v>0.21</v>
      </c>
      <c r="AA238" s="8" t="e">
        <f t="shared" si="78"/>
        <v>#DIV/0!</v>
      </c>
    </row>
    <row r="239" spans="1:27" x14ac:dyDescent="0.25">
      <c r="A239" s="5" t="s">
        <v>770</v>
      </c>
      <c r="B239" s="26" t="s">
        <v>3</v>
      </c>
      <c r="C239" s="18">
        <v>2013</v>
      </c>
      <c r="D239" s="20" t="s">
        <v>11</v>
      </c>
      <c r="E239" s="22">
        <v>35.1</v>
      </c>
      <c r="F239" s="20" t="s">
        <v>156</v>
      </c>
      <c r="G239" s="20">
        <v>21</v>
      </c>
      <c r="H239" s="5"/>
      <c r="I239" s="18">
        <v>2013</v>
      </c>
      <c r="J239" s="19" t="s">
        <v>260</v>
      </c>
      <c r="K239" s="84">
        <v>200</v>
      </c>
      <c r="L239" s="89"/>
      <c r="M239" s="92" t="s">
        <v>839</v>
      </c>
      <c r="N239" s="84"/>
      <c r="O239" s="4">
        <v>0</v>
      </c>
      <c r="P239" s="4">
        <v>0</v>
      </c>
      <c r="Q239" s="4">
        <v>0</v>
      </c>
      <c r="R239" s="5" t="s">
        <v>790</v>
      </c>
      <c r="S239" s="6" t="e">
        <f t="shared" si="57"/>
        <v>#DIV/0!</v>
      </c>
      <c r="T239" s="6" t="e">
        <f t="shared" si="58"/>
        <v>#DIV/0!</v>
      </c>
      <c r="U239" s="6" t="e">
        <f t="shared" si="59"/>
        <v>#DIV/0!</v>
      </c>
      <c r="V239" s="6" t="e">
        <f t="shared" si="60"/>
        <v>#DIV/0!</v>
      </c>
      <c r="W239" s="6" t="s">
        <v>790</v>
      </c>
      <c r="X239" s="7" t="s">
        <v>0</v>
      </c>
      <c r="Y239" s="8" t="e">
        <f t="shared" si="77"/>
        <v>#DIV/0!</v>
      </c>
      <c r="Z239" s="9">
        <v>0.21</v>
      </c>
      <c r="AA239" s="8" t="e">
        <f t="shared" si="78"/>
        <v>#DIV/0!</v>
      </c>
    </row>
    <row r="240" spans="1:27" x14ac:dyDescent="0.25">
      <c r="A240" s="5" t="s">
        <v>770</v>
      </c>
      <c r="B240" s="26" t="s">
        <v>3</v>
      </c>
      <c r="C240" s="18">
        <v>2014</v>
      </c>
      <c r="D240" s="20" t="s">
        <v>14</v>
      </c>
      <c r="E240" s="22">
        <v>46.9</v>
      </c>
      <c r="F240" s="20" t="s">
        <v>156</v>
      </c>
      <c r="G240" s="20">
        <v>6</v>
      </c>
      <c r="H240" s="5"/>
      <c r="I240" s="18">
        <v>2014</v>
      </c>
      <c r="J240" s="19" t="s">
        <v>260</v>
      </c>
      <c r="K240" s="84">
        <v>220</v>
      </c>
      <c r="L240" s="89"/>
      <c r="M240" s="92" t="s">
        <v>792</v>
      </c>
      <c r="N240" s="84"/>
      <c r="O240" s="4">
        <v>0</v>
      </c>
      <c r="P240" s="4">
        <v>0</v>
      </c>
      <c r="Q240" s="4">
        <v>0</v>
      </c>
      <c r="R240" s="5" t="s">
        <v>790</v>
      </c>
      <c r="S240" s="6" t="e">
        <f t="shared" si="57"/>
        <v>#DIV/0!</v>
      </c>
      <c r="T240" s="6" t="e">
        <f t="shared" si="58"/>
        <v>#DIV/0!</v>
      </c>
      <c r="U240" s="6" t="e">
        <f t="shared" si="59"/>
        <v>#DIV/0!</v>
      </c>
      <c r="V240" s="6" t="e">
        <f t="shared" si="60"/>
        <v>#DIV/0!</v>
      </c>
      <c r="W240" s="6" t="s">
        <v>790</v>
      </c>
      <c r="X240" s="7" t="s">
        <v>0</v>
      </c>
      <c r="Y240" s="8" t="e">
        <f t="shared" si="77"/>
        <v>#DIV/0!</v>
      </c>
      <c r="Z240" s="9">
        <v>0.21</v>
      </c>
      <c r="AA240" s="8" t="e">
        <f t="shared" si="78"/>
        <v>#DIV/0!</v>
      </c>
    </row>
    <row r="241" spans="1:27" x14ac:dyDescent="0.25">
      <c r="A241" s="5" t="s">
        <v>770</v>
      </c>
      <c r="B241" s="26" t="s">
        <v>3</v>
      </c>
      <c r="C241" s="18">
        <v>2015</v>
      </c>
      <c r="D241" s="20" t="s">
        <v>128</v>
      </c>
      <c r="E241" s="22">
        <v>105.1</v>
      </c>
      <c r="F241" s="20" t="s">
        <v>156</v>
      </c>
      <c r="G241" s="20">
        <v>41</v>
      </c>
      <c r="H241" s="5"/>
      <c r="I241" s="18">
        <v>2015</v>
      </c>
      <c r="J241" s="19" t="s">
        <v>256</v>
      </c>
      <c r="K241" s="84">
        <v>200</v>
      </c>
      <c r="L241" s="89"/>
      <c r="M241" s="92" t="s">
        <v>839</v>
      </c>
      <c r="N241" s="84"/>
      <c r="O241" s="4">
        <v>0</v>
      </c>
      <c r="P241" s="4">
        <v>0</v>
      </c>
      <c r="Q241" s="4">
        <v>0</v>
      </c>
      <c r="R241" s="5" t="s">
        <v>790</v>
      </c>
      <c r="S241" s="6" t="e">
        <f t="shared" si="57"/>
        <v>#DIV/0!</v>
      </c>
      <c r="T241" s="6" t="e">
        <f t="shared" si="58"/>
        <v>#DIV/0!</v>
      </c>
      <c r="U241" s="6" t="e">
        <f t="shared" si="59"/>
        <v>#DIV/0!</v>
      </c>
      <c r="V241" s="6" t="e">
        <f t="shared" si="60"/>
        <v>#DIV/0!</v>
      </c>
      <c r="W241" s="6" t="s">
        <v>790</v>
      </c>
      <c r="X241" s="7" t="s">
        <v>0</v>
      </c>
      <c r="Y241" s="8" t="e">
        <f t="shared" si="77"/>
        <v>#DIV/0!</v>
      </c>
      <c r="Z241" s="9">
        <v>0.21</v>
      </c>
      <c r="AA241" s="8" t="e">
        <f t="shared" si="78"/>
        <v>#DIV/0!</v>
      </c>
    </row>
    <row r="242" spans="1:27" x14ac:dyDescent="0.25">
      <c r="A242" s="5" t="s">
        <v>770</v>
      </c>
      <c r="B242" s="26" t="s">
        <v>3</v>
      </c>
      <c r="C242" s="18">
        <v>2016</v>
      </c>
      <c r="D242" s="20" t="s">
        <v>139</v>
      </c>
      <c r="E242" s="22">
        <v>25.3</v>
      </c>
      <c r="F242" s="20" t="s">
        <v>156</v>
      </c>
      <c r="G242" s="20">
        <v>22</v>
      </c>
      <c r="H242" s="5"/>
      <c r="I242" s="18">
        <v>2016</v>
      </c>
      <c r="J242" s="19" t="s">
        <v>257</v>
      </c>
      <c r="K242" s="84">
        <v>200</v>
      </c>
      <c r="L242" s="89"/>
      <c r="M242" s="92" t="s">
        <v>836</v>
      </c>
      <c r="N242" s="84"/>
      <c r="O242" s="4">
        <v>0</v>
      </c>
      <c r="P242" s="4">
        <v>0</v>
      </c>
      <c r="Q242" s="4">
        <v>0</v>
      </c>
      <c r="R242" s="5" t="s">
        <v>790</v>
      </c>
      <c r="S242" s="6" t="e">
        <f t="shared" si="57"/>
        <v>#DIV/0!</v>
      </c>
      <c r="T242" s="6" t="e">
        <f t="shared" si="58"/>
        <v>#DIV/0!</v>
      </c>
      <c r="U242" s="6" t="e">
        <f t="shared" si="59"/>
        <v>#DIV/0!</v>
      </c>
      <c r="V242" s="6" t="e">
        <f t="shared" si="60"/>
        <v>#DIV/0!</v>
      </c>
      <c r="W242" s="6" t="s">
        <v>790</v>
      </c>
      <c r="X242" s="7" t="s">
        <v>0</v>
      </c>
      <c r="Y242" s="8" t="e">
        <f t="shared" si="77"/>
        <v>#DIV/0!</v>
      </c>
      <c r="Z242" s="9">
        <v>0.21</v>
      </c>
      <c r="AA242" s="8" t="e">
        <f t="shared" si="78"/>
        <v>#DIV/0!</v>
      </c>
    </row>
    <row r="243" spans="1:27" x14ac:dyDescent="0.25">
      <c r="A243" s="5" t="s">
        <v>770</v>
      </c>
      <c r="B243" s="26" t="s">
        <v>3</v>
      </c>
      <c r="C243" s="21" t="s">
        <v>182</v>
      </c>
      <c r="D243" s="20" t="s">
        <v>7</v>
      </c>
      <c r="E243" s="22">
        <v>25.9</v>
      </c>
      <c r="F243" s="20" t="s">
        <v>156</v>
      </c>
      <c r="G243" s="20">
        <v>10</v>
      </c>
      <c r="H243" s="5"/>
      <c r="I243" s="29" t="s">
        <v>182</v>
      </c>
      <c r="J243" s="19" t="s">
        <v>257</v>
      </c>
      <c r="K243" s="84">
        <v>200</v>
      </c>
      <c r="L243" s="89"/>
      <c r="M243" s="92" t="s">
        <v>840</v>
      </c>
      <c r="N243" s="84"/>
      <c r="O243" s="4">
        <v>0</v>
      </c>
      <c r="P243" s="4">
        <v>0</v>
      </c>
      <c r="Q243" s="4">
        <v>0</v>
      </c>
      <c r="R243" s="5" t="s">
        <v>790</v>
      </c>
      <c r="S243" s="6" t="e">
        <f t="shared" si="57"/>
        <v>#DIV/0!</v>
      </c>
      <c r="T243" s="6" t="e">
        <f t="shared" si="58"/>
        <v>#DIV/0!</v>
      </c>
      <c r="U243" s="6" t="e">
        <f t="shared" si="59"/>
        <v>#DIV/0!</v>
      </c>
      <c r="V243" s="6" t="e">
        <f t="shared" si="60"/>
        <v>#DIV/0!</v>
      </c>
      <c r="W243" s="6" t="s">
        <v>790</v>
      </c>
      <c r="X243" s="7" t="s">
        <v>0</v>
      </c>
      <c r="Y243" s="8" t="e">
        <f t="shared" si="77"/>
        <v>#DIV/0!</v>
      </c>
      <c r="Z243" s="9">
        <v>0.21</v>
      </c>
      <c r="AA243" s="8" t="e">
        <f t="shared" si="78"/>
        <v>#DIV/0!</v>
      </c>
    </row>
    <row r="244" spans="1:27" x14ac:dyDescent="0.25">
      <c r="A244" s="5" t="s">
        <v>770</v>
      </c>
      <c r="B244" s="26" t="s">
        <v>3</v>
      </c>
      <c r="C244" s="21" t="s">
        <v>183</v>
      </c>
      <c r="D244" s="20" t="s">
        <v>7</v>
      </c>
      <c r="E244" s="22">
        <v>16.5</v>
      </c>
      <c r="F244" s="20" t="s">
        <v>156</v>
      </c>
      <c r="G244" s="20">
        <v>6</v>
      </c>
      <c r="H244" s="5"/>
      <c r="I244" s="29" t="s">
        <v>183</v>
      </c>
      <c r="J244" s="19" t="s">
        <v>257</v>
      </c>
      <c r="K244" s="84">
        <v>200</v>
      </c>
      <c r="L244" s="89"/>
      <c r="M244" s="92" t="s">
        <v>840</v>
      </c>
      <c r="N244" s="84"/>
      <c r="O244" s="4">
        <v>0</v>
      </c>
      <c r="P244" s="4">
        <v>0</v>
      </c>
      <c r="Q244" s="4">
        <v>0</v>
      </c>
      <c r="R244" s="5" t="s">
        <v>790</v>
      </c>
      <c r="S244" s="6" t="e">
        <f t="shared" si="57"/>
        <v>#DIV/0!</v>
      </c>
      <c r="T244" s="6" t="e">
        <f t="shared" si="58"/>
        <v>#DIV/0!</v>
      </c>
      <c r="U244" s="6" t="e">
        <f t="shared" si="59"/>
        <v>#DIV/0!</v>
      </c>
      <c r="V244" s="6" t="e">
        <f t="shared" si="60"/>
        <v>#DIV/0!</v>
      </c>
      <c r="W244" s="6" t="s">
        <v>790</v>
      </c>
      <c r="X244" s="7" t="s">
        <v>0</v>
      </c>
      <c r="Y244" s="8" t="e">
        <f t="shared" si="77"/>
        <v>#DIV/0!</v>
      </c>
      <c r="Z244" s="9">
        <v>0.21</v>
      </c>
      <c r="AA244" s="8" t="e">
        <f t="shared" si="78"/>
        <v>#DIV/0!</v>
      </c>
    </row>
    <row r="245" spans="1:27" x14ac:dyDescent="0.25">
      <c r="A245" s="5" t="s">
        <v>770</v>
      </c>
      <c r="B245" s="26" t="s">
        <v>3</v>
      </c>
      <c r="C245" s="21" t="s">
        <v>234</v>
      </c>
      <c r="D245" s="20" t="s">
        <v>7</v>
      </c>
      <c r="E245" s="22">
        <v>22.2</v>
      </c>
      <c r="F245" s="20" t="s">
        <v>156</v>
      </c>
      <c r="G245" s="20">
        <v>14</v>
      </c>
      <c r="H245" s="5"/>
      <c r="I245" s="29" t="s">
        <v>234</v>
      </c>
      <c r="J245" s="19" t="s">
        <v>257</v>
      </c>
      <c r="K245" s="84">
        <v>200</v>
      </c>
      <c r="L245" s="89"/>
      <c r="M245" s="92" t="s">
        <v>840</v>
      </c>
      <c r="N245" s="84"/>
      <c r="O245" s="4">
        <v>0</v>
      </c>
      <c r="P245" s="4">
        <v>0</v>
      </c>
      <c r="Q245" s="4">
        <v>0</v>
      </c>
      <c r="R245" s="5" t="s">
        <v>790</v>
      </c>
      <c r="S245" s="6" t="e">
        <f t="shared" si="57"/>
        <v>#DIV/0!</v>
      </c>
      <c r="T245" s="6" t="e">
        <f t="shared" si="58"/>
        <v>#DIV/0!</v>
      </c>
      <c r="U245" s="6" t="e">
        <f t="shared" si="59"/>
        <v>#DIV/0!</v>
      </c>
      <c r="V245" s="6" t="e">
        <f t="shared" si="60"/>
        <v>#DIV/0!</v>
      </c>
      <c r="W245" s="6" t="s">
        <v>790</v>
      </c>
      <c r="X245" s="7" t="s">
        <v>0</v>
      </c>
      <c r="Y245" s="8" t="e">
        <f t="shared" si="77"/>
        <v>#DIV/0!</v>
      </c>
      <c r="Z245" s="9">
        <v>0.21</v>
      </c>
      <c r="AA245" s="8" t="e">
        <f t="shared" si="78"/>
        <v>#DIV/0!</v>
      </c>
    </row>
    <row r="246" spans="1:27" x14ac:dyDescent="0.25">
      <c r="A246" s="5" t="s">
        <v>770</v>
      </c>
      <c r="B246" s="15" t="s">
        <v>6</v>
      </c>
      <c r="C246" s="18">
        <v>2017</v>
      </c>
      <c r="D246" s="20" t="s">
        <v>11</v>
      </c>
      <c r="E246" s="22">
        <v>42.2</v>
      </c>
      <c r="F246" s="20" t="s">
        <v>156</v>
      </c>
      <c r="G246" s="20">
        <v>21</v>
      </c>
      <c r="H246" s="5"/>
      <c r="I246" s="18">
        <v>2017</v>
      </c>
      <c r="J246" s="19" t="s">
        <v>260</v>
      </c>
      <c r="K246" s="84">
        <v>200</v>
      </c>
      <c r="L246" s="89"/>
      <c r="M246" s="92" t="s">
        <v>839</v>
      </c>
      <c r="N246" s="84"/>
      <c r="O246" s="4">
        <v>0</v>
      </c>
      <c r="P246" s="4">
        <v>0</v>
      </c>
      <c r="Q246" s="4">
        <v>0</v>
      </c>
      <c r="R246" s="5" t="s">
        <v>790</v>
      </c>
      <c r="S246" s="6" t="e">
        <f t="shared" si="57"/>
        <v>#DIV/0!</v>
      </c>
      <c r="T246" s="6" t="e">
        <f t="shared" si="58"/>
        <v>#DIV/0!</v>
      </c>
      <c r="U246" s="6" t="e">
        <f t="shared" si="59"/>
        <v>#DIV/0!</v>
      </c>
      <c r="V246" s="6" t="e">
        <f t="shared" si="60"/>
        <v>#DIV/0!</v>
      </c>
      <c r="W246" s="6" t="s">
        <v>790</v>
      </c>
      <c r="X246" s="7" t="s">
        <v>0</v>
      </c>
      <c r="Y246" s="8" t="e">
        <f t="shared" si="77"/>
        <v>#DIV/0!</v>
      </c>
      <c r="Z246" s="9">
        <v>0.21</v>
      </c>
      <c r="AA246" s="8" t="e">
        <f t="shared" si="78"/>
        <v>#DIV/0!</v>
      </c>
    </row>
    <row r="247" spans="1:27" x14ac:dyDescent="0.25">
      <c r="A247" s="5" t="s">
        <v>770</v>
      </c>
      <c r="B247" s="15" t="s">
        <v>6</v>
      </c>
      <c r="C247" s="18">
        <v>2018</v>
      </c>
      <c r="D247" s="5" t="s">
        <v>224</v>
      </c>
      <c r="E247" s="22">
        <v>15.7</v>
      </c>
      <c r="F247" s="20" t="s">
        <v>156</v>
      </c>
      <c r="G247" s="20">
        <v>2</v>
      </c>
      <c r="H247" s="5"/>
      <c r="I247" s="18">
        <v>2018</v>
      </c>
      <c r="J247" s="19" t="s">
        <v>260</v>
      </c>
      <c r="K247" s="84">
        <v>220</v>
      </c>
      <c r="L247" s="89"/>
      <c r="M247" s="92" t="s">
        <v>792</v>
      </c>
      <c r="N247" s="84"/>
      <c r="O247" s="4">
        <v>0</v>
      </c>
      <c r="P247" s="4">
        <v>0</v>
      </c>
      <c r="Q247" s="4">
        <v>0</v>
      </c>
      <c r="R247" s="5" t="s">
        <v>790</v>
      </c>
      <c r="S247" s="6" t="e">
        <f t="shared" si="57"/>
        <v>#DIV/0!</v>
      </c>
      <c r="T247" s="6" t="e">
        <f t="shared" si="58"/>
        <v>#DIV/0!</v>
      </c>
      <c r="U247" s="6" t="e">
        <f t="shared" si="59"/>
        <v>#DIV/0!</v>
      </c>
      <c r="V247" s="6" t="e">
        <f t="shared" si="60"/>
        <v>#DIV/0!</v>
      </c>
      <c r="W247" s="6" t="s">
        <v>790</v>
      </c>
      <c r="X247" s="7" t="s">
        <v>0</v>
      </c>
      <c r="Y247" s="8" t="e">
        <f t="shared" si="77"/>
        <v>#DIV/0!</v>
      </c>
      <c r="Z247" s="9">
        <v>0.21</v>
      </c>
      <c r="AA247" s="8" t="e">
        <f t="shared" si="78"/>
        <v>#DIV/0!</v>
      </c>
    </row>
    <row r="248" spans="1:27" x14ac:dyDescent="0.25">
      <c r="A248" s="5" t="s">
        <v>770</v>
      </c>
      <c r="B248" s="15" t="s">
        <v>6</v>
      </c>
      <c r="C248" s="18">
        <v>2019</v>
      </c>
      <c r="D248" s="20" t="s">
        <v>249</v>
      </c>
      <c r="E248" s="22">
        <v>3.7</v>
      </c>
      <c r="F248" s="20" t="s">
        <v>156</v>
      </c>
      <c r="G248" s="20">
        <v>2</v>
      </c>
      <c r="H248" s="5"/>
      <c r="I248" s="18">
        <v>2019</v>
      </c>
      <c r="J248" s="19" t="s">
        <v>261</v>
      </c>
      <c r="K248" s="84">
        <v>220</v>
      </c>
      <c r="L248" s="89"/>
      <c r="M248" s="92" t="s">
        <v>792</v>
      </c>
      <c r="N248" s="84"/>
      <c r="O248" s="4">
        <v>0</v>
      </c>
      <c r="P248" s="4">
        <v>0</v>
      </c>
      <c r="Q248" s="4">
        <v>0</v>
      </c>
      <c r="R248" s="5" t="s">
        <v>790</v>
      </c>
      <c r="S248" s="6" t="e">
        <f t="shared" si="57"/>
        <v>#DIV/0!</v>
      </c>
      <c r="T248" s="6" t="e">
        <f t="shared" si="58"/>
        <v>#DIV/0!</v>
      </c>
      <c r="U248" s="6" t="e">
        <f t="shared" si="59"/>
        <v>#DIV/0!</v>
      </c>
      <c r="V248" s="6" t="e">
        <f t="shared" si="60"/>
        <v>#DIV/0!</v>
      </c>
      <c r="W248" s="6" t="s">
        <v>790</v>
      </c>
      <c r="X248" s="7" t="s">
        <v>0</v>
      </c>
      <c r="Y248" s="8" t="e">
        <f t="shared" si="77"/>
        <v>#DIV/0!</v>
      </c>
      <c r="Z248" s="9">
        <v>0.21</v>
      </c>
      <c r="AA248" s="8" t="e">
        <f t="shared" si="78"/>
        <v>#DIV/0!</v>
      </c>
    </row>
    <row r="249" spans="1:27" x14ac:dyDescent="0.25">
      <c r="A249" s="5" t="s">
        <v>770</v>
      </c>
      <c r="B249" s="15" t="s">
        <v>6</v>
      </c>
      <c r="C249" s="18">
        <v>2020</v>
      </c>
      <c r="D249" s="20" t="s">
        <v>14</v>
      </c>
      <c r="E249" s="22">
        <v>112.2</v>
      </c>
      <c r="F249" s="20" t="s">
        <v>156</v>
      </c>
      <c r="G249" s="20">
        <v>24</v>
      </c>
      <c r="H249" s="5" t="s">
        <v>0</v>
      </c>
      <c r="I249" s="18">
        <v>2020</v>
      </c>
      <c r="J249" s="19" t="s">
        <v>260</v>
      </c>
      <c r="K249" s="84">
        <v>220</v>
      </c>
      <c r="L249" s="89"/>
      <c r="M249" s="92" t="s">
        <v>792</v>
      </c>
      <c r="N249" s="84"/>
      <c r="O249" s="4">
        <v>0</v>
      </c>
      <c r="P249" s="4">
        <v>0</v>
      </c>
      <c r="Q249" s="4">
        <v>0</v>
      </c>
      <c r="R249" s="5" t="s">
        <v>790</v>
      </c>
      <c r="S249" s="6" t="e">
        <f t="shared" si="57"/>
        <v>#DIV/0!</v>
      </c>
      <c r="T249" s="6" t="e">
        <f t="shared" si="58"/>
        <v>#DIV/0!</v>
      </c>
      <c r="U249" s="6" t="e">
        <f t="shared" si="59"/>
        <v>#DIV/0!</v>
      </c>
      <c r="V249" s="6" t="e">
        <f t="shared" si="60"/>
        <v>#DIV/0!</v>
      </c>
      <c r="W249" s="6" t="s">
        <v>790</v>
      </c>
      <c r="X249" s="7" t="s">
        <v>0</v>
      </c>
      <c r="Y249" s="8" t="e">
        <f t="shared" si="77"/>
        <v>#DIV/0!</v>
      </c>
      <c r="Z249" s="9">
        <v>0.21</v>
      </c>
      <c r="AA249" s="8" t="e">
        <f t="shared" si="78"/>
        <v>#DIV/0!</v>
      </c>
    </row>
    <row r="250" spans="1:27" x14ac:dyDescent="0.25">
      <c r="A250" s="5" t="s">
        <v>770</v>
      </c>
      <c r="B250" s="15" t="s">
        <v>6</v>
      </c>
      <c r="C250" s="21" t="s">
        <v>184</v>
      </c>
      <c r="D250" s="20" t="s">
        <v>14</v>
      </c>
      <c r="E250" s="22">
        <v>3.7</v>
      </c>
      <c r="F250" s="20" t="s">
        <v>156</v>
      </c>
      <c r="G250" s="20">
        <v>1</v>
      </c>
      <c r="H250" s="5"/>
      <c r="I250" s="29" t="s">
        <v>184</v>
      </c>
      <c r="J250" s="19" t="s">
        <v>261</v>
      </c>
      <c r="K250" s="84">
        <v>220</v>
      </c>
      <c r="L250" s="89"/>
      <c r="M250" s="92" t="s">
        <v>792</v>
      </c>
      <c r="N250" s="84"/>
      <c r="O250" s="4">
        <v>0</v>
      </c>
      <c r="P250" s="4">
        <v>0</v>
      </c>
      <c r="Q250" s="4">
        <v>0</v>
      </c>
      <c r="R250" s="5" t="s">
        <v>790</v>
      </c>
      <c r="S250" s="6" t="e">
        <f t="shared" si="57"/>
        <v>#DIV/0!</v>
      </c>
      <c r="T250" s="6" t="e">
        <f t="shared" si="58"/>
        <v>#DIV/0!</v>
      </c>
      <c r="U250" s="6" t="e">
        <f t="shared" si="59"/>
        <v>#DIV/0!</v>
      </c>
      <c r="V250" s="6" t="e">
        <f t="shared" si="60"/>
        <v>#DIV/0!</v>
      </c>
      <c r="W250" s="6" t="s">
        <v>790</v>
      </c>
      <c r="X250" s="7" t="s">
        <v>0</v>
      </c>
      <c r="Y250" s="8" t="e">
        <f t="shared" si="77"/>
        <v>#DIV/0!</v>
      </c>
      <c r="Z250" s="9">
        <v>0.21</v>
      </c>
      <c r="AA250" s="8" t="e">
        <f t="shared" si="78"/>
        <v>#DIV/0!</v>
      </c>
    </row>
    <row r="251" spans="1:27" x14ac:dyDescent="0.25">
      <c r="A251" s="5" t="s">
        <v>770</v>
      </c>
      <c r="B251" s="15" t="s">
        <v>6</v>
      </c>
      <c r="C251" s="21" t="s">
        <v>185</v>
      </c>
      <c r="D251" s="20" t="s">
        <v>139</v>
      </c>
      <c r="E251" s="22">
        <v>3.8</v>
      </c>
      <c r="F251" s="20" t="s">
        <v>156</v>
      </c>
      <c r="G251" s="23">
        <v>1</v>
      </c>
      <c r="H251" s="5"/>
      <c r="I251" s="29" t="s">
        <v>185</v>
      </c>
      <c r="J251" s="19" t="s">
        <v>261</v>
      </c>
      <c r="K251" s="84">
        <v>200</v>
      </c>
      <c r="L251" s="89"/>
      <c r="M251" s="92" t="s">
        <v>836</v>
      </c>
      <c r="N251" s="84"/>
      <c r="O251" s="4">
        <v>0</v>
      </c>
      <c r="P251" s="4">
        <v>0</v>
      </c>
      <c r="Q251" s="4">
        <v>0</v>
      </c>
      <c r="R251" s="5" t="s">
        <v>790</v>
      </c>
      <c r="S251" s="6" t="e">
        <f t="shared" si="57"/>
        <v>#DIV/0!</v>
      </c>
      <c r="T251" s="6" t="e">
        <f t="shared" si="58"/>
        <v>#DIV/0!</v>
      </c>
      <c r="U251" s="6" t="e">
        <f t="shared" si="59"/>
        <v>#DIV/0!</v>
      </c>
      <c r="V251" s="6" t="e">
        <f t="shared" si="60"/>
        <v>#DIV/0!</v>
      </c>
      <c r="W251" s="6" t="s">
        <v>790</v>
      </c>
      <c r="X251" s="7" t="s">
        <v>0</v>
      </c>
      <c r="Y251" s="8" t="e">
        <f t="shared" si="77"/>
        <v>#DIV/0!</v>
      </c>
      <c r="Z251" s="9">
        <v>0.21</v>
      </c>
      <c r="AA251" s="8" t="e">
        <f t="shared" si="78"/>
        <v>#DIV/0!</v>
      </c>
    </row>
    <row r="252" spans="1:27" x14ac:dyDescent="0.25">
      <c r="A252" s="5" t="s">
        <v>770</v>
      </c>
      <c r="B252" s="15" t="s">
        <v>6</v>
      </c>
      <c r="C252" s="21" t="s">
        <v>186</v>
      </c>
      <c r="D252" s="20" t="s">
        <v>14</v>
      </c>
      <c r="E252" s="22">
        <v>3.8</v>
      </c>
      <c r="F252" s="20" t="s">
        <v>156</v>
      </c>
      <c r="G252" s="23">
        <v>1</v>
      </c>
      <c r="H252" s="5"/>
      <c r="I252" s="29" t="s">
        <v>186</v>
      </c>
      <c r="J252" s="19" t="s">
        <v>261</v>
      </c>
      <c r="K252" s="84">
        <v>220</v>
      </c>
      <c r="L252" s="89"/>
      <c r="M252" s="92" t="s">
        <v>792</v>
      </c>
      <c r="N252" s="84"/>
      <c r="O252" s="4">
        <v>0</v>
      </c>
      <c r="P252" s="4">
        <v>0</v>
      </c>
      <c r="Q252" s="4">
        <v>0</v>
      </c>
      <c r="R252" s="5" t="s">
        <v>790</v>
      </c>
      <c r="S252" s="6" t="e">
        <f t="shared" si="57"/>
        <v>#DIV/0!</v>
      </c>
      <c r="T252" s="6" t="e">
        <f t="shared" si="58"/>
        <v>#DIV/0!</v>
      </c>
      <c r="U252" s="6" t="e">
        <f t="shared" si="59"/>
        <v>#DIV/0!</v>
      </c>
      <c r="V252" s="6" t="e">
        <f t="shared" si="60"/>
        <v>#DIV/0!</v>
      </c>
      <c r="W252" s="6" t="s">
        <v>790</v>
      </c>
      <c r="X252" s="7" t="s">
        <v>0</v>
      </c>
      <c r="Y252" s="8" t="e">
        <f t="shared" si="77"/>
        <v>#DIV/0!</v>
      </c>
      <c r="Z252" s="9">
        <v>0.21</v>
      </c>
      <c r="AA252" s="8" t="e">
        <f t="shared" si="78"/>
        <v>#DIV/0!</v>
      </c>
    </row>
    <row r="253" spans="1:27" x14ac:dyDescent="0.25">
      <c r="A253" s="5" t="s">
        <v>770</v>
      </c>
      <c r="B253" s="15" t="s">
        <v>6</v>
      </c>
      <c r="C253" s="18">
        <v>2021</v>
      </c>
      <c r="D253" s="20" t="s">
        <v>14</v>
      </c>
      <c r="E253" s="22">
        <v>26.5</v>
      </c>
      <c r="F253" s="20" t="s">
        <v>156</v>
      </c>
      <c r="G253" s="20">
        <v>4</v>
      </c>
      <c r="H253" s="5"/>
      <c r="I253" s="18">
        <v>2021</v>
      </c>
      <c r="J253" s="19" t="s">
        <v>260</v>
      </c>
      <c r="K253" s="84">
        <v>220</v>
      </c>
      <c r="L253" s="89"/>
      <c r="M253" s="92" t="s">
        <v>792</v>
      </c>
      <c r="N253" s="84"/>
      <c r="O253" s="4">
        <v>0</v>
      </c>
      <c r="P253" s="4">
        <v>0</v>
      </c>
      <c r="Q253" s="4">
        <v>0</v>
      </c>
      <c r="R253" s="5" t="s">
        <v>790</v>
      </c>
      <c r="S253" s="6" t="e">
        <f t="shared" si="57"/>
        <v>#DIV/0!</v>
      </c>
      <c r="T253" s="6" t="e">
        <f t="shared" si="58"/>
        <v>#DIV/0!</v>
      </c>
      <c r="U253" s="6" t="e">
        <f t="shared" si="59"/>
        <v>#DIV/0!</v>
      </c>
      <c r="V253" s="6" t="e">
        <f t="shared" si="60"/>
        <v>#DIV/0!</v>
      </c>
      <c r="W253" s="6" t="s">
        <v>790</v>
      </c>
      <c r="X253" s="7" t="s">
        <v>0</v>
      </c>
      <c r="Y253" s="8" t="e">
        <f t="shared" si="77"/>
        <v>#DIV/0!</v>
      </c>
      <c r="Z253" s="9">
        <v>0.21</v>
      </c>
      <c r="AA253" s="8" t="e">
        <f t="shared" si="78"/>
        <v>#DIV/0!</v>
      </c>
    </row>
    <row r="254" spans="1:27" x14ac:dyDescent="0.25">
      <c r="A254" s="5" t="s">
        <v>770</v>
      </c>
      <c r="B254" s="15" t="s">
        <v>6</v>
      </c>
      <c r="C254" s="18">
        <v>2022</v>
      </c>
      <c r="D254" s="20" t="s">
        <v>14</v>
      </c>
      <c r="E254" s="22">
        <v>47.4</v>
      </c>
      <c r="F254" s="20" t="s">
        <v>156</v>
      </c>
      <c r="G254" s="20">
        <v>8</v>
      </c>
      <c r="H254" s="5"/>
      <c r="I254" s="18">
        <v>2022</v>
      </c>
      <c r="J254" s="19" t="s">
        <v>260</v>
      </c>
      <c r="K254" s="84">
        <v>220</v>
      </c>
      <c r="L254" s="89"/>
      <c r="M254" s="92" t="s">
        <v>792</v>
      </c>
      <c r="N254" s="84"/>
      <c r="O254" s="4">
        <v>0</v>
      </c>
      <c r="P254" s="4">
        <v>0</v>
      </c>
      <c r="Q254" s="4">
        <v>0</v>
      </c>
      <c r="R254" s="5" t="s">
        <v>790</v>
      </c>
      <c r="S254" s="6" t="e">
        <f t="shared" si="57"/>
        <v>#DIV/0!</v>
      </c>
      <c r="T254" s="6" t="e">
        <f t="shared" si="58"/>
        <v>#DIV/0!</v>
      </c>
      <c r="U254" s="6" t="e">
        <f t="shared" si="59"/>
        <v>#DIV/0!</v>
      </c>
      <c r="V254" s="6" t="e">
        <f t="shared" si="60"/>
        <v>#DIV/0!</v>
      </c>
      <c r="W254" s="6" t="s">
        <v>790</v>
      </c>
      <c r="X254" s="7" t="s">
        <v>0</v>
      </c>
      <c r="Y254" s="8" t="e">
        <f t="shared" si="77"/>
        <v>#DIV/0!</v>
      </c>
      <c r="Z254" s="9">
        <v>0.21</v>
      </c>
      <c r="AA254" s="8" t="e">
        <f t="shared" si="78"/>
        <v>#DIV/0!</v>
      </c>
    </row>
    <row r="255" spans="1:27" x14ac:dyDescent="0.25">
      <c r="A255" s="5" t="s">
        <v>770</v>
      </c>
      <c r="B255" s="15" t="s">
        <v>6</v>
      </c>
      <c r="C255" s="21" t="s">
        <v>187</v>
      </c>
      <c r="D255" s="20" t="s">
        <v>14</v>
      </c>
      <c r="E255" s="22">
        <v>4</v>
      </c>
      <c r="F255" s="20" t="s">
        <v>156</v>
      </c>
      <c r="G255" s="20">
        <v>1</v>
      </c>
      <c r="H255" s="5"/>
      <c r="I255" s="29" t="s">
        <v>187</v>
      </c>
      <c r="J255" s="19" t="s">
        <v>278</v>
      </c>
      <c r="K255" s="84">
        <v>220</v>
      </c>
      <c r="L255" s="89"/>
      <c r="M255" s="92" t="s">
        <v>792</v>
      </c>
      <c r="N255" s="84"/>
      <c r="O255" s="4">
        <v>0</v>
      </c>
      <c r="P255" s="4">
        <v>0</v>
      </c>
      <c r="Q255" s="4">
        <v>0</v>
      </c>
      <c r="R255" s="5" t="s">
        <v>790</v>
      </c>
      <c r="S255" s="6" t="e">
        <f t="shared" si="57"/>
        <v>#DIV/0!</v>
      </c>
      <c r="T255" s="6" t="e">
        <f t="shared" si="58"/>
        <v>#DIV/0!</v>
      </c>
      <c r="U255" s="6" t="e">
        <f t="shared" si="59"/>
        <v>#DIV/0!</v>
      </c>
      <c r="V255" s="6" t="e">
        <f t="shared" si="60"/>
        <v>#DIV/0!</v>
      </c>
      <c r="W255" s="6" t="s">
        <v>790</v>
      </c>
      <c r="X255" s="7" t="s">
        <v>0</v>
      </c>
      <c r="Y255" s="8" t="e">
        <f t="shared" si="77"/>
        <v>#DIV/0!</v>
      </c>
      <c r="Z255" s="9">
        <v>0.21</v>
      </c>
      <c r="AA255" s="8" t="e">
        <f t="shared" si="78"/>
        <v>#DIV/0!</v>
      </c>
    </row>
    <row r="256" spans="1:27" x14ac:dyDescent="0.25">
      <c r="A256" s="5" t="s">
        <v>770</v>
      </c>
      <c r="B256" s="15" t="s">
        <v>6</v>
      </c>
      <c r="C256" s="21" t="s">
        <v>188</v>
      </c>
      <c r="D256" s="20" t="s">
        <v>14</v>
      </c>
      <c r="E256" s="22">
        <v>4</v>
      </c>
      <c r="F256" s="20" t="s">
        <v>156</v>
      </c>
      <c r="G256" s="20">
        <v>1</v>
      </c>
      <c r="H256" s="5"/>
      <c r="I256" s="29" t="s">
        <v>188</v>
      </c>
      <c r="J256" s="19" t="s">
        <v>278</v>
      </c>
      <c r="K256" s="84">
        <v>220</v>
      </c>
      <c r="L256" s="89"/>
      <c r="M256" s="92" t="s">
        <v>792</v>
      </c>
      <c r="N256" s="84"/>
      <c r="O256" s="4">
        <v>0</v>
      </c>
      <c r="P256" s="4">
        <v>0</v>
      </c>
      <c r="Q256" s="4">
        <v>0</v>
      </c>
      <c r="R256" s="5" t="s">
        <v>790</v>
      </c>
      <c r="S256" s="6" t="e">
        <f t="shared" si="57"/>
        <v>#DIV/0!</v>
      </c>
      <c r="T256" s="6" t="e">
        <f t="shared" si="58"/>
        <v>#DIV/0!</v>
      </c>
      <c r="U256" s="6" t="e">
        <f t="shared" si="59"/>
        <v>#DIV/0!</v>
      </c>
      <c r="V256" s="6" t="e">
        <f t="shared" si="60"/>
        <v>#DIV/0!</v>
      </c>
      <c r="W256" s="6" t="s">
        <v>790</v>
      </c>
      <c r="X256" s="7" t="s">
        <v>0</v>
      </c>
      <c r="Y256" s="8" t="e">
        <f t="shared" si="77"/>
        <v>#DIV/0!</v>
      </c>
      <c r="Z256" s="9">
        <v>0.21</v>
      </c>
      <c r="AA256" s="8" t="e">
        <f t="shared" si="78"/>
        <v>#DIV/0!</v>
      </c>
    </row>
    <row r="257" spans="1:27" x14ac:dyDescent="0.25">
      <c r="A257" s="5" t="s">
        <v>770</v>
      </c>
      <c r="B257" s="15" t="s">
        <v>6</v>
      </c>
      <c r="C257" s="18">
        <v>2023</v>
      </c>
      <c r="D257" s="20" t="s">
        <v>12</v>
      </c>
      <c r="E257" s="22">
        <v>26.3</v>
      </c>
      <c r="F257" s="20" t="s">
        <v>156</v>
      </c>
      <c r="G257" s="20">
        <v>8</v>
      </c>
      <c r="H257" s="5"/>
      <c r="I257" s="18">
        <v>2023</v>
      </c>
      <c r="J257" s="19" t="s">
        <v>260</v>
      </c>
      <c r="K257" s="84">
        <v>200</v>
      </c>
      <c r="L257" s="89"/>
      <c r="M257" s="92" t="s">
        <v>836</v>
      </c>
      <c r="N257" s="84"/>
      <c r="O257" s="4">
        <v>0</v>
      </c>
      <c r="P257" s="4">
        <v>0</v>
      </c>
      <c r="Q257" s="4">
        <v>0</v>
      </c>
      <c r="R257" s="5" t="s">
        <v>790</v>
      </c>
      <c r="S257" s="6" t="e">
        <f t="shared" si="57"/>
        <v>#DIV/0!</v>
      </c>
      <c r="T257" s="6" t="e">
        <f t="shared" si="58"/>
        <v>#DIV/0!</v>
      </c>
      <c r="U257" s="6" t="e">
        <f t="shared" si="59"/>
        <v>#DIV/0!</v>
      </c>
      <c r="V257" s="6" t="e">
        <f t="shared" si="60"/>
        <v>#DIV/0!</v>
      </c>
      <c r="W257" s="6" t="s">
        <v>790</v>
      </c>
      <c r="X257" s="7" t="s">
        <v>0</v>
      </c>
      <c r="Y257" s="8" t="e">
        <f t="shared" si="77"/>
        <v>#DIV/0!</v>
      </c>
      <c r="Z257" s="9">
        <v>0.21</v>
      </c>
      <c r="AA257" s="8" t="e">
        <f t="shared" si="78"/>
        <v>#DIV/0!</v>
      </c>
    </row>
    <row r="258" spans="1:27" x14ac:dyDescent="0.25">
      <c r="A258" s="5" t="s">
        <v>770</v>
      </c>
      <c r="B258" s="15" t="s">
        <v>6</v>
      </c>
      <c r="C258" s="18">
        <v>2024</v>
      </c>
      <c r="D258" s="20" t="s">
        <v>11</v>
      </c>
      <c r="E258" s="22">
        <v>38.799999999999997</v>
      </c>
      <c r="F258" s="20" t="s">
        <v>156</v>
      </c>
      <c r="G258" s="20">
        <v>21</v>
      </c>
      <c r="H258" s="5"/>
      <c r="I258" s="18">
        <v>2024</v>
      </c>
      <c r="J258" s="19" t="s">
        <v>260</v>
      </c>
      <c r="K258" s="84">
        <v>200</v>
      </c>
      <c r="L258" s="89"/>
      <c r="M258" s="92" t="s">
        <v>839</v>
      </c>
      <c r="N258" s="84"/>
      <c r="O258" s="4">
        <v>0</v>
      </c>
      <c r="P258" s="4">
        <v>0</v>
      </c>
      <c r="Q258" s="4">
        <v>0</v>
      </c>
      <c r="R258" s="5" t="s">
        <v>790</v>
      </c>
      <c r="S258" s="6" t="e">
        <f t="shared" si="57"/>
        <v>#DIV/0!</v>
      </c>
      <c r="T258" s="6" t="e">
        <f t="shared" si="58"/>
        <v>#DIV/0!</v>
      </c>
      <c r="U258" s="6" t="e">
        <f t="shared" si="59"/>
        <v>#DIV/0!</v>
      </c>
      <c r="V258" s="6" t="e">
        <f t="shared" si="60"/>
        <v>#DIV/0!</v>
      </c>
      <c r="W258" s="6" t="s">
        <v>790</v>
      </c>
      <c r="X258" s="7" t="s">
        <v>0</v>
      </c>
      <c r="Y258" s="8" t="e">
        <f t="shared" si="77"/>
        <v>#DIV/0!</v>
      </c>
      <c r="Z258" s="9">
        <v>0.21</v>
      </c>
      <c r="AA258" s="8" t="e">
        <f t="shared" si="78"/>
        <v>#DIV/0!</v>
      </c>
    </row>
    <row r="259" spans="1:27" x14ac:dyDescent="0.25">
      <c r="A259" s="5" t="s">
        <v>770</v>
      </c>
      <c r="B259" s="15" t="s">
        <v>6</v>
      </c>
      <c r="C259" s="18">
        <v>2025</v>
      </c>
      <c r="D259" s="20" t="s">
        <v>11</v>
      </c>
      <c r="E259" s="22">
        <v>41.3</v>
      </c>
      <c r="F259" s="20" t="s">
        <v>156</v>
      </c>
      <c r="G259" s="20">
        <v>21</v>
      </c>
      <c r="H259" s="5"/>
      <c r="I259" s="18">
        <v>2025</v>
      </c>
      <c r="J259" s="19" t="s">
        <v>260</v>
      </c>
      <c r="K259" s="84">
        <v>200</v>
      </c>
      <c r="L259" s="89"/>
      <c r="M259" s="92" t="s">
        <v>839</v>
      </c>
      <c r="N259" s="84"/>
      <c r="O259" s="4">
        <v>0</v>
      </c>
      <c r="P259" s="4">
        <v>0</v>
      </c>
      <c r="Q259" s="4">
        <v>0</v>
      </c>
      <c r="R259" s="5" t="s">
        <v>790</v>
      </c>
      <c r="S259" s="6" t="e">
        <f t="shared" si="57"/>
        <v>#DIV/0!</v>
      </c>
      <c r="T259" s="6" t="e">
        <f t="shared" ref="T259:T322" si="79">SUM(E259*K259/O259)</f>
        <v>#DIV/0!</v>
      </c>
      <c r="U259" s="6" t="e">
        <f t="shared" ref="U259:U322" si="80">SUM(E259*K259/P259)</f>
        <v>#DIV/0!</v>
      </c>
      <c r="V259" s="6" t="e">
        <f t="shared" ref="V259:V322" si="81">SUM(E259*K259/Q259)</f>
        <v>#DIV/0!</v>
      </c>
      <c r="W259" s="6" t="s">
        <v>790</v>
      </c>
      <c r="X259" s="7" t="s">
        <v>0</v>
      </c>
      <c r="Y259" s="8" t="e">
        <f t="shared" si="77"/>
        <v>#DIV/0!</v>
      </c>
      <c r="Z259" s="9">
        <v>0.21</v>
      </c>
      <c r="AA259" s="8" t="e">
        <f t="shared" si="78"/>
        <v>#DIV/0!</v>
      </c>
    </row>
    <row r="260" spans="1:27" x14ac:dyDescent="0.25">
      <c r="A260" s="5" t="s">
        <v>770</v>
      </c>
      <c r="B260" s="15" t="s">
        <v>6</v>
      </c>
      <c r="C260" s="18">
        <v>2026</v>
      </c>
      <c r="D260" s="20" t="s">
        <v>11</v>
      </c>
      <c r="E260" s="22">
        <v>47.5</v>
      </c>
      <c r="F260" s="20" t="s">
        <v>156</v>
      </c>
      <c r="G260" s="20">
        <v>21</v>
      </c>
      <c r="H260" s="5"/>
      <c r="I260" s="18">
        <v>2026</v>
      </c>
      <c r="J260" s="19" t="s">
        <v>260</v>
      </c>
      <c r="K260" s="84">
        <v>200</v>
      </c>
      <c r="L260" s="89"/>
      <c r="M260" s="92" t="s">
        <v>839</v>
      </c>
      <c r="N260" s="84"/>
      <c r="O260" s="4">
        <v>0</v>
      </c>
      <c r="P260" s="4">
        <v>0</v>
      </c>
      <c r="Q260" s="4">
        <v>0</v>
      </c>
      <c r="R260" s="5" t="s">
        <v>790</v>
      </c>
      <c r="S260" s="6" t="e">
        <f t="shared" si="57"/>
        <v>#DIV/0!</v>
      </c>
      <c r="T260" s="6" t="e">
        <f t="shared" si="79"/>
        <v>#DIV/0!</v>
      </c>
      <c r="U260" s="6" t="e">
        <f t="shared" si="80"/>
        <v>#DIV/0!</v>
      </c>
      <c r="V260" s="6" t="e">
        <f t="shared" si="81"/>
        <v>#DIV/0!</v>
      </c>
      <c r="W260" s="6" t="s">
        <v>790</v>
      </c>
      <c r="X260" s="7" t="s">
        <v>0</v>
      </c>
      <c r="Y260" s="8" t="e">
        <f t="shared" si="77"/>
        <v>#DIV/0!</v>
      </c>
      <c r="Z260" s="9">
        <v>0.21</v>
      </c>
      <c r="AA260" s="8" t="e">
        <f t="shared" si="78"/>
        <v>#DIV/0!</v>
      </c>
    </row>
    <row r="261" spans="1:27" x14ac:dyDescent="0.25">
      <c r="A261" s="5" t="s">
        <v>770</v>
      </c>
      <c r="B261" s="15" t="s">
        <v>6</v>
      </c>
      <c r="C261" s="18">
        <v>2027</v>
      </c>
      <c r="D261" s="20" t="s">
        <v>239</v>
      </c>
      <c r="E261" s="22">
        <v>67.099999999999994</v>
      </c>
      <c r="F261" s="20" t="s">
        <v>156</v>
      </c>
      <c r="G261" s="20">
        <v>41</v>
      </c>
      <c r="H261" s="5"/>
      <c r="I261" s="18">
        <v>2027</v>
      </c>
      <c r="J261" s="19" t="s">
        <v>260</v>
      </c>
      <c r="K261" s="84">
        <v>200</v>
      </c>
      <c r="L261" s="89"/>
      <c r="M261" s="92" t="s">
        <v>839</v>
      </c>
      <c r="N261" s="84"/>
      <c r="O261" s="4">
        <v>0</v>
      </c>
      <c r="P261" s="4">
        <v>0</v>
      </c>
      <c r="Q261" s="4">
        <v>0</v>
      </c>
      <c r="R261" s="5" t="s">
        <v>790</v>
      </c>
      <c r="S261" s="6" t="e">
        <f t="shared" si="57"/>
        <v>#DIV/0!</v>
      </c>
      <c r="T261" s="6" t="e">
        <f t="shared" si="79"/>
        <v>#DIV/0!</v>
      </c>
      <c r="U261" s="6" t="e">
        <f t="shared" si="80"/>
        <v>#DIV/0!</v>
      </c>
      <c r="V261" s="6" t="e">
        <f t="shared" si="81"/>
        <v>#DIV/0!</v>
      </c>
      <c r="W261" s="6" t="s">
        <v>790</v>
      </c>
      <c r="X261" s="7" t="s">
        <v>0</v>
      </c>
      <c r="Y261" s="8" t="e">
        <f t="shared" si="77"/>
        <v>#DIV/0!</v>
      </c>
      <c r="Z261" s="9">
        <v>0.21</v>
      </c>
      <c r="AA261" s="8" t="e">
        <f t="shared" si="78"/>
        <v>#DIV/0!</v>
      </c>
    </row>
    <row r="262" spans="1:27" x14ac:dyDescent="0.25">
      <c r="A262" s="5" t="s">
        <v>770</v>
      </c>
      <c r="B262" s="15" t="s">
        <v>6</v>
      </c>
      <c r="C262" s="18">
        <v>2028</v>
      </c>
      <c r="D262" s="20" t="s">
        <v>11</v>
      </c>
      <c r="E262" s="22">
        <v>68.3</v>
      </c>
      <c r="F262" s="20" t="s">
        <v>156</v>
      </c>
      <c r="G262" s="20">
        <v>41</v>
      </c>
      <c r="H262" s="5"/>
      <c r="I262" s="18">
        <v>2028</v>
      </c>
      <c r="J262" s="19" t="s">
        <v>260</v>
      </c>
      <c r="K262" s="84">
        <v>200</v>
      </c>
      <c r="L262" s="89"/>
      <c r="M262" s="92" t="s">
        <v>839</v>
      </c>
      <c r="N262" s="84"/>
      <c r="O262" s="4">
        <v>0</v>
      </c>
      <c r="P262" s="4">
        <v>0</v>
      </c>
      <c r="Q262" s="4">
        <v>0</v>
      </c>
      <c r="R262" s="5" t="s">
        <v>790</v>
      </c>
      <c r="S262" s="6" t="e">
        <f t="shared" ref="S262:S325" si="82">SUM(E262/O262*K262)+(E262/P262*K262)+(E262/Q262*K262)</f>
        <v>#DIV/0!</v>
      </c>
      <c r="T262" s="6" t="e">
        <f t="shared" si="79"/>
        <v>#DIV/0!</v>
      </c>
      <c r="U262" s="6" t="e">
        <f t="shared" si="80"/>
        <v>#DIV/0!</v>
      </c>
      <c r="V262" s="6" t="e">
        <f t="shared" si="81"/>
        <v>#DIV/0!</v>
      </c>
      <c r="W262" s="6" t="s">
        <v>790</v>
      </c>
      <c r="X262" s="7" t="s">
        <v>0</v>
      </c>
      <c r="Y262" s="8" t="e">
        <f t="shared" si="77"/>
        <v>#DIV/0!</v>
      </c>
      <c r="Z262" s="9">
        <v>0.21</v>
      </c>
      <c r="AA262" s="8" t="e">
        <f t="shared" si="78"/>
        <v>#DIV/0!</v>
      </c>
    </row>
    <row r="263" spans="1:27" x14ac:dyDescent="0.25">
      <c r="A263" s="5" t="s">
        <v>770</v>
      </c>
      <c r="B263" s="15" t="s">
        <v>6</v>
      </c>
      <c r="C263" s="18">
        <v>2029</v>
      </c>
      <c r="D263" s="20" t="s">
        <v>7</v>
      </c>
      <c r="E263" s="22">
        <v>240</v>
      </c>
      <c r="F263" s="20" t="s">
        <v>156</v>
      </c>
      <c r="G263" s="20">
        <v>81</v>
      </c>
      <c r="H263" s="5"/>
      <c r="I263" s="18">
        <v>2029</v>
      </c>
      <c r="J263" s="19" t="s">
        <v>278</v>
      </c>
      <c r="K263" s="84">
        <v>200</v>
      </c>
      <c r="L263" s="89"/>
      <c r="M263" s="92" t="s">
        <v>840</v>
      </c>
      <c r="N263" s="84"/>
      <c r="O263" s="4">
        <v>0</v>
      </c>
      <c r="P263" s="4">
        <v>0</v>
      </c>
      <c r="Q263" s="4">
        <v>0</v>
      </c>
      <c r="R263" s="5" t="s">
        <v>790</v>
      </c>
      <c r="S263" s="6" t="e">
        <f t="shared" si="82"/>
        <v>#DIV/0!</v>
      </c>
      <c r="T263" s="6" t="e">
        <f t="shared" si="79"/>
        <v>#DIV/0!</v>
      </c>
      <c r="U263" s="6" t="e">
        <f t="shared" si="80"/>
        <v>#DIV/0!</v>
      </c>
      <c r="V263" s="6" t="e">
        <f t="shared" si="81"/>
        <v>#DIV/0!</v>
      </c>
      <c r="W263" s="6" t="s">
        <v>790</v>
      </c>
      <c r="X263" s="7" t="s">
        <v>0</v>
      </c>
      <c r="Y263" s="8" t="e">
        <f t="shared" si="77"/>
        <v>#DIV/0!</v>
      </c>
      <c r="Z263" s="9">
        <v>0.21</v>
      </c>
      <c r="AA263" s="8" t="e">
        <f t="shared" si="78"/>
        <v>#DIV/0!</v>
      </c>
    </row>
    <row r="264" spans="1:27" x14ac:dyDescent="0.25">
      <c r="A264" s="5" t="s">
        <v>770</v>
      </c>
      <c r="B264" s="15" t="s">
        <v>6</v>
      </c>
      <c r="C264" s="18">
        <v>2030</v>
      </c>
      <c r="D264" s="20" t="s">
        <v>11</v>
      </c>
      <c r="E264" s="22">
        <v>68.400000000000006</v>
      </c>
      <c r="F264" s="20" t="s">
        <v>156</v>
      </c>
      <c r="G264" s="20">
        <v>41</v>
      </c>
      <c r="H264" s="5"/>
      <c r="I264" s="18">
        <v>2030</v>
      </c>
      <c r="J264" s="19" t="s">
        <v>260</v>
      </c>
      <c r="K264" s="84">
        <v>200</v>
      </c>
      <c r="L264" s="89"/>
      <c r="M264" s="92" t="s">
        <v>839</v>
      </c>
      <c r="N264" s="84"/>
      <c r="O264" s="4">
        <v>0</v>
      </c>
      <c r="P264" s="4">
        <v>0</v>
      </c>
      <c r="Q264" s="4">
        <v>0</v>
      </c>
      <c r="R264" s="5" t="s">
        <v>790</v>
      </c>
      <c r="S264" s="6" t="e">
        <f t="shared" si="82"/>
        <v>#DIV/0!</v>
      </c>
      <c r="T264" s="6" t="e">
        <f t="shared" si="79"/>
        <v>#DIV/0!</v>
      </c>
      <c r="U264" s="6" t="e">
        <f t="shared" si="80"/>
        <v>#DIV/0!</v>
      </c>
      <c r="V264" s="6" t="e">
        <f t="shared" si="81"/>
        <v>#DIV/0!</v>
      </c>
      <c r="W264" s="6" t="s">
        <v>790</v>
      </c>
      <c r="X264" s="7" t="s">
        <v>0</v>
      </c>
      <c r="Y264" s="8" t="e">
        <f t="shared" si="77"/>
        <v>#DIV/0!</v>
      </c>
      <c r="Z264" s="9">
        <v>0.21</v>
      </c>
      <c r="AA264" s="8" t="e">
        <f t="shared" si="78"/>
        <v>#DIV/0!</v>
      </c>
    </row>
    <row r="265" spans="1:27" x14ac:dyDescent="0.25">
      <c r="A265" s="5" t="s">
        <v>770</v>
      </c>
      <c r="B265" s="15" t="s">
        <v>6</v>
      </c>
      <c r="C265" s="18">
        <v>2031</v>
      </c>
      <c r="D265" s="20" t="s">
        <v>128</v>
      </c>
      <c r="E265" s="22">
        <v>102.5</v>
      </c>
      <c r="F265" s="20" t="s">
        <v>156</v>
      </c>
      <c r="G265" s="20">
        <v>41</v>
      </c>
      <c r="H265" s="5"/>
      <c r="I265" s="18">
        <v>2031</v>
      </c>
      <c r="J265" s="19" t="s">
        <v>256</v>
      </c>
      <c r="K265" s="84">
        <v>200</v>
      </c>
      <c r="L265" s="89"/>
      <c r="M265" s="92" t="s">
        <v>839</v>
      </c>
      <c r="N265" s="84"/>
      <c r="O265" s="4">
        <v>0</v>
      </c>
      <c r="P265" s="4">
        <v>0</v>
      </c>
      <c r="Q265" s="4">
        <v>0</v>
      </c>
      <c r="R265" s="5" t="s">
        <v>790</v>
      </c>
      <c r="S265" s="6" t="e">
        <f t="shared" si="82"/>
        <v>#DIV/0!</v>
      </c>
      <c r="T265" s="6" t="e">
        <f t="shared" si="79"/>
        <v>#DIV/0!</v>
      </c>
      <c r="U265" s="6" t="e">
        <f t="shared" si="80"/>
        <v>#DIV/0!</v>
      </c>
      <c r="V265" s="6" t="e">
        <f t="shared" si="81"/>
        <v>#DIV/0!</v>
      </c>
      <c r="W265" s="6" t="s">
        <v>790</v>
      </c>
      <c r="X265" s="7" t="s">
        <v>0</v>
      </c>
      <c r="Y265" s="8" t="e">
        <f t="shared" si="77"/>
        <v>#DIV/0!</v>
      </c>
      <c r="Z265" s="9">
        <v>0.21</v>
      </c>
      <c r="AA265" s="8" t="e">
        <f t="shared" si="78"/>
        <v>#DIV/0!</v>
      </c>
    </row>
    <row r="266" spans="1:27" x14ac:dyDescent="0.25">
      <c r="A266" s="5" t="s">
        <v>770</v>
      </c>
      <c r="B266" s="15" t="s">
        <v>6</v>
      </c>
      <c r="C266" s="18">
        <v>2032</v>
      </c>
      <c r="D266" s="20" t="s">
        <v>11</v>
      </c>
      <c r="E266" s="22">
        <v>64</v>
      </c>
      <c r="F266" s="20" t="s">
        <v>156</v>
      </c>
      <c r="G266" s="20">
        <v>41</v>
      </c>
      <c r="H266" s="5" t="s">
        <v>0</v>
      </c>
      <c r="I266" s="18">
        <v>2032</v>
      </c>
      <c r="J266" s="19" t="s">
        <v>260</v>
      </c>
      <c r="K266" s="84">
        <v>200</v>
      </c>
      <c r="L266" s="89"/>
      <c r="M266" s="92" t="s">
        <v>839</v>
      </c>
      <c r="N266" s="84"/>
      <c r="O266" s="4">
        <v>0</v>
      </c>
      <c r="P266" s="4">
        <v>0</v>
      </c>
      <c r="Q266" s="4">
        <v>0</v>
      </c>
      <c r="R266" s="5" t="s">
        <v>790</v>
      </c>
      <c r="S266" s="6" t="e">
        <f t="shared" si="82"/>
        <v>#DIV/0!</v>
      </c>
      <c r="T266" s="6" t="e">
        <f t="shared" si="79"/>
        <v>#DIV/0!</v>
      </c>
      <c r="U266" s="6" t="e">
        <f t="shared" si="80"/>
        <v>#DIV/0!</v>
      </c>
      <c r="V266" s="6" t="e">
        <f t="shared" si="81"/>
        <v>#DIV/0!</v>
      </c>
      <c r="W266" s="6" t="s">
        <v>790</v>
      </c>
      <c r="X266" s="7" t="s">
        <v>0</v>
      </c>
      <c r="Y266" s="8" t="e">
        <f t="shared" si="77"/>
        <v>#DIV/0!</v>
      </c>
      <c r="Z266" s="9">
        <v>0.21</v>
      </c>
      <c r="AA266" s="8" t="e">
        <f t="shared" si="78"/>
        <v>#DIV/0!</v>
      </c>
    </row>
    <row r="267" spans="1:27" x14ac:dyDescent="0.25">
      <c r="A267" s="5" t="s">
        <v>770</v>
      </c>
      <c r="B267" s="15" t="s">
        <v>6</v>
      </c>
      <c r="C267" s="18">
        <v>2033</v>
      </c>
      <c r="D267" s="20" t="s">
        <v>190</v>
      </c>
      <c r="E267" s="22">
        <v>51.2</v>
      </c>
      <c r="F267" s="20" t="s">
        <v>156</v>
      </c>
      <c r="G267" s="20">
        <v>21</v>
      </c>
      <c r="H267" s="5"/>
      <c r="I267" s="18">
        <v>2033</v>
      </c>
      <c r="J267" s="19" t="s">
        <v>260</v>
      </c>
      <c r="K267" s="84">
        <v>200</v>
      </c>
      <c r="L267" s="89"/>
      <c r="M267" s="92" t="s">
        <v>839</v>
      </c>
      <c r="N267" s="84"/>
      <c r="O267" s="4">
        <v>0</v>
      </c>
      <c r="P267" s="4">
        <v>0</v>
      </c>
      <c r="Q267" s="4">
        <v>0</v>
      </c>
      <c r="R267" s="5" t="s">
        <v>790</v>
      </c>
      <c r="S267" s="6" t="e">
        <f t="shared" si="82"/>
        <v>#DIV/0!</v>
      </c>
      <c r="T267" s="6" t="e">
        <f t="shared" si="79"/>
        <v>#DIV/0!</v>
      </c>
      <c r="U267" s="6" t="e">
        <f t="shared" si="80"/>
        <v>#DIV/0!</v>
      </c>
      <c r="V267" s="6" t="e">
        <f t="shared" si="81"/>
        <v>#DIV/0!</v>
      </c>
      <c r="W267" s="6" t="s">
        <v>790</v>
      </c>
      <c r="X267" s="7" t="s">
        <v>0</v>
      </c>
      <c r="Y267" s="8" t="e">
        <f t="shared" si="77"/>
        <v>#DIV/0!</v>
      </c>
      <c r="Z267" s="9">
        <v>0.21</v>
      </c>
      <c r="AA267" s="8" t="e">
        <f t="shared" si="78"/>
        <v>#DIV/0!</v>
      </c>
    </row>
    <row r="268" spans="1:27" x14ac:dyDescent="0.25">
      <c r="A268" s="5" t="s">
        <v>770</v>
      </c>
      <c r="B268" s="15" t="s">
        <v>6</v>
      </c>
      <c r="C268" s="18">
        <v>2034</v>
      </c>
      <c r="D268" s="20" t="s">
        <v>13</v>
      </c>
      <c r="E268" s="22">
        <v>5.8</v>
      </c>
      <c r="F268" s="20" t="s">
        <v>156</v>
      </c>
      <c r="G268" s="20">
        <v>6</v>
      </c>
      <c r="H268" s="5"/>
      <c r="I268" s="18">
        <v>2034</v>
      </c>
      <c r="J268" s="19" t="s">
        <v>261</v>
      </c>
      <c r="K268" s="84">
        <v>240</v>
      </c>
      <c r="L268" s="89"/>
      <c r="M268" s="92" t="s">
        <v>836</v>
      </c>
      <c r="N268" s="84"/>
      <c r="O268" s="4">
        <v>0</v>
      </c>
      <c r="P268" s="4">
        <v>0</v>
      </c>
      <c r="Q268" s="4">
        <v>0</v>
      </c>
      <c r="R268" s="5" t="s">
        <v>790</v>
      </c>
      <c r="S268" s="6" t="e">
        <f t="shared" si="82"/>
        <v>#DIV/0!</v>
      </c>
      <c r="T268" s="6" t="e">
        <f t="shared" si="79"/>
        <v>#DIV/0!</v>
      </c>
      <c r="U268" s="6" t="e">
        <f t="shared" si="80"/>
        <v>#DIV/0!</v>
      </c>
      <c r="V268" s="6" t="e">
        <f t="shared" si="81"/>
        <v>#DIV/0!</v>
      </c>
      <c r="W268" s="6" t="s">
        <v>790</v>
      </c>
      <c r="X268" s="7" t="s">
        <v>0</v>
      </c>
      <c r="Y268" s="8" t="e">
        <f t="shared" si="77"/>
        <v>#DIV/0!</v>
      </c>
      <c r="Z268" s="9">
        <v>0.21</v>
      </c>
      <c r="AA268" s="8" t="e">
        <f t="shared" si="78"/>
        <v>#DIV/0!</v>
      </c>
    </row>
    <row r="269" spans="1:27" x14ac:dyDescent="0.25">
      <c r="A269" s="5" t="s">
        <v>770</v>
      </c>
      <c r="B269" s="78" t="s">
        <v>6</v>
      </c>
      <c r="C269" s="74">
        <v>2035</v>
      </c>
      <c r="D269" s="79" t="s">
        <v>7</v>
      </c>
      <c r="E269" s="80">
        <v>129.30000000000001</v>
      </c>
      <c r="F269" s="79" t="s">
        <v>156</v>
      </c>
      <c r="G269" s="79">
        <v>65</v>
      </c>
      <c r="H269" s="70"/>
      <c r="I269" s="18">
        <v>2035</v>
      </c>
      <c r="J269" s="19" t="s">
        <v>261</v>
      </c>
      <c r="K269" s="84">
        <v>200</v>
      </c>
      <c r="L269" s="89"/>
      <c r="M269" s="92" t="s">
        <v>840</v>
      </c>
      <c r="N269" s="84"/>
      <c r="O269" s="4">
        <v>0</v>
      </c>
      <c r="P269" s="4">
        <v>0</v>
      </c>
      <c r="Q269" s="4">
        <v>0</v>
      </c>
      <c r="R269" s="5" t="s">
        <v>790</v>
      </c>
      <c r="S269" s="6" t="e">
        <f t="shared" si="82"/>
        <v>#DIV/0!</v>
      </c>
      <c r="T269" s="6" t="e">
        <f t="shared" si="79"/>
        <v>#DIV/0!</v>
      </c>
      <c r="U269" s="6" t="e">
        <f t="shared" si="80"/>
        <v>#DIV/0!</v>
      </c>
      <c r="V269" s="6" t="e">
        <f t="shared" si="81"/>
        <v>#DIV/0!</v>
      </c>
      <c r="W269" s="6" t="s">
        <v>790</v>
      </c>
      <c r="X269" s="7" t="s">
        <v>0</v>
      </c>
      <c r="Y269" s="8" t="e">
        <f t="shared" si="77"/>
        <v>#DIV/0!</v>
      </c>
      <c r="Z269" s="9">
        <v>0.21</v>
      </c>
      <c r="AA269" s="8" t="e">
        <f t="shared" si="78"/>
        <v>#DIV/0!</v>
      </c>
    </row>
    <row r="270" spans="1:27" x14ac:dyDescent="0.25">
      <c r="A270" s="5" t="s">
        <v>770</v>
      </c>
      <c r="B270" s="78"/>
      <c r="C270" s="74" t="s">
        <v>887</v>
      </c>
      <c r="D270" s="79"/>
      <c r="E270" s="80">
        <v>139.80000000000001</v>
      </c>
      <c r="F270" s="79" t="s">
        <v>156</v>
      </c>
      <c r="G270" s="79"/>
      <c r="H270" s="70"/>
      <c r="I270" s="18">
        <v>2035</v>
      </c>
      <c r="J270" s="19" t="s">
        <v>260</v>
      </c>
      <c r="K270" s="84">
        <v>200</v>
      </c>
      <c r="L270" s="89"/>
      <c r="M270" s="92" t="s">
        <v>840</v>
      </c>
      <c r="N270" s="84"/>
      <c r="O270" s="4">
        <v>0</v>
      </c>
      <c r="P270" s="4">
        <v>0</v>
      </c>
      <c r="Q270" s="4">
        <v>0</v>
      </c>
      <c r="R270" s="5" t="s">
        <v>790</v>
      </c>
      <c r="S270" s="6" t="e">
        <f t="shared" si="82"/>
        <v>#DIV/0!</v>
      </c>
      <c r="T270" s="6" t="e">
        <f t="shared" si="79"/>
        <v>#DIV/0!</v>
      </c>
      <c r="U270" s="6" t="e">
        <f t="shared" si="80"/>
        <v>#DIV/0!</v>
      </c>
      <c r="V270" s="6" t="e">
        <f t="shared" si="81"/>
        <v>#DIV/0!</v>
      </c>
      <c r="W270" s="6" t="s">
        <v>790</v>
      </c>
      <c r="X270" s="7" t="s">
        <v>0</v>
      </c>
      <c r="Y270" s="8" t="e">
        <f t="shared" si="77"/>
        <v>#DIV/0!</v>
      </c>
      <c r="Z270" s="9">
        <v>0.21</v>
      </c>
      <c r="AA270" s="8" t="e">
        <f t="shared" si="78"/>
        <v>#DIV/0!</v>
      </c>
    </row>
    <row r="271" spans="1:27" x14ac:dyDescent="0.25">
      <c r="A271" s="5" t="s">
        <v>770</v>
      </c>
      <c r="B271" s="15" t="s">
        <v>6</v>
      </c>
      <c r="C271" s="18">
        <v>2036</v>
      </c>
      <c r="D271" s="20" t="s">
        <v>13</v>
      </c>
      <c r="E271" s="22">
        <v>7.6</v>
      </c>
      <c r="F271" s="20" t="s">
        <v>156</v>
      </c>
      <c r="G271" s="20">
        <v>6</v>
      </c>
      <c r="H271" s="5"/>
      <c r="I271" s="18">
        <v>2036</v>
      </c>
      <c r="J271" s="19" t="s">
        <v>261</v>
      </c>
      <c r="K271" s="84">
        <v>240</v>
      </c>
      <c r="L271" s="89"/>
      <c r="M271" s="92" t="s">
        <v>836</v>
      </c>
      <c r="N271" s="84"/>
      <c r="O271" s="4">
        <v>0</v>
      </c>
      <c r="P271" s="4">
        <v>0</v>
      </c>
      <c r="Q271" s="4">
        <v>0</v>
      </c>
      <c r="R271" s="5" t="s">
        <v>790</v>
      </c>
      <c r="S271" s="6" t="e">
        <f t="shared" si="82"/>
        <v>#DIV/0!</v>
      </c>
      <c r="T271" s="6" t="e">
        <f t="shared" si="79"/>
        <v>#DIV/0!</v>
      </c>
      <c r="U271" s="6" t="e">
        <f t="shared" si="80"/>
        <v>#DIV/0!</v>
      </c>
      <c r="V271" s="6" t="e">
        <f t="shared" si="81"/>
        <v>#DIV/0!</v>
      </c>
      <c r="W271" s="6" t="s">
        <v>790</v>
      </c>
      <c r="X271" s="7" t="s">
        <v>0</v>
      </c>
      <c r="Y271" s="8" t="e">
        <f t="shared" si="77"/>
        <v>#DIV/0!</v>
      </c>
      <c r="Z271" s="9">
        <v>0.21</v>
      </c>
      <c r="AA271" s="8" t="e">
        <f t="shared" si="78"/>
        <v>#DIV/0!</v>
      </c>
    </row>
    <row r="272" spans="1:27" x14ac:dyDescent="0.25">
      <c r="A272" s="5" t="s">
        <v>770</v>
      </c>
      <c r="B272" s="15" t="s">
        <v>6</v>
      </c>
      <c r="C272" s="18">
        <v>2037</v>
      </c>
      <c r="D272" s="20" t="s">
        <v>190</v>
      </c>
      <c r="E272" s="22">
        <v>51.2</v>
      </c>
      <c r="F272" s="20" t="s">
        <v>156</v>
      </c>
      <c r="G272" s="20">
        <v>21</v>
      </c>
      <c r="H272" s="5"/>
      <c r="I272" s="18">
        <v>2037</v>
      </c>
      <c r="J272" s="19" t="s">
        <v>260</v>
      </c>
      <c r="K272" s="84">
        <v>200</v>
      </c>
      <c r="L272" s="89"/>
      <c r="M272" s="92" t="s">
        <v>839</v>
      </c>
      <c r="N272" s="84"/>
      <c r="O272" s="4">
        <v>0</v>
      </c>
      <c r="P272" s="4">
        <v>0</v>
      </c>
      <c r="Q272" s="4">
        <v>0</v>
      </c>
      <c r="R272" s="5" t="s">
        <v>790</v>
      </c>
      <c r="S272" s="6" t="e">
        <f t="shared" si="82"/>
        <v>#DIV/0!</v>
      </c>
      <c r="T272" s="6" t="e">
        <f t="shared" si="79"/>
        <v>#DIV/0!</v>
      </c>
      <c r="U272" s="6" t="e">
        <f t="shared" si="80"/>
        <v>#DIV/0!</v>
      </c>
      <c r="V272" s="6" t="e">
        <f t="shared" si="81"/>
        <v>#DIV/0!</v>
      </c>
      <c r="W272" s="6" t="s">
        <v>790</v>
      </c>
      <c r="X272" s="7" t="s">
        <v>0</v>
      </c>
      <c r="Y272" s="8" t="e">
        <f t="shared" si="77"/>
        <v>#DIV/0!</v>
      </c>
      <c r="Z272" s="9">
        <v>0.21</v>
      </c>
      <c r="AA272" s="8" t="e">
        <f t="shared" si="78"/>
        <v>#DIV/0!</v>
      </c>
    </row>
    <row r="273" spans="1:27" x14ac:dyDescent="0.25">
      <c r="A273" s="5" t="s">
        <v>770</v>
      </c>
      <c r="B273" s="15" t="s">
        <v>6</v>
      </c>
      <c r="C273" s="18">
        <v>2038</v>
      </c>
      <c r="D273" s="20" t="s">
        <v>128</v>
      </c>
      <c r="E273" s="22">
        <v>102.4</v>
      </c>
      <c r="F273" s="20" t="s">
        <v>156</v>
      </c>
      <c r="G273" s="20">
        <v>41</v>
      </c>
      <c r="H273" s="5"/>
      <c r="I273" s="18">
        <v>2038</v>
      </c>
      <c r="J273" s="19" t="s">
        <v>256</v>
      </c>
      <c r="K273" s="84">
        <v>200</v>
      </c>
      <c r="L273" s="89"/>
      <c r="M273" s="92" t="s">
        <v>839</v>
      </c>
      <c r="N273" s="84"/>
      <c r="O273" s="4">
        <v>0</v>
      </c>
      <c r="P273" s="4">
        <v>0</v>
      </c>
      <c r="Q273" s="4">
        <v>0</v>
      </c>
      <c r="R273" s="5" t="s">
        <v>790</v>
      </c>
      <c r="S273" s="6" t="e">
        <f t="shared" si="82"/>
        <v>#DIV/0!</v>
      </c>
      <c r="T273" s="6" t="e">
        <f t="shared" si="79"/>
        <v>#DIV/0!</v>
      </c>
      <c r="U273" s="6" t="e">
        <f t="shared" si="80"/>
        <v>#DIV/0!</v>
      </c>
      <c r="V273" s="6" t="e">
        <f t="shared" si="81"/>
        <v>#DIV/0!</v>
      </c>
      <c r="W273" s="6" t="s">
        <v>790</v>
      </c>
      <c r="X273" s="7" t="s">
        <v>0</v>
      </c>
      <c r="Y273" s="8" t="e">
        <f t="shared" si="77"/>
        <v>#DIV/0!</v>
      </c>
      <c r="Z273" s="9">
        <v>0.21</v>
      </c>
      <c r="AA273" s="8" t="e">
        <f t="shared" si="78"/>
        <v>#DIV/0!</v>
      </c>
    </row>
    <row r="274" spans="1:27" x14ac:dyDescent="0.25">
      <c r="A274" s="5" t="s">
        <v>770</v>
      </c>
      <c r="B274" s="26" t="s">
        <v>3</v>
      </c>
      <c r="C274" s="18">
        <v>2701</v>
      </c>
      <c r="D274" s="20" t="s">
        <v>138</v>
      </c>
      <c r="E274" s="22">
        <v>0.7</v>
      </c>
      <c r="F274" s="20" t="s">
        <v>156</v>
      </c>
      <c r="G274" s="5"/>
      <c r="H274" s="5"/>
      <c r="I274" s="18">
        <v>2701</v>
      </c>
      <c r="J274" s="19" t="s">
        <v>268</v>
      </c>
      <c r="K274" s="84">
        <v>3</v>
      </c>
      <c r="L274" s="89"/>
      <c r="M274" s="92" t="s">
        <v>837</v>
      </c>
      <c r="N274" s="84"/>
      <c r="O274" s="150">
        <v>0</v>
      </c>
      <c r="P274" s="150">
        <v>0</v>
      </c>
      <c r="Q274" s="4" t="s">
        <v>0</v>
      </c>
      <c r="R274" s="5" t="s">
        <v>790</v>
      </c>
      <c r="S274" s="6" t="e">
        <f t="shared" ref="S274:S284" si="83">SUM(E274/Q274*K274)</f>
        <v>#VALUE!</v>
      </c>
      <c r="T274" s="150" t="s">
        <v>0</v>
      </c>
      <c r="U274" s="150" t="s">
        <v>0</v>
      </c>
      <c r="V274" s="6" t="e">
        <f t="shared" si="81"/>
        <v>#VALUE!</v>
      </c>
      <c r="W274" s="6" t="s">
        <v>790</v>
      </c>
      <c r="X274" s="7" t="s">
        <v>0</v>
      </c>
      <c r="Y274" s="8" t="e">
        <f t="shared" si="77"/>
        <v>#VALUE!</v>
      </c>
      <c r="Z274" s="9">
        <v>0.21</v>
      </c>
      <c r="AA274" s="8" t="e">
        <f t="shared" si="78"/>
        <v>#VALUE!</v>
      </c>
    </row>
    <row r="275" spans="1:27" x14ac:dyDescent="0.25">
      <c r="A275" s="5" t="s">
        <v>770</v>
      </c>
      <c r="B275" s="26" t="s">
        <v>3</v>
      </c>
      <c r="C275" s="18">
        <v>2702</v>
      </c>
      <c r="D275" s="20" t="s">
        <v>138</v>
      </c>
      <c r="E275" s="22">
        <v>1.2</v>
      </c>
      <c r="F275" s="20" t="s">
        <v>156</v>
      </c>
      <c r="G275" s="5"/>
      <c r="H275" s="5"/>
      <c r="I275" s="18">
        <v>2702</v>
      </c>
      <c r="J275" s="19" t="s">
        <v>268</v>
      </c>
      <c r="K275" s="84">
        <v>3</v>
      </c>
      <c r="L275" s="89"/>
      <c r="M275" s="92" t="s">
        <v>837</v>
      </c>
      <c r="N275" s="84"/>
      <c r="O275" s="150">
        <v>0</v>
      </c>
      <c r="P275" s="150">
        <v>0</v>
      </c>
      <c r="Q275" s="4" t="s">
        <v>0</v>
      </c>
      <c r="R275" s="5" t="s">
        <v>790</v>
      </c>
      <c r="S275" s="6" t="e">
        <f t="shared" si="83"/>
        <v>#VALUE!</v>
      </c>
      <c r="T275" s="150" t="s">
        <v>0</v>
      </c>
      <c r="U275" s="150" t="s">
        <v>0</v>
      </c>
      <c r="V275" s="6" t="e">
        <f t="shared" si="81"/>
        <v>#VALUE!</v>
      </c>
      <c r="W275" s="6" t="s">
        <v>790</v>
      </c>
      <c r="X275" s="7" t="s">
        <v>0</v>
      </c>
      <c r="Y275" s="8" t="e">
        <f t="shared" si="77"/>
        <v>#VALUE!</v>
      </c>
      <c r="Z275" s="9">
        <v>0.21</v>
      </c>
      <c r="AA275" s="8" t="e">
        <f t="shared" si="78"/>
        <v>#VALUE!</v>
      </c>
    </row>
    <row r="276" spans="1:27" x14ac:dyDescent="0.25">
      <c r="A276" s="5" t="s">
        <v>770</v>
      </c>
      <c r="B276" s="26" t="s">
        <v>3</v>
      </c>
      <c r="C276" s="18">
        <v>2703</v>
      </c>
      <c r="D276" s="20" t="s">
        <v>138</v>
      </c>
      <c r="E276" s="22">
        <v>3.5</v>
      </c>
      <c r="F276" s="20" t="s">
        <v>156</v>
      </c>
      <c r="G276" s="5"/>
      <c r="H276" s="5"/>
      <c r="I276" s="18">
        <v>2703</v>
      </c>
      <c r="J276" s="72" t="s">
        <v>268</v>
      </c>
      <c r="K276" s="84">
        <v>3</v>
      </c>
      <c r="L276" s="89"/>
      <c r="M276" s="92" t="s">
        <v>837</v>
      </c>
      <c r="N276" s="84"/>
      <c r="O276" s="150">
        <v>0</v>
      </c>
      <c r="P276" s="150">
        <v>0</v>
      </c>
      <c r="Q276" s="4" t="s">
        <v>0</v>
      </c>
      <c r="R276" s="5" t="s">
        <v>790</v>
      </c>
      <c r="S276" s="6" t="e">
        <f t="shared" si="83"/>
        <v>#VALUE!</v>
      </c>
      <c r="T276" s="150" t="s">
        <v>0</v>
      </c>
      <c r="U276" s="150" t="s">
        <v>0</v>
      </c>
      <c r="V276" s="6" t="e">
        <f t="shared" si="81"/>
        <v>#VALUE!</v>
      </c>
      <c r="W276" s="6" t="s">
        <v>790</v>
      </c>
      <c r="X276" s="7" t="s">
        <v>0</v>
      </c>
      <c r="Y276" s="8" t="e">
        <f t="shared" si="77"/>
        <v>#VALUE!</v>
      </c>
      <c r="Z276" s="9">
        <v>0.21</v>
      </c>
      <c r="AA276" s="8" t="e">
        <f t="shared" si="78"/>
        <v>#VALUE!</v>
      </c>
    </row>
    <row r="277" spans="1:27" x14ac:dyDescent="0.25">
      <c r="A277" s="5" t="s">
        <v>770</v>
      </c>
      <c r="B277" s="26" t="s">
        <v>3</v>
      </c>
      <c r="C277" s="18">
        <v>2704</v>
      </c>
      <c r="D277" s="5" t="s">
        <v>161</v>
      </c>
      <c r="E277" s="22">
        <v>2.4</v>
      </c>
      <c r="F277" s="20" t="s">
        <v>156</v>
      </c>
      <c r="G277" s="5"/>
      <c r="H277" s="5"/>
      <c r="I277" s="18">
        <v>2704</v>
      </c>
      <c r="J277" s="19" t="s">
        <v>271</v>
      </c>
      <c r="K277" s="84">
        <v>3</v>
      </c>
      <c r="L277" s="89"/>
      <c r="M277" s="92" t="s">
        <v>837</v>
      </c>
      <c r="N277" s="84"/>
      <c r="O277" s="150">
        <v>0</v>
      </c>
      <c r="P277" s="150">
        <v>0</v>
      </c>
      <c r="Q277" s="4" t="s">
        <v>0</v>
      </c>
      <c r="R277" s="5" t="s">
        <v>790</v>
      </c>
      <c r="S277" s="6" t="e">
        <f t="shared" si="83"/>
        <v>#VALUE!</v>
      </c>
      <c r="T277" s="150" t="s">
        <v>0</v>
      </c>
      <c r="U277" s="150" t="s">
        <v>0</v>
      </c>
      <c r="V277" s="6" t="e">
        <f t="shared" si="81"/>
        <v>#VALUE!</v>
      </c>
      <c r="W277" s="6" t="s">
        <v>790</v>
      </c>
      <c r="X277" s="7" t="s">
        <v>0</v>
      </c>
      <c r="Y277" s="8" t="e">
        <f t="shared" si="77"/>
        <v>#VALUE!</v>
      </c>
      <c r="Z277" s="9">
        <v>0.21</v>
      </c>
      <c r="AA277" s="8" t="e">
        <f t="shared" si="78"/>
        <v>#VALUE!</v>
      </c>
    </row>
    <row r="278" spans="1:27" x14ac:dyDescent="0.25">
      <c r="A278" s="5" t="s">
        <v>770</v>
      </c>
      <c r="B278" s="26" t="s">
        <v>3</v>
      </c>
      <c r="C278" s="18">
        <v>2705</v>
      </c>
      <c r="D278" s="20" t="s">
        <v>138</v>
      </c>
      <c r="E278" s="22">
        <v>4.2</v>
      </c>
      <c r="F278" s="20" t="s">
        <v>156</v>
      </c>
      <c r="G278" s="5"/>
      <c r="H278" s="5"/>
      <c r="I278" s="18">
        <v>2705</v>
      </c>
      <c r="J278" s="19" t="s">
        <v>271</v>
      </c>
      <c r="K278" s="84">
        <v>3</v>
      </c>
      <c r="L278" s="89"/>
      <c r="M278" s="92" t="s">
        <v>837</v>
      </c>
      <c r="N278" s="84"/>
      <c r="O278" s="150">
        <v>0</v>
      </c>
      <c r="P278" s="150">
        <v>0</v>
      </c>
      <c r="Q278" s="4" t="s">
        <v>0</v>
      </c>
      <c r="R278" s="5" t="s">
        <v>790</v>
      </c>
      <c r="S278" s="6" t="e">
        <f t="shared" si="83"/>
        <v>#VALUE!</v>
      </c>
      <c r="T278" s="150" t="s">
        <v>0</v>
      </c>
      <c r="U278" s="150" t="s">
        <v>0</v>
      </c>
      <c r="V278" s="6" t="e">
        <f t="shared" si="81"/>
        <v>#VALUE!</v>
      </c>
      <c r="W278" s="6" t="s">
        <v>790</v>
      </c>
      <c r="X278" s="7" t="s">
        <v>0</v>
      </c>
      <c r="Y278" s="8" t="e">
        <f t="shared" si="77"/>
        <v>#VALUE!</v>
      </c>
      <c r="Z278" s="9">
        <v>0.21</v>
      </c>
      <c r="AA278" s="8" t="e">
        <f t="shared" si="78"/>
        <v>#VALUE!</v>
      </c>
    </row>
    <row r="279" spans="1:27" x14ac:dyDescent="0.25">
      <c r="A279" s="5" t="s">
        <v>770</v>
      </c>
      <c r="B279" s="26" t="s">
        <v>3</v>
      </c>
      <c r="C279" s="18">
        <v>2706</v>
      </c>
      <c r="D279" s="20" t="s">
        <v>138</v>
      </c>
      <c r="E279" s="22">
        <v>0.9</v>
      </c>
      <c r="F279" s="20" t="s">
        <v>156</v>
      </c>
      <c r="G279" s="5"/>
      <c r="H279" s="5"/>
      <c r="I279" s="18">
        <v>2706</v>
      </c>
      <c r="J279" s="72" t="s">
        <v>268</v>
      </c>
      <c r="K279" s="84">
        <v>3</v>
      </c>
      <c r="L279" s="89"/>
      <c r="M279" s="92" t="s">
        <v>837</v>
      </c>
      <c r="N279" s="84"/>
      <c r="O279" s="150">
        <v>0</v>
      </c>
      <c r="P279" s="150">
        <v>0</v>
      </c>
      <c r="Q279" s="4" t="s">
        <v>0</v>
      </c>
      <c r="R279" s="5" t="s">
        <v>790</v>
      </c>
      <c r="S279" s="6" t="e">
        <f t="shared" si="83"/>
        <v>#VALUE!</v>
      </c>
      <c r="T279" s="150" t="s">
        <v>0</v>
      </c>
      <c r="U279" s="150" t="s">
        <v>0</v>
      </c>
      <c r="V279" s="6" t="e">
        <f t="shared" si="81"/>
        <v>#VALUE!</v>
      </c>
      <c r="W279" s="6" t="s">
        <v>790</v>
      </c>
      <c r="X279" s="7" t="s">
        <v>0</v>
      </c>
      <c r="Y279" s="8" t="e">
        <f t="shared" si="77"/>
        <v>#VALUE!</v>
      </c>
      <c r="Z279" s="9">
        <v>0.21</v>
      </c>
      <c r="AA279" s="8" t="e">
        <f t="shared" si="78"/>
        <v>#VALUE!</v>
      </c>
    </row>
    <row r="280" spans="1:27" x14ac:dyDescent="0.25">
      <c r="A280" s="5" t="s">
        <v>770</v>
      </c>
      <c r="B280" s="26" t="s">
        <v>3</v>
      </c>
      <c r="C280" s="18">
        <v>2707</v>
      </c>
      <c r="D280" s="5" t="s">
        <v>161</v>
      </c>
      <c r="E280" s="22">
        <v>1.2</v>
      </c>
      <c r="F280" s="20" t="s">
        <v>156</v>
      </c>
      <c r="G280" s="5"/>
      <c r="H280" s="5"/>
      <c r="I280" s="18">
        <v>2707</v>
      </c>
      <c r="J280" s="19" t="s">
        <v>269</v>
      </c>
      <c r="K280" s="84">
        <v>3</v>
      </c>
      <c r="L280" s="89"/>
      <c r="M280" s="92" t="s">
        <v>837</v>
      </c>
      <c r="N280" s="84"/>
      <c r="O280" s="150">
        <v>0</v>
      </c>
      <c r="P280" s="150">
        <v>0</v>
      </c>
      <c r="Q280" s="4" t="s">
        <v>0</v>
      </c>
      <c r="R280" s="5" t="s">
        <v>790</v>
      </c>
      <c r="S280" s="6" t="e">
        <f t="shared" si="83"/>
        <v>#VALUE!</v>
      </c>
      <c r="T280" s="150" t="s">
        <v>0</v>
      </c>
      <c r="U280" s="150" t="s">
        <v>0</v>
      </c>
      <c r="V280" s="6" t="e">
        <f t="shared" si="81"/>
        <v>#VALUE!</v>
      </c>
      <c r="W280" s="6" t="s">
        <v>790</v>
      </c>
      <c r="X280" s="7" t="s">
        <v>0</v>
      </c>
      <c r="Y280" s="8" t="e">
        <f t="shared" si="77"/>
        <v>#VALUE!</v>
      </c>
      <c r="Z280" s="9">
        <v>0.21</v>
      </c>
      <c r="AA280" s="8" t="e">
        <f t="shared" si="78"/>
        <v>#VALUE!</v>
      </c>
    </row>
    <row r="281" spans="1:27" x14ac:dyDescent="0.25">
      <c r="A281" s="5" t="s">
        <v>770</v>
      </c>
      <c r="B281" s="26" t="s">
        <v>3</v>
      </c>
      <c r="C281" s="18">
        <v>2708</v>
      </c>
      <c r="D281" s="20" t="s">
        <v>138</v>
      </c>
      <c r="E281" s="22">
        <v>1.7</v>
      </c>
      <c r="F281" s="20" t="s">
        <v>156</v>
      </c>
      <c r="G281" s="5"/>
      <c r="H281" s="5"/>
      <c r="I281" s="18">
        <v>2708</v>
      </c>
      <c r="J281" s="19" t="s">
        <v>271</v>
      </c>
      <c r="K281" s="84">
        <v>3</v>
      </c>
      <c r="L281" s="89"/>
      <c r="M281" s="92" t="s">
        <v>837</v>
      </c>
      <c r="N281" s="84"/>
      <c r="O281" s="150">
        <v>0</v>
      </c>
      <c r="P281" s="150">
        <v>0</v>
      </c>
      <c r="Q281" s="4" t="s">
        <v>0</v>
      </c>
      <c r="R281" s="5" t="s">
        <v>790</v>
      </c>
      <c r="S281" s="6" t="e">
        <f t="shared" si="83"/>
        <v>#VALUE!</v>
      </c>
      <c r="T281" s="150" t="s">
        <v>0</v>
      </c>
      <c r="U281" s="150" t="s">
        <v>0</v>
      </c>
      <c r="V281" s="6" t="e">
        <f t="shared" si="81"/>
        <v>#VALUE!</v>
      </c>
      <c r="W281" s="6" t="s">
        <v>790</v>
      </c>
      <c r="X281" s="7" t="s">
        <v>0</v>
      </c>
      <c r="Y281" s="8" t="e">
        <f t="shared" ref="Y281:Y310" si="84">SUM(S281*X281)</f>
        <v>#VALUE!</v>
      </c>
      <c r="Z281" s="9">
        <v>0.21</v>
      </c>
      <c r="AA281" s="8" t="e">
        <f t="shared" ref="AA281:AA310" si="85">Y281+(Y281*Z281)</f>
        <v>#VALUE!</v>
      </c>
    </row>
    <row r="282" spans="1:27" x14ac:dyDescent="0.25">
      <c r="A282" s="5" t="s">
        <v>770</v>
      </c>
      <c r="B282" s="15" t="s">
        <v>6</v>
      </c>
      <c r="C282" s="18">
        <v>2709</v>
      </c>
      <c r="D282" s="20" t="s">
        <v>138</v>
      </c>
      <c r="E282" s="22">
        <v>1.3</v>
      </c>
      <c r="F282" s="20" t="s">
        <v>156</v>
      </c>
      <c r="G282" s="5"/>
      <c r="H282" s="5"/>
      <c r="I282" s="18">
        <v>2709</v>
      </c>
      <c r="J282" s="72" t="s">
        <v>268</v>
      </c>
      <c r="K282" s="84">
        <v>3</v>
      </c>
      <c r="L282" s="89"/>
      <c r="M282" s="92" t="s">
        <v>837</v>
      </c>
      <c r="N282" s="84"/>
      <c r="O282" s="150">
        <v>0</v>
      </c>
      <c r="P282" s="150">
        <v>0</v>
      </c>
      <c r="Q282" s="4" t="s">
        <v>0</v>
      </c>
      <c r="R282" s="5" t="s">
        <v>790</v>
      </c>
      <c r="S282" s="6" t="e">
        <f t="shared" si="83"/>
        <v>#VALUE!</v>
      </c>
      <c r="T282" s="150" t="s">
        <v>0</v>
      </c>
      <c r="U282" s="150" t="s">
        <v>0</v>
      </c>
      <c r="V282" s="6" t="e">
        <f t="shared" si="81"/>
        <v>#VALUE!</v>
      </c>
      <c r="W282" s="6" t="s">
        <v>790</v>
      </c>
      <c r="X282" s="7" t="s">
        <v>0</v>
      </c>
      <c r="Y282" s="8" t="e">
        <f t="shared" si="84"/>
        <v>#VALUE!</v>
      </c>
      <c r="Z282" s="9">
        <v>0.21</v>
      </c>
      <c r="AA282" s="8" t="e">
        <f t="shared" si="85"/>
        <v>#VALUE!</v>
      </c>
    </row>
    <row r="283" spans="1:27" x14ac:dyDescent="0.25">
      <c r="A283" s="5" t="s">
        <v>770</v>
      </c>
      <c r="B283" s="15" t="s">
        <v>6</v>
      </c>
      <c r="C283" s="18">
        <v>2710</v>
      </c>
      <c r="D283" s="20" t="s">
        <v>138</v>
      </c>
      <c r="E283" s="22">
        <v>6.9</v>
      </c>
      <c r="F283" s="20" t="s">
        <v>156</v>
      </c>
      <c r="G283" s="5"/>
      <c r="H283" s="5"/>
      <c r="I283" s="18">
        <v>2710</v>
      </c>
      <c r="J283" s="19" t="s">
        <v>271</v>
      </c>
      <c r="K283" s="84">
        <v>3</v>
      </c>
      <c r="L283" s="89"/>
      <c r="M283" s="92" t="s">
        <v>837</v>
      </c>
      <c r="N283" s="84"/>
      <c r="O283" s="150">
        <v>0</v>
      </c>
      <c r="P283" s="150">
        <v>0</v>
      </c>
      <c r="Q283" s="4" t="s">
        <v>0</v>
      </c>
      <c r="R283" s="5" t="s">
        <v>790</v>
      </c>
      <c r="S283" s="6" t="e">
        <f t="shared" si="83"/>
        <v>#VALUE!</v>
      </c>
      <c r="T283" s="150" t="s">
        <v>0</v>
      </c>
      <c r="U283" s="150" t="s">
        <v>0</v>
      </c>
      <c r="V283" s="6" t="e">
        <f t="shared" si="81"/>
        <v>#VALUE!</v>
      </c>
      <c r="W283" s="6" t="s">
        <v>790</v>
      </c>
      <c r="X283" s="7" t="s">
        <v>0</v>
      </c>
      <c r="Y283" s="8" t="e">
        <f t="shared" si="84"/>
        <v>#VALUE!</v>
      </c>
      <c r="Z283" s="9">
        <v>0.21</v>
      </c>
      <c r="AA283" s="8" t="e">
        <f t="shared" si="85"/>
        <v>#VALUE!</v>
      </c>
    </row>
    <row r="284" spans="1:27" x14ac:dyDescent="0.25">
      <c r="A284" s="5" t="s">
        <v>770</v>
      </c>
      <c r="B284" s="15" t="s">
        <v>6</v>
      </c>
      <c r="C284" s="18">
        <v>2711</v>
      </c>
      <c r="D284" s="20" t="s">
        <v>138</v>
      </c>
      <c r="E284" s="22">
        <v>1.3</v>
      </c>
      <c r="F284" s="20" t="s">
        <v>156</v>
      </c>
      <c r="G284" s="5"/>
      <c r="H284" s="5"/>
      <c r="I284" s="18">
        <v>2711</v>
      </c>
      <c r="J284" s="19" t="s">
        <v>271</v>
      </c>
      <c r="K284" s="84">
        <v>3</v>
      </c>
      <c r="L284" s="89"/>
      <c r="M284" s="92" t="s">
        <v>837</v>
      </c>
      <c r="N284" s="84"/>
      <c r="O284" s="150">
        <v>0</v>
      </c>
      <c r="P284" s="150">
        <v>0</v>
      </c>
      <c r="Q284" s="4" t="s">
        <v>0</v>
      </c>
      <c r="R284" s="5" t="s">
        <v>790</v>
      </c>
      <c r="S284" s="6" t="e">
        <f t="shared" si="83"/>
        <v>#VALUE!</v>
      </c>
      <c r="T284" s="150" t="s">
        <v>0</v>
      </c>
      <c r="U284" s="150" t="s">
        <v>0</v>
      </c>
      <c r="V284" s="6" t="e">
        <f t="shared" si="81"/>
        <v>#VALUE!</v>
      </c>
      <c r="W284" s="6" t="s">
        <v>790</v>
      </c>
      <c r="X284" s="7" t="s">
        <v>0</v>
      </c>
      <c r="Y284" s="8" t="e">
        <f t="shared" si="84"/>
        <v>#VALUE!</v>
      </c>
      <c r="Z284" s="9">
        <v>0.21</v>
      </c>
      <c r="AA284" s="8" t="e">
        <f t="shared" si="85"/>
        <v>#VALUE!</v>
      </c>
    </row>
    <row r="285" spans="1:27" x14ac:dyDescent="0.25">
      <c r="A285" s="5" t="s">
        <v>770</v>
      </c>
      <c r="B285" s="15" t="s">
        <v>6</v>
      </c>
      <c r="C285" s="18">
        <v>2712</v>
      </c>
      <c r="D285" s="20" t="s">
        <v>129</v>
      </c>
      <c r="E285" s="22">
        <v>6.6</v>
      </c>
      <c r="F285" s="20" t="s">
        <v>156</v>
      </c>
      <c r="G285" s="5"/>
      <c r="H285" s="5"/>
      <c r="I285" s="18">
        <v>2712</v>
      </c>
      <c r="J285" s="19" t="s">
        <v>282</v>
      </c>
      <c r="K285" s="84">
        <v>200</v>
      </c>
      <c r="L285" s="89">
        <v>200</v>
      </c>
      <c r="M285" s="92" t="s">
        <v>833</v>
      </c>
      <c r="N285" s="92" t="s">
        <v>833</v>
      </c>
      <c r="O285" s="4" t="s">
        <v>0</v>
      </c>
      <c r="P285" s="4" t="s">
        <v>0</v>
      </c>
      <c r="Q285" s="4" t="s">
        <v>0</v>
      </c>
      <c r="R285" s="91" t="s">
        <v>0</v>
      </c>
      <c r="S285" s="6" t="e">
        <f>SUM(E285/O285*K285)+(E285/P285*K285)+(E285/Q285*K285)+(E285/R285*K285)</f>
        <v>#VALUE!</v>
      </c>
      <c r="T285" s="6" t="e">
        <f t="shared" ref="T285" si="86">SUM(E285*K285/O285)</f>
        <v>#VALUE!</v>
      </c>
      <c r="U285" s="6" t="e">
        <f t="shared" ref="U285" si="87">SUM(E285*K285/P285)</f>
        <v>#VALUE!</v>
      </c>
      <c r="V285" s="6" t="e">
        <f t="shared" ref="V285" si="88">SUM(E285*K285/Q285)</f>
        <v>#VALUE!</v>
      </c>
      <c r="W285" s="6" t="e">
        <f>SUM(E285*L285/R285)</f>
        <v>#VALUE!</v>
      </c>
      <c r="X285" s="7" t="s">
        <v>0</v>
      </c>
      <c r="Y285" s="8" t="e">
        <f t="shared" si="84"/>
        <v>#VALUE!</v>
      </c>
      <c r="Z285" s="9">
        <v>0.21</v>
      </c>
      <c r="AA285" s="8" t="e">
        <f t="shared" si="85"/>
        <v>#VALUE!</v>
      </c>
    </row>
    <row r="286" spans="1:27" x14ac:dyDescent="0.25">
      <c r="A286" s="5" t="s">
        <v>770</v>
      </c>
      <c r="B286" s="15" t="s">
        <v>6</v>
      </c>
      <c r="C286" s="18">
        <v>2713</v>
      </c>
      <c r="D286" s="5" t="s">
        <v>161</v>
      </c>
      <c r="E286" s="22">
        <v>1.5</v>
      </c>
      <c r="F286" s="20" t="s">
        <v>156</v>
      </c>
      <c r="G286" s="5"/>
      <c r="H286" s="5"/>
      <c r="I286" s="18">
        <v>2713</v>
      </c>
      <c r="J286" s="19" t="s">
        <v>256</v>
      </c>
      <c r="K286" s="84">
        <v>3</v>
      </c>
      <c r="L286" s="89"/>
      <c r="M286" s="92" t="s">
        <v>837</v>
      </c>
      <c r="N286" s="84"/>
      <c r="O286" s="150">
        <v>0</v>
      </c>
      <c r="P286" s="150">
        <v>0</v>
      </c>
      <c r="Q286" s="4" t="s">
        <v>0</v>
      </c>
      <c r="R286" s="5" t="s">
        <v>790</v>
      </c>
      <c r="S286" s="6" t="e">
        <f t="shared" ref="S286:S292" si="89">SUM(E286/Q286*K286)</f>
        <v>#VALUE!</v>
      </c>
      <c r="T286" s="150" t="s">
        <v>0</v>
      </c>
      <c r="U286" s="150" t="s">
        <v>0</v>
      </c>
      <c r="V286" s="6" t="e">
        <f t="shared" si="81"/>
        <v>#VALUE!</v>
      </c>
      <c r="W286" s="6" t="s">
        <v>790</v>
      </c>
      <c r="X286" s="7" t="s">
        <v>0</v>
      </c>
      <c r="Y286" s="8" t="e">
        <f t="shared" si="84"/>
        <v>#VALUE!</v>
      </c>
      <c r="Z286" s="9">
        <v>0.21</v>
      </c>
      <c r="AA286" s="8" t="e">
        <f t="shared" si="85"/>
        <v>#VALUE!</v>
      </c>
    </row>
    <row r="287" spans="1:27" x14ac:dyDescent="0.25">
      <c r="A287" s="5" t="s">
        <v>770</v>
      </c>
      <c r="B287" s="15" t="s">
        <v>6</v>
      </c>
      <c r="C287" s="18" t="s">
        <v>240</v>
      </c>
      <c r="D287" s="20" t="s">
        <v>161</v>
      </c>
      <c r="E287" s="22">
        <v>6.9</v>
      </c>
      <c r="F287" s="20" t="s">
        <v>156</v>
      </c>
      <c r="G287" s="5"/>
      <c r="H287" s="5"/>
      <c r="I287" s="29" t="s">
        <v>240</v>
      </c>
      <c r="J287" s="19" t="s">
        <v>269</v>
      </c>
      <c r="K287" s="84">
        <v>3</v>
      </c>
      <c r="L287" s="89"/>
      <c r="M287" s="92" t="s">
        <v>837</v>
      </c>
      <c r="N287" s="84"/>
      <c r="O287" s="150">
        <v>0</v>
      </c>
      <c r="P287" s="150">
        <v>0</v>
      </c>
      <c r="Q287" s="4" t="s">
        <v>0</v>
      </c>
      <c r="R287" s="5" t="s">
        <v>790</v>
      </c>
      <c r="S287" s="6" t="e">
        <f t="shared" si="89"/>
        <v>#VALUE!</v>
      </c>
      <c r="T287" s="150" t="s">
        <v>0</v>
      </c>
      <c r="U287" s="150" t="s">
        <v>0</v>
      </c>
      <c r="V287" s="6" t="e">
        <f t="shared" si="81"/>
        <v>#VALUE!</v>
      </c>
      <c r="W287" s="6" t="s">
        <v>790</v>
      </c>
      <c r="X287" s="7" t="s">
        <v>0</v>
      </c>
      <c r="Y287" s="8" t="e">
        <f t="shared" si="84"/>
        <v>#VALUE!</v>
      </c>
      <c r="Z287" s="9">
        <v>0.21</v>
      </c>
      <c r="AA287" s="8" t="e">
        <f t="shared" si="85"/>
        <v>#VALUE!</v>
      </c>
    </row>
    <row r="288" spans="1:27" x14ac:dyDescent="0.25">
      <c r="A288" s="5" t="s">
        <v>770</v>
      </c>
      <c r="B288" s="15" t="s">
        <v>6</v>
      </c>
      <c r="C288" s="18">
        <v>2714</v>
      </c>
      <c r="D288" s="20" t="s">
        <v>138</v>
      </c>
      <c r="E288" s="22">
        <v>5.0999999999999996</v>
      </c>
      <c r="F288" s="20" t="s">
        <v>156</v>
      </c>
      <c r="G288" s="5"/>
      <c r="H288" s="5"/>
      <c r="I288" s="18">
        <v>2714</v>
      </c>
      <c r="J288" s="72" t="s">
        <v>268</v>
      </c>
      <c r="K288" s="84">
        <v>3</v>
      </c>
      <c r="L288" s="89"/>
      <c r="M288" s="92" t="s">
        <v>837</v>
      </c>
      <c r="N288" s="84"/>
      <c r="O288" s="150">
        <v>0</v>
      </c>
      <c r="P288" s="150">
        <v>0</v>
      </c>
      <c r="Q288" s="4" t="s">
        <v>0</v>
      </c>
      <c r="R288" s="5" t="s">
        <v>790</v>
      </c>
      <c r="S288" s="6" t="e">
        <f t="shared" si="89"/>
        <v>#VALUE!</v>
      </c>
      <c r="T288" s="150" t="s">
        <v>0</v>
      </c>
      <c r="U288" s="150" t="s">
        <v>0</v>
      </c>
      <c r="V288" s="6" t="e">
        <f t="shared" si="81"/>
        <v>#VALUE!</v>
      </c>
      <c r="W288" s="6" t="s">
        <v>790</v>
      </c>
      <c r="X288" s="7" t="s">
        <v>0</v>
      </c>
      <c r="Y288" s="8" t="e">
        <f t="shared" si="84"/>
        <v>#VALUE!</v>
      </c>
      <c r="Z288" s="9">
        <v>0.21</v>
      </c>
      <c r="AA288" s="8" t="e">
        <f t="shared" si="85"/>
        <v>#VALUE!</v>
      </c>
    </row>
    <row r="289" spans="1:27" x14ac:dyDescent="0.25">
      <c r="A289" s="5" t="s">
        <v>770</v>
      </c>
      <c r="B289" s="15" t="s">
        <v>6</v>
      </c>
      <c r="C289" s="18">
        <v>2715</v>
      </c>
      <c r="D289" s="20" t="s">
        <v>138</v>
      </c>
      <c r="E289" s="22">
        <v>1.1000000000000001</v>
      </c>
      <c r="F289" s="20" t="s">
        <v>156</v>
      </c>
      <c r="G289" s="5"/>
      <c r="H289" s="5"/>
      <c r="I289" s="18">
        <v>2715</v>
      </c>
      <c r="J289" s="19" t="s">
        <v>271</v>
      </c>
      <c r="K289" s="84">
        <v>3</v>
      </c>
      <c r="L289" s="89"/>
      <c r="M289" s="92" t="s">
        <v>837</v>
      </c>
      <c r="N289" s="84"/>
      <c r="O289" s="150">
        <v>0</v>
      </c>
      <c r="P289" s="150">
        <v>0</v>
      </c>
      <c r="Q289" s="4" t="s">
        <v>0</v>
      </c>
      <c r="R289" s="5" t="s">
        <v>790</v>
      </c>
      <c r="S289" s="6" t="e">
        <f t="shared" si="89"/>
        <v>#VALUE!</v>
      </c>
      <c r="T289" s="150" t="s">
        <v>0</v>
      </c>
      <c r="U289" s="150" t="s">
        <v>0</v>
      </c>
      <c r="V289" s="6" t="e">
        <f t="shared" si="81"/>
        <v>#VALUE!</v>
      </c>
      <c r="W289" s="6" t="s">
        <v>790</v>
      </c>
      <c r="X289" s="7" t="s">
        <v>0</v>
      </c>
      <c r="Y289" s="8" t="e">
        <f t="shared" si="84"/>
        <v>#VALUE!</v>
      </c>
      <c r="Z289" s="9">
        <v>0.21</v>
      </c>
      <c r="AA289" s="8" t="e">
        <f t="shared" si="85"/>
        <v>#VALUE!</v>
      </c>
    </row>
    <row r="290" spans="1:27" x14ac:dyDescent="0.25">
      <c r="A290" s="5" t="s">
        <v>770</v>
      </c>
      <c r="B290" s="15" t="s">
        <v>6</v>
      </c>
      <c r="C290" s="18">
        <v>2716</v>
      </c>
      <c r="D290" s="5" t="s">
        <v>161</v>
      </c>
      <c r="E290" s="22">
        <v>3</v>
      </c>
      <c r="F290" s="20" t="s">
        <v>156</v>
      </c>
      <c r="G290" s="5"/>
      <c r="H290" s="5"/>
      <c r="I290" s="18">
        <v>2716</v>
      </c>
      <c r="J290" s="19" t="s">
        <v>269</v>
      </c>
      <c r="K290" s="84">
        <v>3</v>
      </c>
      <c r="L290" s="89"/>
      <c r="M290" s="92" t="s">
        <v>837</v>
      </c>
      <c r="N290" s="84"/>
      <c r="O290" s="150">
        <v>0</v>
      </c>
      <c r="P290" s="150">
        <v>0</v>
      </c>
      <c r="Q290" s="4" t="s">
        <v>0</v>
      </c>
      <c r="R290" s="5" t="s">
        <v>790</v>
      </c>
      <c r="S290" s="6" t="e">
        <f t="shared" si="89"/>
        <v>#VALUE!</v>
      </c>
      <c r="T290" s="150" t="s">
        <v>0</v>
      </c>
      <c r="U290" s="150" t="s">
        <v>0</v>
      </c>
      <c r="V290" s="6" t="e">
        <f t="shared" si="81"/>
        <v>#VALUE!</v>
      </c>
      <c r="W290" s="6" t="s">
        <v>790</v>
      </c>
      <c r="X290" s="7" t="s">
        <v>0</v>
      </c>
      <c r="Y290" s="8" t="e">
        <f t="shared" si="84"/>
        <v>#VALUE!</v>
      </c>
      <c r="Z290" s="9">
        <v>0.21</v>
      </c>
      <c r="AA290" s="8" t="e">
        <f t="shared" si="85"/>
        <v>#VALUE!</v>
      </c>
    </row>
    <row r="291" spans="1:27" x14ac:dyDescent="0.25">
      <c r="A291" s="5" t="s">
        <v>770</v>
      </c>
      <c r="B291" s="15" t="s">
        <v>6</v>
      </c>
      <c r="C291" s="18">
        <v>2717</v>
      </c>
      <c r="D291" s="20" t="s">
        <v>138</v>
      </c>
      <c r="E291" s="22">
        <v>1.5</v>
      </c>
      <c r="F291" s="20" t="s">
        <v>156</v>
      </c>
      <c r="G291" s="5"/>
      <c r="H291" s="5"/>
      <c r="I291" s="18">
        <v>2717</v>
      </c>
      <c r="J291" s="19" t="s">
        <v>271</v>
      </c>
      <c r="K291" s="84">
        <v>3</v>
      </c>
      <c r="L291" s="89"/>
      <c r="M291" s="92" t="s">
        <v>837</v>
      </c>
      <c r="N291" s="84"/>
      <c r="O291" s="150">
        <v>0</v>
      </c>
      <c r="P291" s="150">
        <v>0</v>
      </c>
      <c r="Q291" s="4" t="s">
        <v>0</v>
      </c>
      <c r="R291" s="5" t="s">
        <v>790</v>
      </c>
      <c r="S291" s="6" t="e">
        <f t="shared" si="89"/>
        <v>#VALUE!</v>
      </c>
      <c r="T291" s="150" t="s">
        <v>0</v>
      </c>
      <c r="U291" s="150" t="s">
        <v>0</v>
      </c>
      <c r="V291" s="6" t="e">
        <f t="shared" si="81"/>
        <v>#VALUE!</v>
      </c>
      <c r="W291" s="6" t="s">
        <v>790</v>
      </c>
      <c r="X291" s="7" t="s">
        <v>0</v>
      </c>
      <c r="Y291" s="8" t="e">
        <f t="shared" si="84"/>
        <v>#VALUE!</v>
      </c>
      <c r="Z291" s="9">
        <v>0.21</v>
      </c>
      <c r="AA291" s="8" t="e">
        <f t="shared" si="85"/>
        <v>#VALUE!</v>
      </c>
    </row>
    <row r="292" spans="1:27" x14ac:dyDescent="0.25">
      <c r="A292" s="5" t="s">
        <v>770</v>
      </c>
      <c r="B292" s="15" t="s">
        <v>6</v>
      </c>
      <c r="C292" s="18">
        <v>2717</v>
      </c>
      <c r="D292" s="20" t="s">
        <v>138</v>
      </c>
      <c r="E292" s="22">
        <v>2.2000000000000002</v>
      </c>
      <c r="F292" s="20" t="s">
        <v>156</v>
      </c>
      <c r="G292" s="5"/>
      <c r="H292" s="5"/>
      <c r="I292" s="18">
        <v>2717</v>
      </c>
      <c r="J292" s="72" t="s">
        <v>268</v>
      </c>
      <c r="K292" s="84">
        <v>3</v>
      </c>
      <c r="L292" s="89"/>
      <c r="M292" s="92" t="s">
        <v>837</v>
      </c>
      <c r="N292" s="84"/>
      <c r="O292" s="150">
        <v>0</v>
      </c>
      <c r="P292" s="150">
        <v>0</v>
      </c>
      <c r="Q292" s="4" t="s">
        <v>0</v>
      </c>
      <c r="R292" s="5" t="s">
        <v>790</v>
      </c>
      <c r="S292" s="6" t="e">
        <f t="shared" si="89"/>
        <v>#VALUE!</v>
      </c>
      <c r="T292" s="150" t="s">
        <v>0</v>
      </c>
      <c r="U292" s="150" t="s">
        <v>0</v>
      </c>
      <c r="V292" s="6" t="e">
        <f t="shared" si="81"/>
        <v>#VALUE!</v>
      </c>
      <c r="W292" s="6" t="s">
        <v>790</v>
      </c>
      <c r="X292" s="7" t="s">
        <v>0</v>
      </c>
      <c r="Y292" s="8" t="e">
        <f t="shared" si="84"/>
        <v>#VALUE!</v>
      </c>
      <c r="Z292" s="9">
        <v>0.21</v>
      </c>
      <c r="AA292" s="8" t="e">
        <f t="shared" si="85"/>
        <v>#VALUE!</v>
      </c>
    </row>
    <row r="293" spans="1:27" x14ac:dyDescent="0.25">
      <c r="A293" s="5" t="s">
        <v>770</v>
      </c>
      <c r="B293" s="26" t="s">
        <v>3</v>
      </c>
      <c r="C293" s="18">
        <v>2801</v>
      </c>
      <c r="D293" s="20" t="s">
        <v>9</v>
      </c>
      <c r="E293" s="22">
        <v>17.3</v>
      </c>
      <c r="F293" s="20" t="s">
        <v>156</v>
      </c>
      <c r="G293" s="5"/>
      <c r="H293" s="5"/>
      <c r="I293" s="18">
        <v>2801</v>
      </c>
      <c r="J293" s="19" t="s">
        <v>269</v>
      </c>
      <c r="K293" s="84">
        <v>240</v>
      </c>
      <c r="L293" s="84">
        <v>200</v>
      </c>
      <c r="M293" s="92" t="s">
        <v>793</v>
      </c>
      <c r="N293" s="92" t="s">
        <v>794</v>
      </c>
      <c r="O293" s="4" t="s">
        <v>0</v>
      </c>
      <c r="P293" s="4" t="s">
        <v>0</v>
      </c>
      <c r="Q293" s="4" t="s">
        <v>0</v>
      </c>
      <c r="R293" s="91" t="s">
        <v>0</v>
      </c>
      <c r="S293" s="6" t="e">
        <f t="shared" ref="S293:S298" si="90">SUM(E293/O293*K293)+(E293/P293*K293)+(E293/Q293*K293)+(E293/R293*K293)</f>
        <v>#VALUE!</v>
      </c>
      <c r="T293" s="6" t="e">
        <f t="shared" ref="T293:T298" si="91">SUM(E293*K293/O293)</f>
        <v>#VALUE!</v>
      </c>
      <c r="U293" s="6" t="e">
        <f t="shared" ref="U293:U298" si="92">SUM(E293*K293/P293)</f>
        <v>#VALUE!</v>
      </c>
      <c r="V293" s="6" t="e">
        <f t="shared" ref="V293:V298" si="93">SUM(E293*K293/Q293)</f>
        <v>#VALUE!</v>
      </c>
      <c r="W293" s="6" t="e">
        <f t="shared" ref="W293:W298" si="94">SUM(E293*L293/R293)</f>
        <v>#VALUE!</v>
      </c>
      <c r="X293" s="7" t="s">
        <v>0</v>
      </c>
      <c r="Y293" s="8" t="e">
        <f t="shared" si="84"/>
        <v>#VALUE!</v>
      </c>
      <c r="Z293" s="9">
        <v>0.21</v>
      </c>
      <c r="AA293" s="8" t="e">
        <f t="shared" si="85"/>
        <v>#VALUE!</v>
      </c>
    </row>
    <row r="294" spans="1:27" x14ac:dyDescent="0.25">
      <c r="A294" s="5" t="s">
        <v>770</v>
      </c>
      <c r="B294" s="26" t="s">
        <v>3</v>
      </c>
      <c r="C294" s="18">
        <v>2802</v>
      </c>
      <c r="D294" s="20" t="s">
        <v>92</v>
      </c>
      <c r="E294" s="22">
        <v>4.3</v>
      </c>
      <c r="F294" s="20" t="s">
        <v>156</v>
      </c>
      <c r="G294" s="5"/>
      <c r="H294" s="5"/>
      <c r="I294" s="18">
        <v>2802</v>
      </c>
      <c r="J294" s="19" t="s">
        <v>259</v>
      </c>
      <c r="K294" s="84">
        <v>240</v>
      </c>
      <c r="L294" s="84">
        <v>200</v>
      </c>
      <c r="M294" s="92" t="s">
        <v>793</v>
      </c>
      <c r="N294" s="92" t="s">
        <v>794</v>
      </c>
      <c r="O294" s="4" t="s">
        <v>0</v>
      </c>
      <c r="P294" s="4" t="s">
        <v>0</v>
      </c>
      <c r="Q294" s="4" t="s">
        <v>0</v>
      </c>
      <c r="R294" s="91" t="s">
        <v>0</v>
      </c>
      <c r="S294" s="6" t="e">
        <f t="shared" si="90"/>
        <v>#VALUE!</v>
      </c>
      <c r="T294" s="6" t="e">
        <f t="shared" si="91"/>
        <v>#VALUE!</v>
      </c>
      <c r="U294" s="6" t="e">
        <f t="shared" si="92"/>
        <v>#VALUE!</v>
      </c>
      <c r="V294" s="6" t="e">
        <f t="shared" si="93"/>
        <v>#VALUE!</v>
      </c>
      <c r="W294" s="6" t="e">
        <f t="shared" si="94"/>
        <v>#VALUE!</v>
      </c>
      <c r="X294" s="7" t="s">
        <v>0</v>
      </c>
      <c r="Y294" s="8" t="e">
        <f t="shared" si="84"/>
        <v>#VALUE!</v>
      </c>
      <c r="Z294" s="9">
        <v>0.21</v>
      </c>
      <c r="AA294" s="8" t="e">
        <f t="shared" si="85"/>
        <v>#VALUE!</v>
      </c>
    </row>
    <row r="295" spans="1:27" x14ac:dyDescent="0.25">
      <c r="A295" s="5" t="s">
        <v>770</v>
      </c>
      <c r="B295" s="26" t="s">
        <v>3</v>
      </c>
      <c r="C295" s="18">
        <v>2803</v>
      </c>
      <c r="D295" s="20" t="s">
        <v>9</v>
      </c>
      <c r="E295" s="22">
        <v>28.2</v>
      </c>
      <c r="F295" s="20" t="s">
        <v>156</v>
      </c>
      <c r="G295" s="5"/>
      <c r="H295" s="5"/>
      <c r="I295" s="18">
        <v>2803</v>
      </c>
      <c r="J295" s="19" t="s">
        <v>269</v>
      </c>
      <c r="K295" s="84">
        <v>240</v>
      </c>
      <c r="L295" s="84">
        <v>200</v>
      </c>
      <c r="M295" s="92" t="s">
        <v>793</v>
      </c>
      <c r="N295" s="92" t="s">
        <v>794</v>
      </c>
      <c r="O295" s="4" t="s">
        <v>0</v>
      </c>
      <c r="P295" s="4" t="s">
        <v>0</v>
      </c>
      <c r="Q295" s="4" t="s">
        <v>0</v>
      </c>
      <c r="R295" s="91" t="s">
        <v>0</v>
      </c>
      <c r="S295" s="6" t="e">
        <f t="shared" si="90"/>
        <v>#VALUE!</v>
      </c>
      <c r="T295" s="6" t="e">
        <f t="shared" si="91"/>
        <v>#VALUE!</v>
      </c>
      <c r="U295" s="6" t="e">
        <f t="shared" si="92"/>
        <v>#VALUE!</v>
      </c>
      <c r="V295" s="6" t="e">
        <f t="shared" si="93"/>
        <v>#VALUE!</v>
      </c>
      <c r="W295" s="6" t="e">
        <f t="shared" si="94"/>
        <v>#VALUE!</v>
      </c>
      <c r="X295" s="7" t="s">
        <v>0</v>
      </c>
      <c r="Y295" s="8" t="e">
        <f t="shared" si="84"/>
        <v>#VALUE!</v>
      </c>
      <c r="Z295" s="9">
        <v>0.21</v>
      </c>
      <c r="AA295" s="8" t="e">
        <f t="shared" si="85"/>
        <v>#VALUE!</v>
      </c>
    </row>
    <row r="296" spans="1:27" x14ac:dyDescent="0.25">
      <c r="A296" s="5" t="s">
        <v>770</v>
      </c>
      <c r="B296" s="15" t="s">
        <v>6</v>
      </c>
      <c r="C296" s="18">
        <v>2805</v>
      </c>
      <c r="D296" s="20" t="s">
        <v>9</v>
      </c>
      <c r="E296" s="22">
        <v>6.4</v>
      </c>
      <c r="F296" s="20" t="s">
        <v>156</v>
      </c>
      <c r="G296" s="5"/>
      <c r="H296" s="5"/>
      <c r="I296" s="18">
        <v>2805</v>
      </c>
      <c r="J296" s="19" t="s">
        <v>269</v>
      </c>
      <c r="K296" s="84">
        <v>240</v>
      </c>
      <c r="L296" s="84">
        <v>200</v>
      </c>
      <c r="M296" s="92" t="s">
        <v>793</v>
      </c>
      <c r="N296" s="92" t="s">
        <v>794</v>
      </c>
      <c r="O296" s="4" t="s">
        <v>0</v>
      </c>
      <c r="P296" s="4" t="s">
        <v>0</v>
      </c>
      <c r="Q296" s="4" t="s">
        <v>0</v>
      </c>
      <c r="R296" s="91" t="s">
        <v>0</v>
      </c>
      <c r="S296" s="6" t="e">
        <f t="shared" si="90"/>
        <v>#VALUE!</v>
      </c>
      <c r="T296" s="6" t="e">
        <f t="shared" si="91"/>
        <v>#VALUE!</v>
      </c>
      <c r="U296" s="6" t="e">
        <f t="shared" si="92"/>
        <v>#VALUE!</v>
      </c>
      <c r="V296" s="6" t="e">
        <f t="shared" si="93"/>
        <v>#VALUE!</v>
      </c>
      <c r="W296" s="6" t="e">
        <f t="shared" si="94"/>
        <v>#VALUE!</v>
      </c>
      <c r="X296" s="7" t="s">
        <v>0</v>
      </c>
      <c r="Y296" s="8" t="e">
        <f t="shared" si="84"/>
        <v>#VALUE!</v>
      </c>
      <c r="Z296" s="9">
        <v>0.21</v>
      </c>
      <c r="AA296" s="8" t="e">
        <f t="shared" si="85"/>
        <v>#VALUE!</v>
      </c>
    </row>
    <row r="297" spans="1:27" x14ac:dyDescent="0.25">
      <c r="A297" s="5" t="s">
        <v>770</v>
      </c>
      <c r="B297" s="15" t="s">
        <v>6</v>
      </c>
      <c r="C297" s="18">
        <v>2806</v>
      </c>
      <c r="D297" s="20" t="s">
        <v>9</v>
      </c>
      <c r="E297" s="22">
        <v>10.199999999999999</v>
      </c>
      <c r="F297" s="20" t="s">
        <v>156</v>
      </c>
      <c r="G297" s="5"/>
      <c r="H297" s="5"/>
      <c r="I297" s="18">
        <v>2806</v>
      </c>
      <c r="J297" s="19" t="s">
        <v>259</v>
      </c>
      <c r="K297" s="84">
        <v>240</v>
      </c>
      <c r="L297" s="84">
        <v>200</v>
      </c>
      <c r="M297" s="92" t="s">
        <v>793</v>
      </c>
      <c r="N297" s="92" t="s">
        <v>794</v>
      </c>
      <c r="O297" s="4" t="s">
        <v>0</v>
      </c>
      <c r="P297" s="4" t="s">
        <v>0</v>
      </c>
      <c r="Q297" s="4" t="s">
        <v>0</v>
      </c>
      <c r="R297" s="91" t="s">
        <v>0</v>
      </c>
      <c r="S297" s="6" t="e">
        <f t="shared" si="90"/>
        <v>#VALUE!</v>
      </c>
      <c r="T297" s="6" t="e">
        <f t="shared" si="91"/>
        <v>#VALUE!</v>
      </c>
      <c r="U297" s="6" t="e">
        <f t="shared" si="92"/>
        <v>#VALUE!</v>
      </c>
      <c r="V297" s="6" t="e">
        <f t="shared" si="93"/>
        <v>#VALUE!</v>
      </c>
      <c r="W297" s="6" t="e">
        <f t="shared" si="94"/>
        <v>#VALUE!</v>
      </c>
      <c r="X297" s="7" t="s">
        <v>0</v>
      </c>
      <c r="Y297" s="8" t="e">
        <f t="shared" si="84"/>
        <v>#VALUE!</v>
      </c>
      <c r="Z297" s="9">
        <v>0.21</v>
      </c>
      <c r="AA297" s="8" t="e">
        <f t="shared" si="85"/>
        <v>#VALUE!</v>
      </c>
    </row>
    <row r="298" spans="1:27" x14ac:dyDescent="0.25">
      <c r="A298" s="5" t="s">
        <v>770</v>
      </c>
      <c r="B298" s="15" t="s">
        <v>6</v>
      </c>
      <c r="C298" s="18">
        <v>2807</v>
      </c>
      <c r="D298" s="20" t="s">
        <v>9</v>
      </c>
      <c r="E298" s="22">
        <v>10.3</v>
      </c>
      <c r="F298" s="20" t="s">
        <v>156</v>
      </c>
      <c r="G298" s="5"/>
      <c r="H298" s="5"/>
      <c r="I298" s="18">
        <v>2807</v>
      </c>
      <c r="J298" s="19" t="s">
        <v>259</v>
      </c>
      <c r="K298" s="84">
        <v>240</v>
      </c>
      <c r="L298" s="84">
        <v>200</v>
      </c>
      <c r="M298" s="92" t="s">
        <v>793</v>
      </c>
      <c r="N298" s="92" t="s">
        <v>794</v>
      </c>
      <c r="O298" s="4" t="s">
        <v>0</v>
      </c>
      <c r="P298" s="4" t="s">
        <v>0</v>
      </c>
      <c r="Q298" s="4" t="s">
        <v>0</v>
      </c>
      <c r="R298" s="91" t="s">
        <v>0</v>
      </c>
      <c r="S298" s="6" t="e">
        <f t="shared" si="90"/>
        <v>#VALUE!</v>
      </c>
      <c r="T298" s="6" t="e">
        <f t="shared" si="91"/>
        <v>#VALUE!</v>
      </c>
      <c r="U298" s="6" t="e">
        <f t="shared" si="92"/>
        <v>#VALUE!</v>
      </c>
      <c r="V298" s="6" t="e">
        <f t="shared" si="93"/>
        <v>#VALUE!</v>
      </c>
      <c r="W298" s="6" t="e">
        <f t="shared" si="94"/>
        <v>#VALUE!</v>
      </c>
      <c r="X298" s="7" t="s">
        <v>0</v>
      </c>
      <c r="Y298" s="8" t="e">
        <f t="shared" si="84"/>
        <v>#VALUE!</v>
      </c>
      <c r="Z298" s="9">
        <v>0.21</v>
      </c>
      <c r="AA298" s="8" t="e">
        <f t="shared" si="85"/>
        <v>#VALUE!</v>
      </c>
    </row>
    <row r="299" spans="1:27" x14ac:dyDescent="0.25">
      <c r="A299" s="5" t="s">
        <v>770</v>
      </c>
      <c r="B299" s="26" t="s">
        <v>3</v>
      </c>
      <c r="C299" s="18">
        <v>2901</v>
      </c>
      <c r="D299" s="20" t="s">
        <v>8</v>
      </c>
      <c r="E299" s="22">
        <v>95.5</v>
      </c>
      <c r="F299" s="20" t="s">
        <v>156</v>
      </c>
      <c r="G299" s="5"/>
      <c r="H299" s="5"/>
      <c r="I299" s="18">
        <v>2901</v>
      </c>
      <c r="J299" s="19" t="s">
        <v>257</v>
      </c>
      <c r="K299" s="84">
        <v>200</v>
      </c>
      <c r="L299" s="89"/>
      <c r="M299" s="92" t="s">
        <v>791</v>
      </c>
      <c r="N299" s="84"/>
      <c r="O299" s="4">
        <v>0</v>
      </c>
      <c r="P299" s="4">
        <v>0</v>
      </c>
      <c r="Q299" s="4">
        <v>0</v>
      </c>
      <c r="R299" s="5" t="s">
        <v>790</v>
      </c>
      <c r="S299" s="6" t="e">
        <f t="shared" si="82"/>
        <v>#DIV/0!</v>
      </c>
      <c r="T299" s="6" t="e">
        <f t="shared" si="79"/>
        <v>#DIV/0!</v>
      </c>
      <c r="U299" s="6" t="e">
        <f t="shared" si="80"/>
        <v>#DIV/0!</v>
      </c>
      <c r="V299" s="6" t="e">
        <f t="shared" si="81"/>
        <v>#DIV/0!</v>
      </c>
      <c r="W299" s="6" t="s">
        <v>790</v>
      </c>
      <c r="X299" s="7" t="s">
        <v>0</v>
      </c>
      <c r="Y299" s="8" t="e">
        <f t="shared" si="84"/>
        <v>#DIV/0!</v>
      </c>
      <c r="Z299" s="9">
        <v>0.21</v>
      </c>
      <c r="AA299" s="8" t="e">
        <f t="shared" si="85"/>
        <v>#DIV/0!</v>
      </c>
    </row>
    <row r="300" spans="1:27" x14ac:dyDescent="0.25">
      <c r="A300" s="5" t="s">
        <v>770</v>
      </c>
      <c r="B300" s="26" t="s">
        <v>3</v>
      </c>
      <c r="C300" s="18">
        <v>2902</v>
      </c>
      <c r="D300" s="20" t="s">
        <v>8</v>
      </c>
      <c r="E300" s="22">
        <v>68.2</v>
      </c>
      <c r="F300" s="20" t="s">
        <v>156</v>
      </c>
      <c r="G300" s="5"/>
      <c r="H300" s="5"/>
      <c r="I300" s="18">
        <v>2902</v>
      </c>
      <c r="J300" s="19" t="s">
        <v>256</v>
      </c>
      <c r="K300" s="84">
        <v>200</v>
      </c>
      <c r="L300" s="89"/>
      <c r="M300" s="92" t="s">
        <v>791</v>
      </c>
      <c r="N300" s="84"/>
      <c r="O300" s="4">
        <v>0</v>
      </c>
      <c r="P300" s="4">
        <v>0</v>
      </c>
      <c r="Q300" s="4">
        <v>0</v>
      </c>
      <c r="R300" s="5" t="s">
        <v>790</v>
      </c>
      <c r="S300" s="6" t="e">
        <f t="shared" si="82"/>
        <v>#DIV/0!</v>
      </c>
      <c r="T300" s="6" t="e">
        <f t="shared" si="79"/>
        <v>#DIV/0!</v>
      </c>
      <c r="U300" s="6" t="e">
        <f t="shared" si="80"/>
        <v>#DIV/0!</v>
      </c>
      <c r="V300" s="6" t="e">
        <f t="shared" si="81"/>
        <v>#DIV/0!</v>
      </c>
      <c r="W300" s="6" t="s">
        <v>790</v>
      </c>
      <c r="X300" s="7" t="s">
        <v>0</v>
      </c>
      <c r="Y300" s="8" t="e">
        <f t="shared" si="84"/>
        <v>#DIV/0!</v>
      </c>
      <c r="Z300" s="9">
        <v>0.21</v>
      </c>
      <c r="AA300" s="8" t="e">
        <f t="shared" si="85"/>
        <v>#DIV/0!</v>
      </c>
    </row>
    <row r="301" spans="1:27" x14ac:dyDescent="0.25">
      <c r="A301" s="5" t="s">
        <v>770</v>
      </c>
      <c r="B301" s="26" t="s">
        <v>3</v>
      </c>
      <c r="C301" s="18">
        <v>2903</v>
      </c>
      <c r="D301" s="20" t="s">
        <v>8</v>
      </c>
      <c r="E301" s="22">
        <v>27.2</v>
      </c>
      <c r="F301" s="20" t="s">
        <v>156</v>
      </c>
      <c r="G301" s="5"/>
      <c r="H301" s="5"/>
      <c r="I301" s="18">
        <v>2903</v>
      </c>
      <c r="J301" s="19" t="s">
        <v>256</v>
      </c>
      <c r="K301" s="84">
        <v>200</v>
      </c>
      <c r="L301" s="89"/>
      <c r="M301" s="92" t="s">
        <v>791</v>
      </c>
      <c r="N301" s="84"/>
      <c r="O301" s="4">
        <v>0</v>
      </c>
      <c r="P301" s="4">
        <v>0</v>
      </c>
      <c r="Q301" s="4">
        <v>0</v>
      </c>
      <c r="R301" s="5" t="s">
        <v>790</v>
      </c>
      <c r="S301" s="6" t="e">
        <f t="shared" si="82"/>
        <v>#DIV/0!</v>
      </c>
      <c r="T301" s="6" t="e">
        <f t="shared" si="79"/>
        <v>#DIV/0!</v>
      </c>
      <c r="U301" s="6" t="e">
        <f t="shared" si="80"/>
        <v>#DIV/0!</v>
      </c>
      <c r="V301" s="6" t="e">
        <f t="shared" si="81"/>
        <v>#DIV/0!</v>
      </c>
      <c r="W301" s="6" t="s">
        <v>790</v>
      </c>
      <c r="X301" s="7" t="s">
        <v>0</v>
      </c>
      <c r="Y301" s="8" t="e">
        <f t="shared" si="84"/>
        <v>#DIV/0!</v>
      </c>
      <c r="Z301" s="9">
        <v>0.21</v>
      </c>
      <c r="AA301" s="8" t="e">
        <f t="shared" si="85"/>
        <v>#DIV/0!</v>
      </c>
    </row>
    <row r="302" spans="1:27" x14ac:dyDescent="0.25">
      <c r="A302" s="5" t="s">
        <v>770</v>
      </c>
      <c r="B302" s="15" t="s">
        <v>6</v>
      </c>
      <c r="C302" s="18">
        <v>2905</v>
      </c>
      <c r="D302" s="20" t="s">
        <v>8</v>
      </c>
      <c r="E302" s="22">
        <v>92.2</v>
      </c>
      <c r="F302" s="20" t="s">
        <v>156</v>
      </c>
      <c r="G302" s="5"/>
      <c r="H302" s="5" t="s">
        <v>0</v>
      </c>
      <c r="I302" s="18">
        <v>2905</v>
      </c>
      <c r="J302" s="19" t="s">
        <v>257</v>
      </c>
      <c r="K302" s="84">
        <v>200</v>
      </c>
      <c r="L302" s="89"/>
      <c r="M302" s="92" t="s">
        <v>791</v>
      </c>
      <c r="N302" s="84"/>
      <c r="O302" s="4">
        <v>0</v>
      </c>
      <c r="P302" s="4">
        <v>0</v>
      </c>
      <c r="Q302" s="4">
        <v>0</v>
      </c>
      <c r="R302" s="5" t="s">
        <v>790</v>
      </c>
      <c r="S302" s="6" t="e">
        <f t="shared" si="82"/>
        <v>#DIV/0!</v>
      </c>
      <c r="T302" s="6" t="e">
        <f t="shared" si="79"/>
        <v>#DIV/0!</v>
      </c>
      <c r="U302" s="6" t="e">
        <f t="shared" si="80"/>
        <v>#DIV/0!</v>
      </c>
      <c r="V302" s="6" t="e">
        <f t="shared" si="81"/>
        <v>#DIV/0!</v>
      </c>
      <c r="W302" s="6" t="s">
        <v>790</v>
      </c>
      <c r="X302" s="7" t="s">
        <v>0</v>
      </c>
      <c r="Y302" s="8" t="e">
        <f t="shared" si="84"/>
        <v>#DIV/0!</v>
      </c>
      <c r="Z302" s="9">
        <v>0.21</v>
      </c>
      <c r="AA302" s="8" t="e">
        <f t="shared" si="85"/>
        <v>#DIV/0!</v>
      </c>
    </row>
    <row r="303" spans="1:27" x14ac:dyDescent="0.25">
      <c r="A303" s="5" t="s">
        <v>770</v>
      </c>
      <c r="B303" s="15" t="s">
        <v>6</v>
      </c>
      <c r="C303" s="21" t="s">
        <v>189</v>
      </c>
      <c r="D303" s="20" t="s">
        <v>8</v>
      </c>
      <c r="E303" s="22">
        <v>25.4</v>
      </c>
      <c r="F303" s="20" t="s">
        <v>156</v>
      </c>
      <c r="G303" s="5">
        <v>14</v>
      </c>
      <c r="H303" s="5"/>
      <c r="I303" s="29" t="s">
        <v>189</v>
      </c>
      <c r="J303" s="19" t="s">
        <v>257</v>
      </c>
      <c r="K303" s="84">
        <v>200</v>
      </c>
      <c r="L303" s="89"/>
      <c r="M303" s="92" t="s">
        <v>791</v>
      </c>
      <c r="N303" s="84"/>
      <c r="O303" s="4">
        <v>0</v>
      </c>
      <c r="P303" s="4">
        <v>0</v>
      </c>
      <c r="Q303" s="4">
        <v>0</v>
      </c>
      <c r="R303" s="5" t="s">
        <v>790</v>
      </c>
      <c r="S303" s="6" t="e">
        <f t="shared" si="82"/>
        <v>#DIV/0!</v>
      </c>
      <c r="T303" s="6" t="e">
        <f t="shared" si="79"/>
        <v>#DIV/0!</v>
      </c>
      <c r="U303" s="6" t="e">
        <f t="shared" si="80"/>
        <v>#DIV/0!</v>
      </c>
      <c r="V303" s="6" t="e">
        <f t="shared" si="81"/>
        <v>#DIV/0!</v>
      </c>
      <c r="W303" s="6" t="s">
        <v>790</v>
      </c>
      <c r="X303" s="7" t="s">
        <v>0</v>
      </c>
      <c r="Y303" s="8" t="e">
        <f t="shared" si="84"/>
        <v>#DIV/0!</v>
      </c>
      <c r="Z303" s="9">
        <v>0.21</v>
      </c>
      <c r="AA303" s="8" t="e">
        <f t="shared" si="85"/>
        <v>#DIV/0!</v>
      </c>
    </row>
    <row r="304" spans="1:27" x14ac:dyDescent="0.25">
      <c r="A304" s="5" t="s">
        <v>770</v>
      </c>
      <c r="B304" s="15" t="s">
        <v>6</v>
      </c>
      <c r="C304" s="18">
        <v>2906</v>
      </c>
      <c r="D304" s="20" t="s">
        <v>8</v>
      </c>
      <c r="E304" s="22">
        <v>177.8</v>
      </c>
      <c r="F304" s="20" t="s">
        <v>156</v>
      </c>
      <c r="G304" s="5"/>
      <c r="H304" s="5"/>
      <c r="I304" s="18">
        <v>2906</v>
      </c>
      <c r="J304" s="19" t="s">
        <v>256</v>
      </c>
      <c r="K304" s="84">
        <v>200</v>
      </c>
      <c r="L304" s="89"/>
      <c r="M304" s="92" t="s">
        <v>791</v>
      </c>
      <c r="N304" s="84"/>
      <c r="O304" s="4">
        <v>0</v>
      </c>
      <c r="P304" s="4">
        <v>0</v>
      </c>
      <c r="Q304" s="4">
        <v>0</v>
      </c>
      <c r="R304" s="5" t="s">
        <v>790</v>
      </c>
      <c r="S304" s="6" t="e">
        <f t="shared" si="82"/>
        <v>#DIV/0!</v>
      </c>
      <c r="T304" s="6" t="e">
        <f t="shared" si="79"/>
        <v>#DIV/0!</v>
      </c>
      <c r="U304" s="6" t="e">
        <f t="shared" si="80"/>
        <v>#DIV/0!</v>
      </c>
      <c r="V304" s="6" t="e">
        <f t="shared" si="81"/>
        <v>#DIV/0!</v>
      </c>
      <c r="W304" s="6" t="s">
        <v>790</v>
      </c>
      <c r="X304" s="7" t="s">
        <v>0</v>
      </c>
      <c r="Y304" s="8" t="e">
        <f t="shared" si="84"/>
        <v>#DIV/0!</v>
      </c>
      <c r="Z304" s="9">
        <v>0.21</v>
      </c>
      <c r="AA304" s="8" t="e">
        <f t="shared" si="85"/>
        <v>#DIV/0!</v>
      </c>
    </row>
    <row r="305" spans="1:27" x14ac:dyDescent="0.25">
      <c r="A305" s="5" t="s">
        <v>770</v>
      </c>
      <c r="B305" s="15" t="s">
        <v>6</v>
      </c>
      <c r="C305" s="18">
        <v>2907</v>
      </c>
      <c r="D305" s="20" t="s">
        <v>8</v>
      </c>
      <c r="E305" s="22">
        <v>4.3</v>
      </c>
      <c r="F305" s="20" t="s">
        <v>156</v>
      </c>
      <c r="G305" s="5"/>
      <c r="H305" s="5"/>
      <c r="I305" s="18">
        <v>2907</v>
      </c>
      <c r="J305" s="19" t="s">
        <v>256</v>
      </c>
      <c r="K305" s="84">
        <v>200</v>
      </c>
      <c r="L305" s="89"/>
      <c r="M305" s="92" t="s">
        <v>791</v>
      </c>
      <c r="N305" s="84"/>
      <c r="O305" s="4">
        <v>0</v>
      </c>
      <c r="P305" s="4">
        <v>0</v>
      </c>
      <c r="Q305" s="4">
        <v>0</v>
      </c>
      <c r="R305" s="5" t="s">
        <v>790</v>
      </c>
      <c r="S305" s="6" t="e">
        <f t="shared" si="82"/>
        <v>#DIV/0!</v>
      </c>
      <c r="T305" s="6" t="e">
        <f t="shared" si="79"/>
        <v>#DIV/0!</v>
      </c>
      <c r="U305" s="6" t="e">
        <f t="shared" si="80"/>
        <v>#DIV/0!</v>
      </c>
      <c r="V305" s="6" t="e">
        <f t="shared" si="81"/>
        <v>#DIV/0!</v>
      </c>
      <c r="W305" s="6" t="s">
        <v>790</v>
      </c>
      <c r="X305" s="7" t="s">
        <v>0</v>
      </c>
      <c r="Y305" s="8" t="e">
        <f t="shared" si="84"/>
        <v>#DIV/0!</v>
      </c>
      <c r="Z305" s="9">
        <v>0.21</v>
      </c>
      <c r="AA305" s="8" t="e">
        <f t="shared" si="85"/>
        <v>#DIV/0!</v>
      </c>
    </row>
    <row r="306" spans="1:27" x14ac:dyDescent="0.25">
      <c r="A306" s="5" t="s">
        <v>770</v>
      </c>
      <c r="B306" s="15" t="s">
        <v>6</v>
      </c>
      <c r="C306" s="18">
        <v>2908</v>
      </c>
      <c r="D306" s="20" t="s">
        <v>8</v>
      </c>
      <c r="E306" s="22">
        <v>172.6</v>
      </c>
      <c r="F306" s="20" t="s">
        <v>156</v>
      </c>
      <c r="G306" s="5"/>
      <c r="H306" s="5"/>
      <c r="I306" s="18">
        <v>2908</v>
      </c>
      <c r="J306" s="19" t="s">
        <v>8</v>
      </c>
      <c r="K306" s="84">
        <v>200</v>
      </c>
      <c r="L306" s="89"/>
      <c r="M306" s="92" t="s">
        <v>791</v>
      </c>
      <c r="N306" s="84"/>
      <c r="O306" s="4">
        <v>0</v>
      </c>
      <c r="P306" s="4">
        <v>0</v>
      </c>
      <c r="Q306" s="4">
        <v>0</v>
      </c>
      <c r="R306" s="5" t="s">
        <v>790</v>
      </c>
      <c r="S306" s="6" t="e">
        <f t="shared" si="82"/>
        <v>#DIV/0!</v>
      </c>
      <c r="T306" s="6" t="e">
        <f t="shared" si="79"/>
        <v>#DIV/0!</v>
      </c>
      <c r="U306" s="6" t="e">
        <f t="shared" si="80"/>
        <v>#DIV/0!</v>
      </c>
      <c r="V306" s="6" t="e">
        <f t="shared" si="81"/>
        <v>#DIV/0!</v>
      </c>
      <c r="W306" s="6" t="s">
        <v>790</v>
      </c>
      <c r="X306" s="7" t="s">
        <v>0</v>
      </c>
      <c r="Y306" s="8" t="e">
        <f t="shared" si="84"/>
        <v>#DIV/0!</v>
      </c>
      <c r="Z306" s="9">
        <v>0.21</v>
      </c>
      <c r="AA306" s="8" t="e">
        <f t="shared" si="85"/>
        <v>#DIV/0!</v>
      </c>
    </row>
    <row r="307" spans="1:27" x14ac:dyDescent="0.25">
      <c r="A307" s="5" t="s">
        <v>770</v>
      </c>
      <c r="B307" s="15" t="s">
        <v>6</v>
      </c>
      <c r="C307" s="18">
        <v>2909</v>
      </c>
      <c r="D307" s="20" t="s">
        <v>129</v>
      </c>
      <c r="E307" s="22">
        <v>19.100000000000001</v>
      </c>
      <c r="F307" s="20" t="s">
        <v>156</v>
      </c>
      <c r="G307" s="5"/>
      <c r="H307" s="5"/>
      <c r="I307" s="18">
        <v>2909</v>
      </c>
      <c r="J307" s="19" t="s">
        <v>903</v>
      </c>
      <c r="K307" s="84">
        <v>200</v>
      </c>
      <c r="L307" s="89">
        <v>200</v>
      </c>
      <c r="M307" s="92" t="s">
        <v>833</v>
      </c>
      <c r="N307" s="92" t="s">
        <v>833</v>
      </c>
      <c r="O307" s="4" t="s">
        <v>0</v>
      </c>
      <c r="P307" s="4" t="s">
        <v>0</v>
      </c>
      <c r="Q307" s="4" t="s">
        <v>0</v>
      </c>
      <c r="R307" s="91" t="s">
        <v>0</v>
      </c>
      <c r="S307" s="6" t="e">
        <f t="shared" ref="S307:S310" si="95">SUM(E307/O307*K307)+(E307/P307*K307)+(E307/Q307*K307)+(E307/R307*K307)</f>
        <v>#VALUE!</v>
      </c>
      <c r="T307" s="6" t="e">
        <f t="shared" ref="T307:T310" si="96">SUM(E307*K307/O307)</f>
        <v>#VALUE!</v>
      </c>
      <c r="U307" s="6" t="e">
        <f t="shared" ref="U307:U310" si="97">SUM(E307*K307/P307)</f>
        <v>#VALUE!</v>
      </c>
      <c r="V307" s="6" t="e">
        <f t="shared" ref="V307:V310" si="98">SUM(E307*K307/Q307)</f>
        <v>#VALUE!</v>
      </c>
      <c r="W307" s="6" t="e">
        <f t="shared" ref="W307:W310" si="99">SUM(E307*L307/R307)</f>
        <v>#VALUE!</v>
      </c>
      <c r="X307" s="7" t="s">
        <v>0</v>
      </c>
      <c r="Y307" s="8" t="e">
        <f t="shared" si="84"/>
        <v>#VALUE!</v>
      </c>
      <c r="Z307" s="9">
        <v>0.21</v>
      </c>
      <c r="AA307" s="8" t="e">
        <f t="shared" si="85"/>
        <v>#VALUE!</v>
      </c>
    </row>
    <row r="308" spans="1:27" x14ac:dyDescent="0.25">
      <c r="A308" s="5" t="s">
        <v>770</v>
      </c>
      <c r="B308" s="15" t="s">
        <v>6</v>
      </c>
      <c r="C308" s="18">
        <v>2910</v>
      </c>
      <c r="D308" s="20" t="s">
        <v>129</v>
      </c>
      <c r="E308" s="22">
        <v>18.7</v>
      </c>
      <c r="F308" s="20" t="s">
        <v>156</v>
      </c>
      <c r="G308" s="5"/>
      <c r="H308" s="5"/>
      <c r="I308" s="18">
        <v>2910</v>
      </c>
      <c r="J308" s="19" t="s">
        <v>903</v>
      </c>
      <c r="K308" s="84">
        <v>200</v>
      </c>
      <c r="L308" s="89">
        <v>200</v>
      </c>
      <c r="M308" s="92" t="s">
        <v>833</v>
      </c>
      <c r="N308" s="92" t="s">
        <v>833</v>
      </c>
      <c r="O308" s="4" t="s">
        <v>0</v>
      </c>
      <c r="P308" s="4" t="s">
        <v>0</v>
      </c>
      <c r="Q308" s="4" t="s">
        <v>0</v>
      </c>
      <c r="R308" s="91" t="s">
        <v>0</v>
      </c>
      <c r="S308" s="6" t="e">
        <f t="shared" si="95"/>
        <v>#VALUE!</v>
      </c>
      <c r="T308" s="6" t="e">
        <f t="shared" si="96"/>
        <v>#VALUE!</v>
      </c>
      <c r="U308" s="6" t="e">
        <f t="shared" si="97"/>
        <v>#VALUE!</v>
      </c>
      <c r="V308" s="6" t="e">
        <f t="shared" si="98"/>
        <v>#VALUE!</v>
      </c>
      <c r="W308" s="6" t="e">
        <f t="shared" si="99"/>
        <v>#VALUE!</v>
      </c>
      <c r="X308" s="7" t="s">
        <v>0</v>
      </c>
      <c r="Y308" s="8" t="e">
        <f t="shared" si="84"/>
        <v>#VALUE!</v>
      </c>
      <c r="Z308" s="9">
        <v>0.21</v>
      </c>
      <c r="AA308" s="8" t="e">
        <f t="shared" si="85"/>
        <v>#VALUE!</v>
      </c>
    </row>
    <row r="309" spans="1:27" x14ac:dyDescent="0.25">
      <c r="A309" s="5" t="s">
        <v>770</v>
      </c>
      <c r="B309" s="26" t="s">
        <v>3</v>
      </c>
      <c r="C309" s="21" t="s">
        <v>131</v>
      </c>
      <c r="D309" s="20" t="s">
        <v>5</v>
      </c>
      <c r="E309" s="22">
        <v>1.6</v>
      </c>
      <c r="F309" s="20" t="s">
        <v>156</v>
      </c>
      <c r="G309" s="5"/>
      <c r="H309" s="5"/>
      <c r="I309" s="19" t="s">
        <v>131</v>
      </c>
      <c r="J309" s="19" t="s">
        <v>267</v>
      </c>
      <c r="K309" s="84">
        <v>200</v>
      </c>
      <c r="L309" s="89">
        <v>200</v>
      </c>
      <c r="M309" s="92" t="s">
        <v>834</v>
      </c>
      <c r="N309" s="92" t="s">
        <v>897</v>
      </c>
      <c r="O309" s="4" t="s">
        <v>0</v>
      </c>
      <c r="P309" s="4" t="s">
        <v>0</v>
      </c>
      <c r="Q309" s="4" t="s">
        <v>0</v>
      </c>
      <c r="R309" s="91" t="s">
        <v>0</v>
      </c>
      <c r="S309" s="6" t="e">
        <f t="shared" si="95"/>
        <v>#VALUE!</v>
      </c>
      <c r="T309" s="6" t="e">
        <f t="shared" si="96"/>
        <v>#VALUE!</v>
      </c>
      <c r="U309" s="6" t="e">
        <f t="shared" si="97"/>
        <v>#VALUE!</v>
      </c>
      <c r="V309" s="6" t="e">
        <f t="shared" si="98"/>
        <v>#VALUE!</v>
      </c>
      <c r="W309" s="6" t="e">
        <f t="shared" si="99"/>
        <v>#VALUE!</v>
      </c>
      <c r="X309" s="7" t="s">
        <v>0</v>
      </c>
      <c r="Y309" s="8" t="e">
        <f t="shared" si="84"/>
        <v>#VALUE!</v>
      </c>
      <c r="Z309" s="9">
        <v>0.21</v>
      </c>
      <c r="AA309" s="8" t="e">
        <f t="shared" si="85"/>
        <v>#VALUE!</v>
      </c>
    </row>
    <row r="310" spans="1:27" x14ac:dyDescent="0.25">
      <c r="A310" s="5" t="s">
        <v>770</v>
      </c>
      <c r="B310" s="15" t="s">
        <v>6</v>
      </c>
      <c r="C310" s="21" t="s">
        <v>130</v>
      </c>
      <c r="D310" s="20" t="s">
        <v>5</v>
      </c>
      <c r="E310" s="22">
        <v>1.5</v>
      </c>
      <c r="F310" s="20" t="s">
        <v>156</v>
      </c>
      <c r="G310" s="5"/>
      <c r="H310" s="5"/>
      <c r="I310" s="19" t="s">
        <v>130</v>
      </c>
      <c r="J310" s="19" t="s">
        <v>267</v>
      </c>
      <c r="K310" s="84">
        <v>200</v>
      </c>
      <c r="L310" s="89">
        <v>200</v>
      </c>
      <c r="M310" s="92" t="s">
        <v>834</v>
      </c>
      <c r="N310" s="92" t="s">
        <v>897</v>
      </c>
      <c r="O310" s="4" t="s">
        <v>0</v>
      </c>
      <c r="P310" s="4" t="s">
        <v>0</v>
      </c>
      <c r="Q310" s="4" t="s">
        <v>0</v>
      </c>
      <c r="R310" s="91" t="s">
        <v>0</v>
      </c>
      <c r="S310" s="6" t="e">
        <f t="shared" si="95"/>
        <v>#VALUE!</v>
      </c>
      <c r="T310" s="6" t="e">
        <f t="shared" si="96"/>
        <v>#VALUE!</v>
      </c>
      <c r="U310" s="6" t="e">
        <f t="shared" si="97"/>
        <v>#VALUE!</v>
      </c>
      <c r="V310" s="6" t="e">
        <f t="shared" si="98"/>
        <v>#VALUE!</v>
      </c>
      <c r="W310" s="6" t="e">
        <f t="shared" si="99"/>
        <v>#VALUE!</v>
      </c>
      <c r="X310" s="7" t="s">
        <v>0</v>
      </c>
      <c r="Y310" s="8" t="e">
        <f t="shared" si="84"/>
        <v>#VALUE!</v>
      </c>
      <c r="Z310" s="9">
        <v>0.21</v>
      </c>
      <c r="AA310" s="8" t="e">
        <f t="shared" si="85"/>
        <v>#VALUE!</v>
      </c>
    </row>
    <row r="311" spans="1:27" x14ac:dyDescent="0.25">
      <c r="A311" s="5" t="s">
        <v>771</v>
      </c>
      <c r="B311" s="26" t="s">
        <v>3</v>
      </c>
      <c r="C311" s="18">
        <v>3001</v>
      </c>
      <c r="D311" s="20" t="s">
        <v>191</v>
      </c>
      <c r="E311" s="21">
        <v>101.5</v>
      </c>
      <c r="F311" s="31" t="s">
        <v>156</v>
      </c>
      <c r="G311" s="25">
        <v>14</v>
      </c>
      <c r="H311" s="5"/>
      <c r="I311" s="19" t="s">
        <v>286</v>
      </c>
      <c r="J311" s="19" t="s">
        <v>287</v>
      </c>
      <c r="K311" s="84">
        <v>200</v>
      </c>
      <c r="L311" s="89"/>
      <c r="M311" s="92" t="s">
        <v>839</v>
      </c>
      <c r="N311" s="84"/>
      <c r="O311" s="4">
        <v>0</v>
      </c>
      <c r="P311" s="4">
        <v>0</v>
      </c>
      <c r="Q311" s="4">
        <v>0</v>
      </c>
      <c r="R311" s="5" t="s">
        <v>790</v>
      </c>
      <c r="S311" s="6" t="e">
        <f t="shared" si="82"/>
        <v>#DIV/0!</v>
      </c>
      <c r="T311" s="6" t="e">
        <f t="shared" si="79"/>
        <v>#DIV/0!</v>
      </c>
      <c r="U311" s="6" t="e">
        <f t="shared" si="80"/>
        <v>#DIV/0!</v>
      </c>
      <c r="V311" s="6" t="e">
        <f t="shared" si="81"/>
        <v>#DIV/0!</v>
      </c>
      <c r="W311" s="6" t="s">
        <v>790</v>
      </c>
      <c r="X311" s="7" t="s">
        <v>0</v>
      </c>
      <c r="Y311" s="8" t="e">
        <f t="shared" ref="Y311:Y372" si="100">SUM(S311*X311)</f>
        <v>#DIV/0!</v>
      </c>
      <c r="Z311" s="9">
        <v>0.21</v>
      </c>
      <c r="AA311" s="8" t="e">
        <f t="shared" ref="AA311:AA372" si="101">Y311+(Y311*Z311)</f>
        <v>#DIV/0!</v>
      </c>
    </row>
    <row r="312" spans="1:27" x14ac:dyDescent="0.25">
      <c r="A312" s="5" t="s">
        <v>771</v>
      </c>
      <c r="B312" s="26" t="s">
        <v>3</v>
      </c>
      <c r="C312" s="18">
        <v>3002</v>
      </c>
      <c r="D312" s="20" t="s">
        <v>194</v>
      </c>
      <c r="E312" s="21">
        <v>132.9</v>
      </c>
      <c r="F312" s="31" t="s">
        <v>156</v>
      </c>
      <c r="G312" s="25">
        <v>76</v>
      </c>
      <c r="H312" s="5"/>
      <c r="I312" s="19" t="s">
        <v>288</v>
      </c>
      <c r="J312" s="19" t="s">
        <v>289</v>
      </c>
      <c r="K312" s="84">
        <v>200</v>
      </c>
      <c r="L312" s="89"/>
      <c r="M312" s="92" t="s">
        <v>839</v>
      </c>
      <c r="N312" s="84"/>
      <c r="O312" s="4">
        <v>0</v>
      </c>
      <c r="P312" s="4">
        <v>0</v>
      </c>
      <c r="Q312" s="4">
        <v>0</v>
      </c>
      <c r="R312" s="5" t="s">
        <v>790</v>
      </c>
      <c r="S312" s="6" t="e">
        <f t="shared" si="82"/>
        <v>#DIV/0!</v>
      </c>
      <c r="T312" s="6" t="e">
        <f t="shared" si="79"/>
        <v>#DIV/0!</v>
      </c>
      <c r="U312" s="6" t="e">
        <f t="shared" si="80"/>
        <v>#DIV/0!</v>
      </c>
      <c r="V312" s="6" t="e">
        <f t="shared" si="81"/>
        <v>#DIV/0!</v>
      </c>
      <c r="W312" s="6" t="s">
        <v>790</v>
      </c>
      <c r="X312" s="7" t="s">
        <v>0</v>
      </c>
      <c r="Y312" s="8" t="e">
        <f t="shared" si="100"/>
        <v>#DIV/0!</v>
      </c>
      <c r="Z312" s="9">
        <v>0.21</v>
      </c>
      <c r="AA312" s="8" t="e">
        <f t="shared" si="101"/>
        <v>#DIV/0!</v>
      </c>
    </row>
    <row r="313" spans="1:27" x14ac:dyDescent="0.25">
      <c r="A313" s="5" t="s">
        <v>771</v>
      </c>
      <c r="B313" s="26" t="s">
        <v>3</v>
      </c>
      <c r="C313" s="18">
        <v>3003</v>
      </c>
      <c r="D313" s="20" t="s">
        <v>192</v>
      </c>
      <c r="E313" s="21">
        <v>8.9</v>
      </c>
      <c r="F313" s="31" t="s">
        <v>156</v>
      </c>
      <c r="G313" s="22">
        <v>2</v>
      </c>
      <c r="H313" s="5"/>
      <c r="I313" s="19" t="s">
        <v>290</v>
      </c>
      <c r="J313" s="19" t="s">
        <v>289</v>
      </c>
      <c r="K313" s="84">
        <v>200</v>
      </c>
      <c r="L313" s="89"/>
      <c r="M313" s="92" t="s">
        <v>839</v>
      </c>
      <c r="N313" s="84"/>
      <c r="O313" s="4">
        <v>0</v>
      </c>
      <c r="P313" s="4">
        <v>0</v>
      </c>
      <c r="Q313" s="4">
        <v>0</v>
      </c>
      <c r="R313" s="5" t="s">
        <v>790</v>
      </c>
      <c r="S313" s="6" t="e">
        <f t="shared" si="82"/>
        <v>#DIV/0!</v>
      </c>
      <c r="T313" s="6" t="e">
        <f t="shared" si="79"/>
        <v>#DIV/0!</v>
      </c>
      <c r="U313" s="6" t="e">
        <f t="shared" si="80"/>
        <v>#DIV/0!</v>
      </c>
      <c r="V313" s="6" t="e">
        <f t="shared" si="81"/>
        <v>#DIV/0!</v>
      </c>
      <c r="W313" s="6" t="s">
        <v>790</v>
      </c>
      <c r="X313" s="7" t="s">
        <v>0</v>
      </c>
      <c r="Y313" s="8" t="e">
        <f t="shared" si="100"/>
        <v>#DIV/0!</v>
      </c>
      <c r="Z313" s="9">
        <v>0.21</v>
      </c>
      <c r="AA313" s="8" t="e">
        <f t="shared" si="101"/>
        <v>#DIV/0!</v>
      </c>
    </row>
    <row r="314" spans="1:27" x14ac:dyDescent="0.25">
      <c r="A314" s="5" t="s">
        <v>771</v>
      </c>
      <c r="B314" s="26" t="s">
        <v>3</v>
      </c>
      <c r="C314" s="18">
        <v>3004</v>
      </c>
      <c r="D314" s="20" t="s">
        <v>193</v>
      </c>
      <c r="E314" s="21">
        <v>9</v>
      </c>
      <c r="F314" s="31" t="s">
        <v>156</v>
      </c>
      <c r="G314" s="22">
        <v>2</v>
      </c>
      <c r="H314" s="5"/>
      <c r="I314" s="19" t="s">
        <v>291</v>
      </c>
      <c r="J314" s="19" t="s">
        <v>289</v>
      </c>
      <c r="K314" s="84">
        <v>200</v>
      </c>
      <c r="L314" s="89"/>
      <c r="M314" s="92" t="s">
        <v>839</v>
      </c>
      <c r="N314" s="84"/>
      <c r="O314" s="4">
        <v>0</v>
      </c>
      <c r="P314" s="4">
        <v>0</v>
      </c>
      <c r="Q314" s="4">
        <v>0</v>
      </c>
      <c r="R314" s="5" t="s">
        <v>790</v>
      </c>
      <c r="S314" s="6" t="e">
        <f t="shared" si="82"/>
        <v>#DIV/0!</v>
      </c>
      <c r="T314" s="6" t="e">
        <f t="shared" si="79"/>
        <v>#DIV/0!</v>
      </c>
      <c r="U314" s="6" t="e">
        <f t="shared" si="80"/>
        <v>#DIV/0!</v>
      </c>
      <c r="V314" s="6" t="e">
        <f t="shared" si="81"/>
        <v>#DIV/0!</v>
      </c>
      <c r="W314" s="6" t="s">
        <v>790</v>
      </c>
      <c r="X314" s="7" t="s">
        <v>0</v>
      </c>
      <c r="Y314" s="8" t="e">
        <f t="shared" si="100"/>
        <v>#DIV/0!</v>
      </c>
      <c r="Z314" s="9">
        <v>0.21</v>
      </c>
      <c r="AA314" s="8" t="e">
        <f t="shared" si="101"/>
        <v>#DIV/0!</v>
      </c>
    </row>
    <row r="315" spans="1:27" x14ac:dyDescent="0.25">
      <c r="A315" s="5" t="s">
        <v>771</v>
      </c>
      <c r="B315" s="26" t="s">
        <v>3</v>
      </c>
      <c r="C315" s="18">
        <v>3005</v>
      </c>
      <c r="D315" s="20" t="s">
        <v>193</v>
      </c>
      <c r="E315" s="21">
        <v>9</v>
      </c>
      <c r="F315" s="31" t="s">
        <v>156</v>
      </c>
      <c r="G315" s="22">
        <v>2</v>
      </c>
      <c r="H315" s="5"/>
      <c r="I315" s="19" t="s">
        <v>292</v>
      </c>
      <c r="J315" s="19" t="s">
        <v>289</v>
      </c>
      <c r="K315" s="84">
        <v>200</v>
      </c>
      <c r="L315" s="89"/>
      <c r="M315" s="92" t="s">
        <v>839</v>
      </c>
      <c r="N315" s="84"/>
      <c r="O315" s="4">
        <v>0</v>
      </c>
      <c r="P315" s="4">
        <v>0</v>
      </c>
      <c r="Q315" s="4">
        <v>0</v>
      </c>
      <c r="R315" s="5" t="s">
        <v>790</v>
      </c>
      <c r="S315" s="6" t="e">
        <f t="shared" si="82"/>
        <v>#DIV/0!</v>
      </c>
      <c r="T315" s="6" t="e">
        <f t="shared" si="79"/>
        <v>#DIV/0!</v>
      </c>
      <c r="U315" s="6" t="e">
        <f t="shared" si="80"/>
        <v>#DIV/0!</v>
      </c>
      <c r="V315" s="6" t="e">
        <f t="shared" si="81"/>
        <v>#DIV/0!</v>
      </c>
      <c r="W315" s="6" t="s">
        <v>790</v>
      </c>
      <c r="X315" s="7" t="s">
        <v>0</v>
      </c>
      <c r="Y315" s="8" t="e">
        <f t="shared" si="100"/>
        <v>#DIV/0!</v>
      </c>
      <c r="Z315" s="9">
        <v>0.21</v>
      </c>
      <c r="AA315" s="8" t="e">
        <f t="shared" si="101"/>
        <v>#DIV/0!</v>
      </c>
    </row>
    <row r="316" spans="1:27" x14ac:dyDescent="0.25">
      <c r="A316" s="5" t="s">
        <v>771</v>
      </c>
      <c r="B316" s="26" t="s">
        <v>3</v>
      </c>
      <c r="C316" s="18">
        <v>3006</v>
      </c>
      <c r="D316" s="20" t="s">
        <v>193</v>
      </c>
      <c r="E316" s="21">
        <v>9.6</v>
      </c>
      <c r="F316" s="31" t="s">
        <v>156</v>
      </c>
      <c r="G316" s="22">
        <v>2</v>
      </c>
      <c r="H316" s="5"/>
      <c r="I316" s="19" t="s">
        <v>293</v>
      </c>
      <c r="J316" s="19" t="s">
        <v>289</v>
      </c>
      <c r="K316" s="84">
        <v>200</v>
      </c>
      <c r="L316" s="89"/>
      <c r="M316" s="92" t="s">
        <v>839</v>
      </c>
      <c r="N316" s="84"/>
      <c r="O316" s="4">
        <v>0</v>
      </c>
      <c r="P316" s="4">
        <v>0</v>
      </c>
      <c r="Q316" s="4">
        <v>0</v>
      </c>
      <c r="R316" s="5" t="s">
        <v>790</v>
      </c>
      <c r="S316" s="6" t="e">
        <f t="shared" si="82"/>
        <v>#DIV/0!</v>
      </c>
      <c r="T316" s="6" t="e">
        <f t="shared" si="79"/>
        <v>#DIV/0!</v>
      </c>
      <c r="U316" s="6" t="e">
        <f t="shared" si="80"/>
        <v>#DIV/0!</v>
      </c>
      <c r="V316" s="6" t="e">
        <f t="shared" si="81"/>
        <v>#DIV/0!</v>
      </c>
      <c r="W316" s="6" t="s">
        <v>790</v>
      </c>
      <c r="X316" s="7" t="s">
        <v>0</v>
      </c>
      <c r="Y316" s="8" t="e">
        <f t="shared" si="100"/>
        <v>#DIV/0!</v>
      </c>
      <c r="Z316" s="9">
        <v>0.21</v>
      </c>
      <c r="AA316" s="8" t="e">
        <f t="shared" si="101"/>
        <v>#DIV/0!</v>
      </c>
    </row>
    <row r="317" spans="1:27" x14ac:dyDescent="0.25">
      <c r="A317" s="5" t="s">
        <v>771</v>
      </c>
      <c r="B317" s="26" t="s">
        <v>3</v>
      </c>
      <c r="C317" s="18">
        <v>3007</v>
      </c>
      <c r="D317" s="20" t="s">
        <v>193</v>
      </c>
      <c r="E317" s="21">
        <v>9.4</v>
      </c>
      <c r="F317" s="31" t="s">
        <v>156</v>
      </c>
      <c r="G317" s="22">
        <v>2</v>
      </c>
      <c r="H317" s="5"/>
      <c r="I317" s="19" t="s">
        <v>294</v>
      </c>
      <c r="J317" s="19" t="s">
        <v>289</v>
      </c>
      <c r="K317" s="84">
        <v>200</v>
      </c>
      <c r="L317" s="89"/>
      <c r="M317" s="92" t="s">
        <v>839</v>
      </c>
      <c r="N317" s="84"/>
      <c r="O317" s="4">
        <v>0</v>
      </c>
      <c r="P317" s="4">
        <v>0</v>
      </c>
      <c r="Q317" s="4">
        <v>0</v>
      </c>
      <c r="R317" s="5" t="s">
        <v>790</v>
      </c>
      <c r="S317" s="6" t="e">
        <f t="shared" si="82"/>
        <v>#DIV/0!</v>
      </c>
      <c r="T317" s="6" t="e">
        <f t="shared" si="79"/>
        <v>#DIV/0!</v>
      </c>
      <c r="U317" s="6" t="e">
        <f t="shared" si="80"/>
        <v>#DIV/0!</v>
      </c>
      <c r="V317" s="6" t="e">
        <f t="shared" si="81"/>
        <v>#DIV/0!</v>
      </c>
      <c r="W317" s="6" t="s">
        <v>790</v>
      </c>
      <c r="X317" s="7" t="s">
        <v>0</v>
      </c>
      <c r="Y317" s="8" t="e">
        <f t="shared" si="100"/>
        <v>#DIV/0!</v>
      </c>
      <c r="Z317" s="9">
        <v>0.21</v>
      </c>
      <c r="AA317" s="8" t="e">
        <f t="shared" si="101"/>
        <v>#DIV/0!</v>
      </c>
    </row>
    <row r="318" spans="1:27" x14ac:dyDescent="0.25">
      <c r="A318" s="5" t="s">
        <v>771</v>
      </c>
      <c r="B318" s="26" t="s">
        <v>3</v>
      </c>
      <c r="C318" s="18">
        <v>3008</v>
      </c>
      <c r="D318" s="20" t="s">
        <v>192</v>
      </c>
      <c r="E318" s="21">
        <v>9.4</v>
      </c>
      <c r="F318" s="31" t="s">
        <v>156</v>
      </c>
      <c r="G318" s="22">
        <v>2</v>
      </c>
      <c r="H318" s="5"/>
      <c r="I318" s="19" t="s">
        <v>295</v>
      </c>
      <c r="J318" s="19" t="s">
        <v>289</v>
      </c>
      <c r="K318" s="84">
        <v>200</v>
      </c>
      <c r="L318" s="89"/>
      <c r="M318" s="92" t="s">
        <v>839</v>
      </c>
      <c r="N318" s="84"/>
      <c r="O318" s="4">
        <v>0</v>
      </c>
      <c r="P318" s="4">
        <v>0</v>
      </c>
      <c r="Q318" s="4">
        <v>0</v>
      </c>
      <c r="R318" s="5" t="s">
        <v>790</v>
      </c>
      <c r="S318" s="6" t="e">
        <f t="shared" si="82"/>
        <v>#DIV/0!</v>
      </c>
      <c r="T318" s="6" t="e">
        <f t="shared" si="79"/>
        <v>#DIV/0!</v>
      </c>
      <c r="U318" s="6" t="e">
        <f t="shared" si="80"/>
        <v>#DIV/0!</v>
      </c>
      <c r="V318" s="6" t="e">
        <f t="shared" si="81"/>
        <v>#DIV/0!</v>
      </c>
      <c r="W318" s="6" t="s">
        <v>790</v>
      </c>
      <c r="X318" s="7" t="s">
        <v>0</v>
      </c>
      <c r="Y318" s="8" t="e">
        <f t="shared" si="100"/>
        <v>#DIV/0!</v>
      </c>
      <c r="Z318" s="9">
        <v>0.21</v>
      </c>
      <c r="AA318" s="8" t="e">
        <f t="shared" si="101"/>
        <v>#DIV/0!</v>
      </c>
    </row>
    <row r="319" spans="1:27" x14ac:dyDescent="0.25">
      <c r="A319" s="5" t="s">
        <v>771</v>
      </c>
      <c r="B319" s="26" t="s">
        <v>3</v>
      </c>
      <c r="C319" s="18">
        <v>3009</v>
      </c>
      <c r="D319" s="20" t="s">
        <v>192</v>
      </c>
      <c r="E319" s="21">
        <v>9.6</v>
      </c>
      <c r="F319" s="31" t="s">
        <v>156</v>
      </c>
      <c r="G319" s="22">
        <v>2</v>
      </c>
      <c r="H319" s="5"/>
      <c r="I319" s="19" t="s">
        <v>296</v>
      </c>
      <c r="J319" s="19" t="s">
        <v>289</v>
      </c>
      <c r="K319" s="84">
        <v>200</v>
      </c>
      <c r="L319" s="89"/>
      <c r="M319" s="92" t="s">
        <v>839</v>
      </c>
      <c r="N319" s="84"/>
      <c r="O319" s="4">
        <v>0</v>
      </c>
      <c r="P319" s="4">
        <v>0</v>
      </c>
      <c r="Q319" s="4">
        <v>0</v>
      </c>
      <c r="R319" s="5" t="s">
        <v>790</v>
      </c>
      <c r="S319" s="6" t="e">
        <f t="shared" si="82"/>
        <v>#DIV/0!</v>
      </c>
      <c r="T319" s="6" t="e">
        <f t="shared" si="79"/>
        <v>#DIV/0!</v>
      </c>
      <c r="U319" s="6" t="e">
        <f t="shared" si="80"/>
        <v>#DIV/0!</v>
      </c>
      <c r="V319" s="6" t="e">
        <f t="shared" si="81"/>
        <v>#DIV/0!</v>
      </c>
      <c r="W319" s="6" t="s">
        <v>790</v>
      </c>
      <c r="X319" s="7" t="s">
        <v>0</v>
      </c>
      <c r="Y319" s="8" t="e">
        <f t="shared" si="100"/>
        <v>#DIV/0!</v>
      </c>
      <c r="Z319" s="9">
        <v>0.21</v>
      </c>
      <c r="AA319" s="8" t="e">
        <f t="shared" si="101"/>
        <v>#DIV/0!</v>
      </c>
    </row>
    <row r="320" spans="1:27" x14ac:dyDescent="0.25">
      <c r="A320" s="5" t="s">
        <v>771</v>
      </c>
      <c r="B320" s="26" t="s">
        <v>3</v>
      </c>
      <c r="C320" s="18">
        <v>3011</v>
      </c>
      <c r="D320" s="5" t="s">
        <v>250</v>
      </c>
      <c r="E320" s="21">
        <v>12.2</v>
      </c>
      <c r="F320" s="31" t="s">
        <v>156</v>
      </c>
      <c r="G320" s="22">
        <v>4</v>
      </c>
      <c r="H320" s="5"/>
      <c r="I320" s="19" t="s">
        <v>297</v>
      </c>
      <c r="J320" s="19" t="s">
        <v>289</v>
      </c>
      <c r="K320" s="84">
        <v>200</v>
      </c>
      <c r="L320" s="89"/>
      <c r="M320" s="92" t="s">
        <v>839</v>
      </c>
      <c r="N320" s="84"/>
      <c r="O320" s="4">
        <v>0</v>
      </c>
      <c r="P320" s="4">
        <v>0</v>
      </c>
      <c r="Q320" s="4">
        <v>0</v>
      </c>
      <c r="R320" s="5" t="s">
        <v>790</v>
      </c>
      <c r="S320" s="6" t="e">
        <f t="shared" si="82"/>
        <v>#DIV/0!</v>
      </c>
      <c r="T320" s="6" t="e">
        <f t="shared" si="79"/>
        <v>#DIV/0!</v>
      </c>
      <c r="U320" s="6" t="e">
        <f t="shared" si="80"/>
        <v>#DIV/0!</v>
      </c>
      <c r="V320" s="6" t="e">
        <f t="shared" si="81"/>
        <v>#DIV/0!</v>
      </c>
      <c r="W320" s="6" t="s">
        <v>790</v>
      </c>
      <c r="X320" s="7" t="s">
        <v>0</v>
      </c>
      <c r="Y320" s="8" t="e">
        <f t="shared" si="100"/>
        <v>#DIV/0!</v>
      </c>
      <c r="Z320" s="9">
        <v>0.21</v>
      </c>
      <c r="AA320" s="8" t="e">
        <f t="shared" si="101"/>
        <v>#DIV/0!</v>
      </c>
    </row>
    <row r="321" spans="1:27" x14ac:dyDescent="0.25">
      <c r="A321" s="5" t="s">
        <v>771</v>
      </c>
      <c r="B321" s="26" t="s">
        <v>3</v>
      </c>
      <c r="C321" s="18">
        <v>3012</v>
      </c>
      <c r="D321" s="5" t="s">
        <v>250</v>
      </c>
      <c r="E321" s="21">
        <v>12</v>
      </c>
      <c r="F321" s="31" t="s">
        <v>156</v>
      </c>
      <c r="G321" s="22">
        <v>4</v>
      </c>
      <c r="H321" s="5"/>
      <c r="I321" s="19" t="s">
        <v>298</v>
      </c>
      <c r="J321" s="19" t="s">
        <v>289</v>
      </c>
      <c r="K321" s="84">
        <v>200</v>
      </c>
      <c r="L321" s="89"/>
      <c r="M321" s="92" t="s">
        <v>839</v>
      </c>
      <c r="N321" s="84"/>
      <c r="O321" s="4">
        <v>0</v>
      </c>
      <c r="P321" s="4">
        <v>0</v>
      </c>
      <c r="Q321" s="4">
        <v>0</v>
      </c>
      <c r="R321" s="5" t="s">
        <v>790</v>
      </c>
      <c r="S321" s="6" t="e">
        <f t="shared" si="82"/>
        <v>#DIV/0!</v>
      </c>
      <c r="T321" s="6" t="e">
        <f t="shared" si="79"/>
        <v>#DIV/0!</v>
      </c>
      <c r="U321" s="6" t="e">
        <f t="shared" si="80"/>
        <v>#DIV/0!</v>
      </c>
      <c r="V321" s="6" t="e">
        <f t="shared" si="81"/>
        <v>#DIV/0!</v>
      </c>
      <c r="W321" s="6" t="s">
        <v>790</v>
      </c>
      <c r="X321" s="7" t="s">
        <v>0</v>
      </c>
      <c r="Y321" s="8" t="e">
        <f t="shared" si="100"/>
        <v>#DIV/0!</v>
      </c>
      <c r="Z321" s="9">
        <v>0.21</v>
      </c>
      <c r="AA321" s="8" t="e">
        <f t="shared" si="101"/>
        <v>#DIV/0!</v>
      </c>
    </row>
    <row r="322" spans="1:27" x14ac:dyDescent="0.25">
      <c r="A322" s="5" t="s">
        <v>771</v>
      </c>
      <c r="B322" s="26" t="s">
        <v>3</v>
      </c>
      <c r="C322" s="18" t="s">
        <v>252</v>
      </c>
      <c r="D322" s="23" t="s">
        <v>253</v>
      </c>
      <c r="E322" s="21">
        <v>2.6</v>
      </c>
      <c r="F322" s="31" t="s">
        <v>156</v>
      </c>
      <c r="G322" s="22"/>
      <c r="H322" s="5"/>
      <c r="I322" s="19" t="s">
        <v>252</v>
      </c>
      <c r="J322" s="19" t="s">
        <v>289</v>
      </c>
      <c r="K322" s="84">
        <v>200</v>
      </c>
      <c r="L322" s="89"/>
      <c r="M322" s="92" t="s">
        <v>839</v>
      </c>
      <c r="N322" s="84"/>
      <c r="O322" s="4">
        <v>0</v>
      </c>
      <c r="P322" s="4">
        <v>0</v>
      </c>
      <c r="Q322" s="4">
        <v>0</v>
      </c>
      <c r="R322" s="5" t="s">
        <v>790</v>
      </c>
      <c r="S322" s="6" t="e">
        <f t="shared" si="82"/>
        <v>#DIV/0!</v>
      </c>
      <c r="T322" s="6" t="e">
        <f t="shared" si="79"/>
        <v>#DIV/0!</v>
      </c>
      <c r="U322" s="6" t="e">
        <f t="shared" si="80"/>
        <v>#DIV/0!</v>
      </c>
      <c r="V322" s="6" t="e">
        <f t="shared" si="81"/>
        <v>#DIV/0!</v>
      </c>
      <c r="W322" s="6" t="s">
        <v>790</v>
      </c>
      <c r="X322" s="7" t="s">
        <v>0</v>
      </c>
      <c r="Y322" s="8" t="e">
        <f t="shared" si="100"/>
        <v>#DIV/0!</v>
      </c>
      <c r="Z322" s="9">
        <v>0.21</v>
      </c>
      <c r="AA322" s="8" t="e">
        <f t="shared" si="101"/>
        <v>#DIV/0!</v>
      </c>
    </row>
    <row r="323" spans="1:27" x14ac:dyDescent="0.25">
      <c r="A323" s="5" t="s">
        <v>771</v>
      </c>
      <c r="B323" s="26" t="s">
        <v>3</v>
      </c>
      <c r="C323" s="18">
        <v>3013</v>
      </c>
      <c r="D323" s="20" t="s">
        <v>194</v>
      </c>
      <c r="E323" s="21">
        <v>81.7</v>
      </c>
      <c r="F323" s="31" t="s">
        <v>156</v>
      </c>
      <c r="G323" s="25">
        <v>42</v>
      </c>
      <c r="H323" s="5"/>
      <c r="I323" s="19" t="s">
        <v>299</v>
      </c>
      <c r="J323" s="19" t="s">
        <v>289</v>
      </c>
      <c r="K323" s="84">
        <v>200</v>
      </c>
      <c r="L323" s="89"/>
      <c r="M323" s="92" t="s">
        <v>839</v>
      </c>
      <c r="N323" s="84"/>
      <c r="O323" s="4">
        <v>0</v>
      </c>
      <c r="P323" s="4">
        <v>0</v>
      </c>
      <c r="Q323" s="4">
        <v>0</v>
      </c>
      <c r="R323" s="5" t="s">
        <v>790</v>
      </c>
      <c r="S323" s="6" t="e">
        <f t="shared" si="82"/>
        <v>#DIV/0!</v>
      </c>
      <c r="T323" s="6" t="e">
        <f t="shared" ref="T323:T386" si="102">SUM(E323*K323/O323)</f>
        <v>#DIV/0!</v>
      </c>
      <c r="U323" s="6" t="e">
        <f t="shared" ref="U323:U386" si="103">SUM(E323*K323/P323)</f>
        <v>#DIV/0!</v>
      </c>
      <c r="V323" s="6" t="e">
        <f t="shared" ref="V323:V386" si="104">SUM(E323*K323/Q323)</f>
        <v>#DIV/0!</v>
      </c>
      <c r="W323" s="6" t="s">
        <v>790</v>
      </c>
      <c r="X323" s="7" t="s">
        <v>0</v>
      </c>
      <c r="Y323" s="8" t="e">
        <f t="shared" si="100"/>
        <v>#DIV/0!</v>
      </c>
      <c r="Z323" s="9">
        <v>0.21</v>
      </c>
      <c r="AA323" s="8" t="e">
        <f t="shared" si="101"/>
        <v>#DIV/0!</v>
      </c>
    </row>
    <row r="324" spans="1:27" x14ac:dyDescent="0.25">
      <c r="A324" s="5" t="s">
        <v>771</v>
      </c>
      <c r="B324" s="26" t="s">
        <v>3</v>
      </c>
      <c r="C324" s="18">
        <v>3014</v>
      </c>
      <c r="D324" s="20" t="s">
        <v>14</v>
      </c>
      <c r="E324" s="21">
        <v>50.9</v>
      </c>
      <c r="F324" s="31" t="s">
        <v>156</v>
      </c>
      <c r="G324" s="22">
        <v>8</v>
      </c>
      <c r="H324" s="5"/>
      <c r="I324" s="19" t="s">
        <v>300</v>
      </c>
      <c r="J324" s="19" t="s">
        <v>287</v>
      </c>
      <c r="K324" s="84">
        <v>220</v>
      </c>
      <c r="L324" s="89"/>
      <c r="M324" s="92" t="s">
        <v>792</v>
      </c>
      <c r="N324" s="84"/>
      <c r="O324" s="4">
        <v>0</v>
      </c>
      <c r="P324" s="4">
        <v>0</v>
      </c>
      <c r="Q324" s="4">
        <v>0</v>
      </c>
      <c r="R324" s="5" t="s">
        <v>790</v>
      </c>
      <c r="S324" s="6" t="e">
        <f t="shared" si="82"/>
        <v>#DIV/0!</v>
      </c>
      <c r="T324" s="6" t="e">
        <f t="shared" si="102"/>
        <v>#DIV/0!</v>
      </c>
      <c r="U324" s="6" t="e">
        <f t="shared" si="103"/>
        <v>#DIV/0!</v>
      </c>
      <c r="V324" s="6" t="e">
        <f t="shared" si="104"/>
        <v>#DIV/0!</v>
      </c>
      <c r="W324" s="6" t="s">
        <v>790</v>
      </c>
      <c r="X324" s="7" t="s">
        <v>0</v>
      </c>
      <c r="Y324" s="8" t="e">
        <f t="shared" si="100"/>
        <v>#DIV/0!</v>
      </c>
      <c r="Z324" s="9">
        <v>0.21</v>
      </c>
      <c r="AA324" s="8" t="e">
        <f t="shared" si="101"/>
        <v>#DIV/0!</v>
      </c>
    </row>
    <row r="325" spans="1:27" x14ac:dyDescent="0.25">
      <c r="A325" s="5" t="s">
        <v>771</v>
      </c>
      <c r="B325" s="26" t="s">
        <v>3</v>
      </c>
      <c r="C325" s="18">
        <v>3015</v>
      </c>
      <c r="D325" s="20" t="s">
        <v>7</v>
      </c>
      <c r="E325" s="21">
        <v>25.5</v>
      </c>
      <c r="F325" s="31" t="s">
        <v>156</v>
      </c>
      <c r="G325" s="25">
        <v>25</v>
      </c>
      <c r="H325" s="5"/>
      <c r="I325" s="19" t="s">
        <v>301</v>
      </c>
      <c r="J325" s="19" t="s">
        <v>257</v>
      </c>
      <c r="K325" s="84">
        <v>200</v>
      </c>
      <c r="L325" s="89"/>
      <c r="M325" s="92" t="s">
        <v>840</v>
      </c>
      <c r="N325" s="84"/>
      <c r="O325" s="4">
        <v>0</v>
      </c>
      <c r="P325" s="4">
        <v>0</v>
      </c>
      <c r="Q325" s="4">
        <v>0</v>
      </c>
      <c r="R325" s="5" t="s">
        <v>790</v>
      </c>
      <c r="S325" s="6" t="e">
        <f t="shared" si="82"/>
        <v>#DIV/0!</v>
      </c>
      <c r="T325" s="6" t="e">
        <f t="shared" si="102"/>
        <v>#DIV/0!</v>
      </c>
      <c r="U325" s="6" t="e">
        <f t="shared" si="103"/>
        <v>#DIV/0!</v>
      </c>
      <c r="V325" s="6" t="e">
        <f t="shared" si="104"/>
        <v>#DIV/0!</v>
      </c>
      <c r="W325" s="6" t="s">
        <v>790</v>
      </c>
      <c r="X325" s="7" t="s">
        <v>0</v>
      </c>
      <c r="Y325" s="8" t="e">
        <f t="shared" si="100"/>
        <v>#DIV/0!</v>
      </c>
      <c r="Z325" s="9">
        <v>0.21</v>
      </c>
      <c r="AA325" s="8" t="e">
        <f t="shared" si="101"/>
        <v>#DIV/0!</v>
      </c>
    </row>
    <row r="326" spans="1:27" x14ac:dyDescent="0.25">
      <c r="A326" s="5" t="s">
        <v>771</v>
      </c>
      <c r="B326" s="26" t="s">
        <v>3</v>
      </c>
      <c r="C326" s="21" t="s">
        <v>195</v>
      </c>
      <c r="D326" s="20" t="s">
        <v>7</v>
      </c>
      <c r="E326" s="21">
        <v>10.4</v>
      </c>
      <c r="F326" s="31" t="s">
        <v>156</v>
      </c>
      <c r="G326" s="25"/>
      <c r="H326" s="5"/>
      <c r="I326" s="19" t="s">
        <v>195</v>
      </c>
      <c r="J326" s="19" t="s">
        <v>257</v>
      </c>
      <c r="K326" s="84">
        <v>200</v>
      </c>
      <c r="L326" s="89"/>
      <c r="M326" s="92" t="s">
        <v>840</v>
      </c>
      <c r="N326" s="84"/>
      <c r="O326" s="4">
        <v>0</v>
      </c>
      <c r="P326" s="4">
        <v>0</v>
      </c>
      <c r="Q326" s="4">
        <v>0</v>
      </c>
      <c r="R326" s="5" t="s">
        <v>790</v>
      </c>
      <c r="S326" s="6" t="e">
        <f t="shared" ref="S326:S389" si="105">SUM(E326/O326*K326)+(E326/P326*K326)+(E326/Q326*K326)</f>
        <v>#DIV/0!</v>
      </c>
      <c r="T326" s="6" t="e">
        <f t="shared" si="102"/>
        <v>#DIV/0!</v>
      </c>
      <c r="U326" s="6" t="e">
        <f t="shared" si="103"/>
        <v>#DIV/0!</v>
      </c>
      <c r="V326" s="6" t="e">
        <f t="shared" si="104"/>
        <v>#DIV/0!</v>
      </c>
      <c r="W326" s="6" t="s">
        <v>790</v>
      </c>
      <c r="X326" s="7" t="s">
        <v>0</v>
      </c>
      <c r="Y326" s="8" t="e">
        <f t="shared" si="100"/>
        <v>#DIV/0!</v>
      </c>
      <c r="Z326" s="9">
        <v>0.21</v>
      </c>
      <c r="AA326" s="8" t="e">
        <f t="shared" si="101"/>
        <v>#DIV/0!</v>
      </c>
    </row>
    <row r="327" spans="1:27" x14ac:dyDescent="0.25">
      <c r="A327" s="5" t="s">
        <v>771</v>
      </c>
      <c r="B327" s="26" t="s">
        <v>3</v>
      </c>
      <c r="C327" s="21" t="s">
        <v>214</v>
      </c>
      <c r="D327" s="20" t="s">
        <v>7</v>
      </c>
      <c r="E327" s="21">
        <v>18.899999999999999</v>
      </c>
      <c r="F327" s="31" t="s">
        <v>156</v>
      </c>
      <c r="G327" s="25">
        <v>8</v>
      </c>
      <c r="H327" s="5"/>
      <c r="I327" s="19" t="s">
        <v>214</v>
      </c>
      <c r="J327" s="19" t="s">
        <v>257</v>
      </c>
      <c r="K327" s="84">
        <v>200</v>
      </c>
      <c r="L327" s="89"/>
      <c r="M327" s="92" t="s">
        <v>840</v>
      </c>
      <c r="N327" s="84"/>
      <c r="O327" s="4">
        <v>0</v>
      </c>
      <c r="P327" s="4">
        <v>0</v>
      </c>
      <c r="Q327" s="4">
        <v>0</v>
      </c>
      <c r="R327" s="5" t="s">
        <v>790</v>
      </c>
      <c r="S327" s="6" t="e">
        <f t="shared" si="105"/>
        <v>#DIV/0!</v>
      </c>
      <c r="T327" s="6" t="e">
        <f t="shared" si="102"/>
        <v>#DIV/0!</v>
      </c>
      <c r="U327" s="6" t="e">
        <f t="shared" si="103"/>
        <v>#DIV/0!</v>
      </c>
      <c r="V327" s="6" t="e">
        <f t="shared" si="104"/>
        <v>#DIV/0!</v>
      </c>
      <c r="W327" s="6" t="s">
        <v>790</v>
      </c>
      <c r="X327" s="7" t="s">
        <v>0</v>
      </c>
      <c r="Y327" s="8" t="e">
        <f t="shared" si="100"/>
        <v>#DIV/0!</v>
      </c>
      <c r="Z327" s="9">
        <v>0.21</v>
      </c>
      <c r="AA327" s="8" t="e">
        <f t="shared" si="101"/>
        <v>#DIV/0!</v>
      </c>
    </row>
    <row r="328" spans="1:27" x14ac:dyDescent="0.25">
      <c r="A328" s="5" t="s">
        <v>771</v>
      </c>
      <c r="B328" s="26" t="s">
        <v>3</v>
      </c>
      <c r="C328" s="21" t="s">
        <v>196</v>
      </c>
      <c r="D328" s="20" t="s">
        <v>7</v>
      </c>
      <c r="E328" s="21">
        <v>24.4</v>
      </c>
      <c r="F328" s="31" t="s">
        <v>156</v>
      </c>
      <c r="G328" s="25">
        <v>12</v>
      </c>
      <c r="H328" s="5"/>
      <c r="I328" s="19" t="s">
        <v>196</v>
      </c>
      <c r="J328" s="19" t="s">
        <v>257</v>
      </c>
      <c r="K328" s="84">
        <v>200</v>
      </c>
      <c r="L328" s="89"/>
      <c r="M328" s="92" t="s">
        <v>840</v>
      </c>
      <c r="N328" s="84"/>
      <c r="O328" s="4">
        <v>0</v>
      </c>
      <c r="P328" s="4">
        <v>0</v>
      </c>
      <c r="Q328" s="4">
        <v>0</v>
      </c>
      <c r="R328" s="5" t="s">
        <v>790</v>
      </c>
      <c r="S328" s="6" t="e">
        <f t="shared" si="105"/>
        <v>#DIV/0!</v>
      </c>
      <c r="T328" s="6" t="e">
        <f t="shared" si="102"/>
        <v>#DIV/0!</v>
      </c>
      <c r="U328" s="6" t="e">
        <f t="shared" si="103"/>
        <v>#DIV/0!</v>
      </c>
      <c r="V328" s="6" t="e">
        <f t="shared" si="104"/>
        <v>#DIV/0!</v>
      </c>
      <c r="W328" s="6" t="s">
        <v>790</v>
      </c>
      <c r="X328" s="7" t="s">
        <v>0</v>
      </c>
      <c r="Y328" s="8" t="e">
        <f t="shared" si="100"/>
        <v>#DIV/0!</v>
      </c>
      <c r="Z328" s="9">
        <v>0.21</v>
      </c>
      <c r="AA328" s="8" t="e">
        <f t="shared" si="101"/>
        <v>#DIV/0!</v>
      </c>
    </row>
    <row r="329" spans="1:27" x14ac:dyDescent="0.25">
      <c r="A329" s="5" t="s">
        <v>771</v>
      </c>
      <c r="B329" s="15" t="s">
        <v>6</v>
      </c>
      <c r="C329" s="18">
        <v>3016</v>
      </c>
      <c r="D329" s="20" t="s">
        <v>14</v>
      </c>
      <c r="E329" s="21">
        <v>102.2</v>
      </c>
      <c r="F329" s="31" t="s">
        <v>156</v>
      </c>
      <c r="G329" s="22">
        <v>20</v>
      </c>
      <c r="H329" s="5"/>
      <c r="I329" s="19" t="s">
        <v>302</v>
      </c>
      <c r="J329" s="19" t="s">
        <v>287</v>
      </c>
      <c r="K329" s="84">
        <v>220</v>
      </c>
      <c r="L329" s="89"/>
      <c r="M329" s="92" t="s">
        <v>792</v>
      </c>
      <c r="N329" s="84"/>
      <c r="O329" s="4">
        <v>0</v>
      </c>
      <c r="P329" s="4">
        <v>0</v>
      </c>
      <c r="Q329" s="4">
        <v>0</v>
      </c>
      <c r="R329" s="5" t="s">
        <v>790</v>
      </c>
      <c r="S329" s="6" t="e">
        <f t="shared" si="105"/>
        <v>#DIV/0!</v>
      </c>
      <c r="T329" s="6" t="e">
        <f t="shared" si="102"/>
        <v>#DIV/0!</v>
      </c>
      <c r="U329" s="6" t="e">
        <f t="shared" si="103"/>
        <v>#DIV/0!</v>
      </c>
      <c r="V329" s="6" t="e">
        <f t="shared" si="104"/>
        <v>#DIV/0!</v>
      </c>
      <c r="W329" s="6" t="s">
        <v>790</v>
      </c>
      <c r="X329" s="7" t="s">
        <v>0</v>
      </c>
      <c r="Y329" s="8" t="e">
        <f t="shared" si="100"/>
        <v>#DIV/0!</v>
      </c>
      <c r="Z329" s="9">
        <v>0.21</v>
      </c>
      <c r="AA329" s="8" t="e">
        <f t="shared" si="101"/>
        <v>#DIV/0!</v>
      </c>
    </row>
    <row r="330" spans="1:27" x14ac:dyDescent="0.25">
      <c r="A330" s="5" t="s">
        <v>771</v>
      </c>
      <c r="B330" s="15" t="s">
        <v>6</v>
      </c>
      <c r="C330" s="18">
        <v>3017</v>
      </c>
      <c r="D330" s="20" t="s">
        <v>13</v>
      </c>
      <c r="E330" s="21">
        <v>7</v>
      </c>
      <c r="F330" s="31" t="s">
        <v>156</v>
      </c>
      <c r="G330" s="22">
        <v>4</v>
      </c>
      <c r="H330" s="5"/>
      <c r="I330" s="19" t="s">
        <v>303</v>
      </c>
      <c r="J330" s="19" t="s">
        <v>264</v>
      </c>
      <c r="K330" s="84">
        <v>240</v>
      </c>
      <c r="L330" s="89"/>
      <c r="M330" s="92" t="s">
        <v>836</v>
      </c>
      <c r="N330" s="84"/>
      <c r="O330" s="4">
        <v>0</v>
      </c>
      <c r="P330" s="4">
        <v>0</v>
      </c>
      <c r="Q330" s="4">
        <v>0</v>
      </c>
      <c r="R330" s="5" t="s">
        <v>790</v>
      </c>
      <c r="S330" s="6" t="e">
        <f t="shared" si="105"/>
        <v>#DIV/0!</v>
      </c>
      <c r="T330" s="6" t="e">
        <f t="shared" si="102"/>
        <v>#DIV/0!</v>
      </c>
      <c r="U330" s="6" t="e">
        <f t="shared" si="103"/>
        <v>#DIV/0!</v>
      </c>
      <c r="V330" s="6" t="e">
        <f t="shared" si="104"/>
        <v>#DIV/0!</v>
      </c>
      <c r="W330" s="6" t="s">
        <v>790</v>
      </c>
      <c r="X330" s="7" t="s">
        <v>0</v>
      </c>
      <c r="Y330" s="8" t="e">
        <f t="shared" si="100"/>
        <v>#DIV/0!</v>
      </c>
      <c r="Z330" s="9">
        <v>0.21</v>
      </c>
      <c r="AA330" s="8" t="e">
        <f t="shared" si="101"/>
        <v>#DIV/0!</v>
      </c>
    </row>
    <row r="331" spans="1:27" x14ac:dyDescent="0.25">
      <c r="A331" s="5" t="s">
        <v>771</v>
      </c>
      <c r="B331" s="15" t="s">
        <v>6</v>
      </c>
      <c r="C331" s="18">
        <v>3018</v>
      </c>
      <c r="D331" s="20" t="s">
        <v>224</v>
      </c>
      <c r="E331" s="21">
        <v>6.9</v>
      </c>
      <c r="F331" s="31" t="s">
        <v>156</v>
      </c>
      <c r="G331" s="22">
        <v>2</v>
      </c>
      <c r="H331" s="5"/>
      <c r="I331" s="19" t="s">
        <v>304</v>
      </c>
      <c r="J331" s="19" t="s">
        <v>264</v>
      </c>
      <c r="K331" s="84">
        <v>220</v>
      </c>
      <c r="L331" s="89"/>
      <c r="M331" s="92" t="s">
        <v>792</v>
      </c>
      <c r="N331" s="84"/>
      <c r="O331" s="4">
        <v>0</v>
      </c>
      <c r="P331" s="4">
        <v>0</v>
      </c>
      <c r="Q331" s="4">
        <v>0</v>
      </c>
      <c r="R331" s="5" t="s">
        <v>790</v>
      </c>
      <c r="S331" s="6" t="e">
        <f t="shared" si="105"/>
        <v>#DIV/0!</v>
      </c>
      <c r="T331" s="6" t="e">
        <f t="shared" si="102"/>
        <v>#DIV/0!</v>
      </c>
      <c r="U331" s="6" t="e">
        <f t="shared" si="103"/>
        <v>#DIV/0!</v>
      </c>
      <c r="V331" s="6" t="e">
        <f t="shared" si="104"/>
        <v>#DIV/0!</v>
      </c>
      <c r="W331" s="6" t="s">
        <v>790</v>
      </c>
      <c r="X331" s="7" t="s">
        <v>0</v>
      </c>
      <c r="Y331" s="8" t="e">
        <f t="shared" si="100"/>
        <v>#DIV/0!</v>
      </c>
      <c r="Z331" s="9">
        <v>0.21</v>
      </c>
      <c r="AA331" s="8" t="e">
        <f t="shared" si="101"/>
        <v>#DIV/0!</v>
      </c>
    </row>
    <row r="332" spans="1:27" x14ac:dyDescent="0.25">
      <c r="A332" s="5" t="s">
        <v>771</v>
      </c>
      <c r="B332" s="15" t="s">
        <v>6</v>
      </c>
      <c r="C332" s="18">
        <v>3019</v>
      </c>
      <c r="D332" s="20" t="s">
        <v>14</v>
      </c>
      <c r="E332" s="21">
        <v>160.5</v>
      </c>
      <c r="F332" s="31" t="s">
        <v>156</v>
      </c>
      <c r="G332" s="22">
        <v>28</v>
      </c>
      <c r="H332" s="5"/>
      <c r="I332" s="19" t="s">
        <v>305</v>
      </c>
      <c r="J332" s="19" t="s">
        <v>287</v>
      </c>
      <c r="K332" s="84">
        <v>220</v>
      </c>
      <c r="L332" s="89"/>
      <c r="M332" s="92" t="s">
        <v>792</v>
      </c>
      <c r="N332" s="84"/>
      <c r="O332" s="4">
        <v>0</v>
      </c>
      <c r="P332" s="4">
        <v>0</v>
      </c>
      <c r="Q332" s="4">
        <v>0</v>
      </c>
      <c r="R332" s="5" t="s">
        <v>790</v>
      </c>
      <c r="S332" s="6" t="e">
        <f t="shared" si="105"/>
        <v>#DIV/0!</v>
      </c>
      <c r="T332" s="6" t="e">
        <f t="shared" si="102"/>
        <v>#DIV/0!</v>
      </c>
      <c r="U332" s="6" t="e">
        <f t="shared" si="103"/>
        <v>#DIV/0!</v>
      </c>
      <c r="V332" s="6" t="e">
        <f t="shared" si="104"/>
        <v>#DIV/0!</v>
      </c>
      <c r="W332" s="6" t="s">
        <v>790</v>
      </c>
      <c r="X332" s="7" t="s">
        <v>0</v>
      </c>
      <c r="Y332" s="8" t="e">
        <f t="shared" si="100"/>
        <v>#DIV/0!</v>
      </c>
      <c r="Z332" s="9">
        <v>0.21</v>
      </c>
      <c r="AA332" s="8" t="e">
        <f t="shared" si="101"/>
        <v>#DIV/0!</v>
      </c>
    </row>
    <row r="333" spans="1:27" x14ac:dyDescent="0.25">
      <c r="A333" s="5" t="s">
        <v>771</v>
      </c>
      <c r="B333" s="15" t="s">
        <v>6</v>
      </c>
      <c r="C333" s="21" t="s">
        <v>197</v>
      </c>
      <c r="D333" s="20" t="s">
        <v>14</v>
      </c>
      <c r="E333" s="21">
        <v>3.8</v>
      </c>
      <c r="F333" s="31" t="s">
        <v>156</v>
      </c>
      <c r="G333" s="22">
        <v>1</v>
      </c>
      <c r="H333" s="5"/>
      <c r="I333" s="19" t="s">
        <v>197</v>
      </c>
      <c r="J333" s="19" t="s">
        <v>264</v>
      </c>
      <c r="K333" s="84">
        <v>220</v>
      </c>
      <c r="L333" s="89"/>
      <c r="M333" s="92" t="s">
        <v>792</v>
      </c>
      <c r="N333" s="84"/>
      <c r="O333" s="4">
        <v>0</v>
      </c>
      <c r="P333" s="4">
        <v>0</v>
      </c>
      <c r="Q333" s="4">
        <v>0</v>
      </c>
      <c r="R333" s="5" t="s">
        <v>790</v>
      </c>
      <c r="S333" s="6" t="e">
        <f t="shared" si="105"/>
        <v>#DIV/0!</v>
      </c>
      <c r="T333" s="6" t="e">
        <f t="shared" si="102"/>
        <v>#DIV/0!</v>
      </c>
      <c r="U333" s="6" t="e">
        <f t="shared" si="103"/>
        <v>#DIV/0!</v>
      </c>
      <c r="V333" s="6" t="e">
        <f t="shared" si="104"/>
        <v>#DIV/0!</v>
      </c>
      <c r="W333" s="6" t="s">
        <v>790</v>
      </c>
      <c r="X333" s="7" t="s">
        <v>0</v>
      </c>
      <c r="Y333" s="8" t="e">
        <f t="shared" si="100"/>
        <v>#DIV/0!</v>
      </c>
      <c r="Z333" s="9">
        <v>0.21</v>
      </c>
      <c r="AA333" s="8" t="e">
        <f t="shared" si="101"/>
        <v>#DIV/0!</v>
      </c>
    </row>
    <row r="334" spans="1:27" x14ac:dyDescent="0.25">
      <c r="A334" s="5" t="s">
        <v>771</v>
      </c>
      <c r="B334" s="15" t="s">
        <v>6</v>
      </c>
      <c r="C334" s="21" t="s">
        <v>198</v>
      </c>
      <c r="D334" s="20" t="s">
        <v>14</v>
      </c>
      <c r="E334" s="21">
        <v>3.8</v>
      </c>
      <c r="F334" s="31" t="s">
        <v>156</v>
      </c>
      <c r="G334" s="22">
        <v>1</v>
      </c>
      <c r="H334" s="5"/>
      <c r="I334" s="19" t="s">
        <v>198</v>
      </c>
      <c r="J334" s="19" t="s">
        <v>264</v>
      </c>
      <c r="K334" s="84">
        <v>220</v>
      </c>
      <c r="L334" s="89"/>
      <c r="M334" s="92" t="s">
        <v>792</v>
      </c>
      <c r="N334" s="84"/>
      <c r="O334" s="4">
        <v>0</v>
      </c>
      <c r="P334" s="4">
        <v>0</v>
      </c>
      <c r="Q334" s="4">
        <v>0</v>
      </c>
      <c r="R334" s="5" t="s">
        <v>790</v>
      </c>
      <c r="S334" s="6" t="e">
        <f t="shared" si="105"/>
        <v>#DIV/0!</v>
      </c>
      <c r="T334" s="6" t="e">
        <f t="shared" si="102"/>
        <v>#DIV/0!</v>
      </c>
      <c r="U334" s="6" t="e">
        <f t="shared" si="103"/>
        <v>#DIV/0!</v>
      </c>
      <c r="V334" s="6" t="e">
        <f t="shared" si="104"/>
        <v>#DIV/0!</v>
      </c>
      <c r="W334" s="6" t="s">
        <v>790</v>
      </c>
      <c r="X334" s="7" t="s">
        <v>0</v>
      </c>
      <c r="Y334" s="8" t="e">
        <f t="shared" si="100"/>
        <v>#DIV/0!</v>
      </c>
      <c r="Z334" s="9">
        <v>0.21</v>
      </c>
      <c r="AA334" s="8" t="e">
        <f t="shared" si="101"/>
        <v>#DIV/0!</v>
      </c>
    </row>
    <row r="335" spans="1:27" x14ac:dyDescent="0.25">
      <c r="A335" s="5" t="s">
        <v>771</v>
      </c>
      <c r="B335" s="15" t="s">
        <v>6</v>
      </c>
      <c r="C335" s="18">
        <v>3020</v>
      </c>
      <c r="D335" s="20" t="s">
        <v>12</v>
      </c>
      <c r="E335" s="21">
        <v>15.5</v>
      </c>
      <c r="F335" s="31" t="s">
        <v>156</v>
      </c>
      <c r="G335" s="22">
        <v>8</v>
      </c>
      <c r="H335" s="5"/>
      <c r="I335" s="19" t="s">
        <v>306</v>
      </c>
      <c r="J335" s="19" t="s">
        <v>287</v>
      </c>
      <c r="K335" s="84">
        <v>200</v>
      </c>
      <c r="L335" s="89"/>
      <c r="M335" s="92" t="s">
        <v>836</v>
      </c>
      <c r="N335" s="84"/>
      <c r="O335" s="4">
        <v>0</v>
      </c>
      <c r="P335" s="4">
        <v>0</v>
      </c>
      <c r="Q335" s="4">
        <v>0</v>
      </c>
      <c r="R335" s="5" t="s">
        <v>790</v>
      </c>
      <c r="S335" s="6" t="e">
        <f t="shared" si="105"/>
        <v>#DIV/0!</v>
      </c>
      <c r="T335" s="6" t="e">
        <f t="shared" si="102"/>
        <v>#DIV/0!</v>
      </c>
      <c r="U335" s="6" t="e">
        <f t="shared" si="103"/>
        <v>#DIV/0!</v>
      </c>
      <c r="V335" s="6" t="e">
        <f t="shared" si="104"/>
        <v>#DIV/0!</v>
      </c>
      <c r="W335" s="6" t="s">
        <v>790</v>
      </c>
      <c r="X335" s="7" t="s">
        <v>0</v>
      </c>
      <c r="Y335" s="8" t="e">
        <f t="shared" si="100"/>
        <v>#DIV/0!</v>
      </c>
      <c r="Z335" s="9">
        <v>0.21</v>
      </c>
      <c r="AA335" s="8" t="e">
        <f t="shared" si="101"/>
        <v>#DIV/0!</v>
      </c>
    </row>
    <row r="336" spans="1:27" x14ac:dyDescent="0.25">
      <c r="A336" s="5" t="s">
        <v>771</v>
      </c>
      <c r="B336" s="15" t="s">
        <v>6</v>
      </c>
      <c r="C336" s="18">
        <v>3021</v>
      </c>
      <c r="D336" s="20" t="s">
        <v>13</v>
      </c>
      <c r="E336" s="21">
        <v>15.7</v>
      </c>
      <c r="F336" s="31" t="s">
        <v>156</v>
      </c>
      <c r="G336" s="22">
        <v>6</v>
      </c>
      <c r="H336" s="5"/>
      <c r="I336" s="19" t="s">
        <v>307</v>
      </c>
      <c r="J336" s="19" t="s">
        <v>287</v>
      </c>
      <c r="K336" s="84">
        <v>240</v>
      </c>
      <c r="L336" s="89"/>
      <c r="M336" s="92" t="s">
        <v>836</v>
      </c>
      <c r="N336" s="84"/>
      <c r="O336" s="4">
        <v>0</v>
      </c>
      <c r="P336" s="4">
        <v>0</v>
      </c>
      <c r="Q336" s="4">
        <v>0</v>
      </c>
      <c r="R336" s="5" t="s">
        <v>790</v>
      </c>
      <c r="S336" s="6" t="e">
        <f t="shared" si="105"/>
        <v>#DIV/0!</v>
      </c>
      <c r="T336" s="6" t="e">
        <f t="shared" si="102"/>
        <v>#DIV/0!</v>
      </c>
      <c r="U336" s="6" t="e">
        <f t="shared" si="103"/>
        <v>#DIV/0!</v>
      </c>
      <c r="V336" s="6" t="e">
        <f t="shared" si="104"/>
        <v>#DIV/0!</v>
      </c>
      <c r="W336" s="6" t="s">
        <v>790</v>
      </c>
      <c r="X336" s="7" t="s">
        <v>0</v>
      </c>
      <c r="Y336" s="8" t="e">
        <f t="shared" si="100"/>
        <v>#DIV/0!</v>
      </c>
      <c r="Z336" s="9">
        <v>0.21</v>
      </c>
      <c r="AA336" s="8" t="e">
        <f t="shared" si="101"/>
        <v>#DIV/0!</v>
      </c>
    </row>
    <row r="337" spans="1:27" x14ac:dyDescent="0.25">
      <c r="A337" s="5" t="s">
        <v>771</v>
      </c>
      <c r="B337" s="15" t="s">
        <v>6</v>
      </c>
      <c r="C337" s="18">
        <v>3022</v>
      </c>
      <c r="D337" s="20" t="s">
        <v>14</v>
      </c>
      <c r="E337" s="21">
        <v>136.69999999999999</v>
      </c>
      <c r="F337" s="31" t="s">
        <v>156</v>
      </c>
      <c r="G337" s="22">
        <v>26</v>
      </c>
      <c r="H337" s="5"/>
      <c r="I337" s="19" t="s">
        <v>308</v>
      </c>
      <c r="J337" s="19" t="s">
        <v>287</v>
      </c>
      <c r="K337" s="84">
        <v>220</v>
      </c>
      <c r="L337" s="89"/>
      <c r="M337" s="92" t="s">
        <v>792</v>
      </c>
      <c r="N337" s="84"/>
      <c r="O337" s="4">
        <v>0</v>
      </c>
      <c r="P337" s="4">
        <v>0</v>
      </c>
      <c r="Q337" s="4">
        <v>0</v>
      </c>
      <c r="R337" s="5" t="s">
        <v>790</v>
      </c>
      <c r="S337" s="6" t="e">
        <f t="shared" si="105"/>
        <v>#DIV/0!</v>
      </c>
      <c r="T337" s="6" t="e">
        <f t="shared" si="102"/>
        <v>#DIV/0!</v>
      </c>
      <c r="U337" s="6" t="e">
        <f t="shared" si="103"/>
        <v>#DIV/0!</v>
      </c>
      <c r="V337" s="6" t="e">
        <f t="shared" si="104"/>
        <v>#DIV/0!</v>
      </c>
      <c r="W337" s="6" t="s">
        <v>790</v>
      </c>
      <c r="X337" s="7" t="s">
        <v>0</v>
      </c>
      <c r="Y337" s="8" t="e">
        <f t="shared" si="100"/>
        <v>#DIV/0!</v>
      </c>
      <c r="Z337" s="9">
        <v>0.21</v>
      </c>
      <c r="AA337" s="8" t="e">
        <f t="shared" si="101"/>
        <v>#DIV/0!</v>
      </c>
    </row>
    <row r="338" spans="1:27" x14ac:dyDescent="0.25">
      <c r="A338" s="5" t="s">
        <v>771</v>
      </c>
      <c r="B338" s="15" t="s">
        <v>6</v>
      </c>
      <c r="C338" s="21" t="s">
        <v>199</v>
      </c>
      <c r="D338" s="20" t="s">
        <v>14</v>
      </c>
      <c r="E338" s="21">
        <v>4.2</v>
      </c>
      <c r="F338" s="31" t="s">
        <v>156</v>
      </c>
      <c r="G338" s="22">
        <v>1</v>
      </c>
      <c r="H338" s="5"/>
      <c r="I338" s="19" t="s">
        <v>199</v>
      </c>
      <c r="J338" s="19" t="s">
        <v>264</v>
      </c>
      <c r="K338" s="84">
        <v>220</v>
      </c>
      <c r="L338" s="89"/>
      <c r="M338" s="92" t="s">
        <v>792</v>
      </c>
      <c r="N338" s="84"/>
      <c r="O338" s="4">
        <v>0</v>
      </c>
      <c r="P338" s="4">
        <v>0</v>
      </c>
      <c r="Q338" s="4">
        <v>0</v>
      </c>
      <c r="R338" s="5" t="s">
        <v>790</v>
      </c>
      <c r="S338" s="6" t="e">
        <f t="shared" si="105"/>
        <v>#DIV/0!</v>
      </c>
      <c r="T338" s="6" t="e">
        <f t="shared" si="102"/>
        <v>#DIV/0!</v>
      </c>
      <c r="U338" s="6" t="e">
        <f t="shared" si="103"/>
        <v>#DIV/0!</v>
      </c>
      <c r="V338" s="6" t="e">
        <f t="shared" si="104"/>
        <v>#DIV/0!</v>
      </c>
      <c r="W338" s="6" t="s">
        <v>790</v>
      </c>
      <c r="X338" s="7" t="s">
        <v>0</v>
      </c>
      <c r="Y338" s="8" t="e">
        <f t="shared" si="100"/>
        <v>#DIV/0!</v>
      </c>
      <c r="Z338" s="9">
        <v>0.21</v>
      </c>
      <c r="AA338" s="8" t="e">
        <f t="shared" si="101"/>
        <v>#DIV/0!</v>
      </c>
    </row>
    <row r="339" spans="1:27" x14ac:dyDescent="0.25">
      <c r="A339" s="5" t="s">
        <v>771</v>
      </c>
      <c r="B339" s="15" t="s">
        <v>6</v>
      </c>
      <c r="C339" s="21" t="s">
        <v>200</v>
      </c>
      <c r="D339" s="20" t="s">
        <v>14</v>
      </c>
      <c r="E339" s="21">
        <v>4.2</v>
      </c>
      <c r="F339" s="31" t="s">
        <v>156</v>
      </c>
      <c r="G339" s="22">
        <v>1</v>
      </c>
      <c r="H339" s="5"/>
      <c r="I339" s="19" t="s">
        <v>200</v>
      </c>
      <c r="J339" s="19" t="s">
        <v>264</v>
      </c>
      <c r="K339" s="84">
        <v>220</v>
      </c>
      <c r="L339" s="89"/>
      <c r="M339" s="92" t="s">
        <v>792</v>
      </c>
      <c r="N339" s="84"/>
      <c r="O339" s="4">
        <v>0</v>
      </c>
      <c r="P339" s="4">
        <v>0</v>
      </c>
      <c r="Q339" s="4">
        <v>0</v>
      </c>
      <c r="R339" s="5" t="s">
        <v>790</v>
      </c>
      <c r="S339" s="6" t="e">
        <f t="shared" si="105"/>
        <v>#DIV/0!</v>
      </c>
      <c r="T339" s="6" t="e">
        <f t="shared" si="102"/>
        <v>#DIV/0!</v>
      </c>
      <c r="U339" s="6" t="e">
        <f t="shared" si="103"/>
        <v>#DIV/0!</v>
      </c>
      <c r="V339" s="6" t="e">
        <f t="shared" si="104"/>
        <v>#DIV/0!</v>
      </c>
      <c r="W339" s="6" t="s">
        <v>790</v>
      </c>
      <c r="X339" s="7" t="s">
        <v>0</v>
      </c>
      <c r="Y339" s="8" t="e">
        <f t="shared" si="100"/>
        <v>#DIV/0!</v>
      </c>
      <c r="Z339" s="9">
        <v>0.21</v>
      </c>
      <c r="AA339" s="8" t="e">
        <f t="shared" si="101"/>
        <v>#DIV/0!</v>
      </c>
    </row>
    <row r="340" spans="1:27" x14ac:dyDescent="0.25">
      <c r="A340" s="5" t="s">
        <v>771</v>
      </c>
      <c r="B340" s="15" t="s">
        <v>6</v>
      </c>
      <c r="C340" s="21" t="s">
        <v>201</v>
      </c>
      <c r="D340" s="20" t="s">
        <v>14</v>
      </c>
      <c r="E340" s="21">
        <v>4.2</v>
      </c>
      <c r="F340" s="31" t="s">
        <v>156</v>
      </c>
      <c r="G340" s="22">
        <v>1</v>
      </c>
      <c r="H340" s="5"/>
      <c r="I340" s="19" t="s">
        <v>201</v>
      </c>
      <c r="J340" s="19" t="s">
        <v>264</v>
      </c>
      <c r="K340" s="84">
        <v>220</v>
      </c>
      <c r="L340" s="89"/>
      <c r="M340" s="92" t="s">
        <v>792</v>
      </c>
      <c r="N340" s="84"/>
      <c r="O340" s="4">
        <v>0</v>
      </c>
      <c r="P340" s="4">
        <v>0</v>
      </c>
      <c r="Q340" s="4">
        <v>0</v>
      </c>
      <c r="R340" s="5" t="s">
        <v>790</v>
      </c>
      <c r="S340" s="6" t="e">
        <f t="shared" si="105"/>
        <v>#DIV/0!</v>
      </c>
      <c r="T340" s="6" t="e">
        <f t="shared" si="102"/>
        <v>#DIV/0!</v>
      </c>
      <c r="U340" s="6" t="e">
        <f t="shared" si="103"/>
        <v>#DIV/0!</v>
      </c>
      <c r="V340" s="6" t="e">
        <f t="shared" si="104"/>
        <v>#DIV/0!</v>
      </c>
      <c r="W340" s="6" t="s">
        <v>790</v>
      </c>
      <c r="X340" s="7" t="s">
        <v>0</v>
      </c>
      <c r="Y340" s="8" t="e">
        <f t="shared" si="100"/>
        <v>#DIV/0!</v>
      </c>
      <c r="Z340" s="9">
        <v>0.21</v>
      </c>
      <c r="AA340" s="8" t="e">
        <f t="shared" si="101"/>
        <v>#DIV/0!</v>
      </c>
    </row>
    <row r="341" spans="1:27" x14ac:dyDescent="0.25">
      <c r="A341" s="5" t="s">
        <v>771</v>
      </c>
      <c r="B341" s="15" t="s">
        <v>6</v>
      </c>
      <c r="C341" s="21" t="s">
        <v>202</v>
      </c>
      <c r="D341" s="20" t="s">
        <v>14</v>
      </c>
      <c r="E341" s="21">
        <v>4.2</v>
      </c>
      <c r="F341" s="31" t="s">
        <v>156</v>
      </c>
      <c r="G341" s="22">
        <v>1</v>
      </c>
      <c r="H341" s="5"/>
      <c r="I341" s="19" t="s">
        <v>202</v>
      </c>
      <c r="J341" s="19" t="s">
        <v>264</v>
      </c>
      <c r="K341" s="84">
        <v>220</v>
      </c>
      <c r="L341" s="89"/>
      <c r="M341" s="92" t="s">
        <v>792</v>
      </c>
      <c r="N341" s="84"/>
      <c r="O341" s="4">
        <v>0</v>
      </c>
      <c r="P341" s="4">
        <v>0</v>
      </c>
      <c r="Q341" s="4">
        <v>0</v>
      </c>
      <c r="R341" s="5" t="s">
        <v>790</v>
      </c>
      <c r="S341" s="6" t="e">
        <f t="shared" si="105"/>
        <v>#DIV/0!</v>
      </c>
      <c r="T341" s="6" t="e">
        <f t="shared" si="102"/>
        <v>#DIV/0!</v>
      </c>
      <c r="U341" s="6" t="e">
        <f t="shared" si="103"/>
        <v>#DIV/0!</v>
      </c>
      <c r="V341" s="6" t="e">
        <f t="shared" si="104"/>
        <v>#DIV/0!</v>
      </c>
      <c r="W341" s="6" t="s">
        <v>790</v>
      </c>
      <c r="X341" s="7" t="s">
        <v>0</v>
      </c>
      <c r="Y341" s="8" t="e">
        <f t="shared" si="100"/>
        <v>#DIV/0!</v>
      </c>
      <c r="Z341" s="9">
        <v>0.21</v>
      </c>
      <c r="AA341" s="8" t="e">
        <f t="shared" si="101"/>
        <v>#DIV/0!</v>
      </c>
    </row>
    <row r="342" spans="1:27" x14ac:dyDescent="0.25">
      <c r="A342" s="5" t="s">
        <v>771</v>
      </c>
      <c r="B342" s="15" t="s">
        <v>6</v>
      </c>
      <c r="C342" s="18">
        <v>3023</v>
      </c>
      <c r="D342" s="20" t="s">
        <v>11</v>
      </c>
      <c r="E342" s="21">
        <v>47.5</v>
      </c>
      <c r="F342" s="31" t="s">
        <v>156</v>
      </c>
      <c r="G342" s="22">
        <v>21</v>
      </c>
      <c r="H342" s="5"/>
      <c r="I342" s="19" t="s">
        <v>309</v>
      </c>
      <c r="J342" s="19" t="s">
        <v>289</v>
      </c>
      <c r="K342" s="84">
        <v>200</v>
      </c>
      <c r="L342" s="89"/>
      <c r="M342" s="92" t="s">
        <v>839</v>
      </c>
      <c r="N342" s="84"/>
      <c r="O342" s="4">
        <v>0</v>
      </c>
      <c r="P342" s="4">
        <v>0</v>
      </c>
      <c r="Q342" s="4">
        <v>0</v>
      </c>
      <c r="R342" s="5" t="s">
        <v>790</v>
      </c>
      <c r="S342" s="6" t="e">
        <f t="shared" si="105"/>
        <v>#DIV/0!</v>
      </c>
      <c r="T342" s="6" t="e">
        <f t="shared" si="102"/>
        <v>#DIV/0!</v>
      </c>
      <c r="U342" s="6" t="e">
        <f t="shared" si="103"/>
        <v>#DIV/0!</v>
      </c>
      <c r="V342" s="6" t="e">
        <f t="shared" si="104"/>
        <v>#DIV/0!</v>
      </c>
      <c r="W342" s="6" t="s">
        <v>790</v>
      </c>
      <c r="X342" s="7" t="s">
        <v>0</v>
      </c>
      <c r="Y342" s="8" t="e">
        <f t="shared" si="100"/>
        <v>#DIV/0!</v>
      </c>
      <c r="Z342" s="9">
        <v>0.21</v>
      </c>
      <c r="AA342" s="8" t="e">
        <f t="shared" si="101"/>
        <v>#DIV/0!</v>
      </c>
    </row>
    <row r="343" spans="1:27" x14ac:dyDescent="0.25">
      <c r="A343" s="5" t="s">
        <v>771</v>
      </c>
      <c r="B343" s="15" t="s">
        <v>6</v>
      </c>
      <c r="C343" s="18">
        <v>3024</v>
      </c>
      <c r="D343" s="20" t="s">
        <v>12</v>
      </c>
      <c r="E343" s="21">
        <v>18.5</v>
      </c>
      <c r="F343" s="31" t="s">
        <v>156</v>
      </c>
      <c r="G343" s="22">
        <v>8</v>
      </c>
      <c r="H343" s="5"/>
      <c r="I343" s="19" t="s">
        <v>310</v>
      </c>
      <c r="J343" s="19" t="s">
        <v>287</v>
      </c>
      <c r="K343" s="84">
        <v>200</v>
      </c>
      <c r="L343" s="89"/>
      <c r="M343" s="92" t="s">
        <v>836</v>
      </c>
      <c r="N343" s="84"/>
      <c r="O343" s="4">
        <v>0</v>
      </c>
      <c r="P343" s="4">
        <v>0</v>
      </c>
      <c r="Q343" s="4">
        <v>0</v>
      </c>
      <c r="R343" s="5" t="s">
        <v>790</v>
      </c>
      <c r="S343" s="6" t="e">
        <f t="shared" si="105"/>
        <v>#DIV/0!</v>
      </c>
      <c r="T343" s="6" t="e">
        <f t="shared" si="102"/>
        <v>#DIV/0!</v>
      </c>
      <c r="U343" s="6" t="e">
        <f t="shared" si="103"/>
        <v>#DIV/0!</v>
      </c>
      <c r="V343" s="6" t="e">
        <f t="shared" si="104"/>
        <v>#DIV/0!</v>
      </c>
      <c r="W343" s="6" t="s">
        <v>790</v>
      </c>
      <c r="X343" s="7" t="s">
        <v>0</v>
      </c>
      <c r="Y343" s="8" t="e">
        <f t="shared" si="100"/>
        <v>#DIV/0!</v>
      </c>
      <c r="Z343" s="9">
        <v>0.21</v>
      </c>
      <c r="AA343" s="8" t="e">
        <f t="shared" si="101"/>
        <v>#DIV/0!</v>
      </c>
    </row>
    <row r="344" spans="1:27" x14ac:dyDescent="0.25">
      <c r="A344" s="5" t="s">
        <v>771</v>
      </c>
      <c r="B344" s="15" t="s">
        <v>6</v>
      </c>
      <c r="C344" s="18">
        <v>3025</v>
      </c>
      <c r="D344" s="20" t="s">
        <v>12</v>
      </c>
      <c r="E344" s="21">
        <v>18.100000000000001</v>
      </c>
      <c r="F344" s="31" t="s">
        <v>156</v>
      </c>
      <c r="G344" s="22">
        <v>8</v>
      </c>
      <c r="H344" s="5"/>
      <c r="I344" s="19" t="s">
        <v>311</v>
      </c>
      <c r="J344" s="19" t="s">
        <v>287</v>
      </c>
      <c r="K344" s="84">
        <v>200</v>
      </c>
      <c r="L344" s="89"/>
      <c r="M344" s="92" t="s">
        <v>836</v>
      </c>
      <c r="N344" s="84"/>
      <c r="O344" s="4">
        <v>0</v>
      </c>
      <c r="P344" s="4">
        <v>0</v>
      </c>
      <c r="Q344" s="4">
        <v>0</v>
      </c>
      <c r="R344" s="5" t="s">
        <v>790</v>
      </c>
      <c r="S344" s="6" t="e">
        <f t="shared" si="105"/>
        <v>#DIV/0!</v>
      </c>
      <c r="T344" s="6" t="e">
        <f t="shared" si="102"/>
        <v>#DIV/0!</v>
      </c>
      <c r="U344" s="6" t="e">
        <f t="shared" si="103"/>
        <v>#DIV/0!</v>
      </c>
      <c r="V344" s="6" t="e">
        <f t="shared" si="104"/>
        <v>#DIV/0!</v>
      </c>
      <c r="W344" s="6" t="s">
        <v>790</v>
      </c>
      <c r="X344" s="7" t="s">
        <v>0</v>
      </c>
      <c r="Y344" s="8" t="e">
        <f t="shared" si="100"/>
        <v>#DIV/0!</v>
      </c>
      <c r="Z344" s="9">
        <v>0.21</v>
      </c>
      <c r="AA344" s="8" t="e">
        <f t="shared" si="101"/>
        <v>#DIV/0!</v>
      </c>
    </row>
    <row r="345" spans="1:27" x14ac:dyDescent="0.25">
      <c r="A345" s="5" t="s">
        <v>771</v>
      </c>
      <c r="B345" s="15" t="s">
        <v>6</v>
      </c>
      <c r="C345" s="18">
        <v>3026</v>
      </c>
      <c r="D345" s="20" t="s">
        <v>203</v>
      </c>
      <c r="E345" s="21">
        <v>183</v>
      </c>
      <c r="F345" s="31" t="s">
        <v>156</v>
      </c>
      <c r="G345" s="22">
        <v>44</v>
      </c>
      <c r="H345" s="5"/>
      <c r="I345" s="19" t="s">
        <v>312</v>
      </c>
      <c r="J345" s="19" t="s">
        <v>289</v>
      </c>
      <c r="K345" s="84">
        <v>200</v>
      </c>
      <c r="L345" s="89"/>
      <c r="M345" s="92" t="s">
        <v>839</v>
      </c>
      <c r="N345" s="84"/>
      <c r="O345" s="4">
        <v>0</v>
      </c>
      <c r="P345" s="4">
        <v>0</v>
      </c>
      <c r="Q345" s="4">
        <v>0</v>
      </c>
      <c r="R345" s="5" t="s">
        <v>790</v>
      </c>
      <c r="S345" s="6" t="e">
        <f t="shared" si="105"/>
        <v>#DIV/0!</v>
      </c>
      <c r="T345" s="6" t="e">
        <f t="shared" si="102"/>
        <v>#DIV/0!</v>
      </c>
      <c r="U345" s="6" t="e">
        <f t="shared" si="103"/>
        <v>#DIV/0!</v>
      </c>
      <c r="V345" s="6" t="e">
        <f t="shared" si="104"/>
        <v>#DIV/0!</v>
      </c>
      <c r="W345" s="6" t="s">
        <v>790</v>
      </c>
      <c r="X345" s="7" t="s">
        <v>0</v>
      </c>
      <c r="Y345" s="8" t="e">
        <f t="shared" si="100"/>
        <v>#DIV/0!</v>
      </c>
      <c r="Z345" s="9">
        <v>0.21</v>
      </c>
      <c r="AA345" s="8" t="e">
        <f t="shared" si="101"/>
        <v>#DIV/0!</v>
      </c>
    </row>
    <row r="346" spans="1:27" x14ac:dyDescent="0.25">
      <c r="A346" s="5" t="s">
        <v>771</v>
      </c>
      <c r="B346" s="15" t="s">
        <v>6</v>
      </c>
      <c r="C346" s="21" t="s">
        <v>204</v>
      </c>
      <c r="D346" s="20" t="s">
        <v>205</v>
      </c>
      <c r="E346" s="21">
        <v>63.5</v>
      </c>
      <c r="F346" s="31" t="s">
        <v>156</v>
      </c>
      <c r="G346" s="22">
        <v>18</v>
      </c>
      <c r="H346" s="5"/>
      <c r="I346" s="19" t="s">
        <v>204</v>
      </c>
      <c r="J346" s="19" t="s">
        <v>289</v>
      </c>
      <c r="K346" s="84">
        <v>200</v>
      </c>
      <c r="L346" s="89"/>
      <c r="M346" s="92" t="s">
        <v>791</v>
      </c>
      <c r="N346" s="84"/>
      <c r="O346" s="4">
        <v>0</v>
      </c>
      <c r="P346" s="4">
        <v>0</v>
      </c>
      <c r="Q346" s="4">
        <v>0</v>
      </c>
      <c r="R346" s="5" t="s">
        <v>790</v>
      </c>
      <c r="S346" s="6" t="e">
        <f t="shared" si="105"/>
        <v>#DIV/0!</v>
      </c>
      <c r="T346" s="6" t="e">
        <f t="shared" si="102"/>
        <v>#DIV/0!</v>
      </c>
      <c r="U346" s="6" t="e">
        <f t="shared" si="103"/>
        <v>#DIV/0!</v>
      </c>
      <c r="V346" s="6" t="e">
        <f t="shared" si="104"/>
        <v>#DIV/0!</v>
      </c>
      <c r="W346" s="6" t="s">
        <v>790</v>
      </c>
      <c r="X346" s="7" t="s">
        <v>0</v>
      </c>
      <c r="Y346" s="8" t="e">
        <f t="shared" si="100"/>
        <v>#DIV/0!</v>
      </c>
      <c r="Z346" s="9">
        <v>0.21</v>
      </c>
      <c r="AA346" s="8" t="e">
        <f t="shared" si="101"/>
        <v>#DIV/0!</v>
      </c>
    </row>
    <row r="347" spans="1:27" x14ac:dyDescent="0.25">
      <c r="A347" s="5" t="s">
        <v>771</v>
      </c>
      <c r="B347" s="15" t="s">
        <v>6</v>
      </c>
      <c r="C347" s="18">
        <v>3027</v>
      </c>
      <c r="D347" s="20" t="s">
        <v>7</v>
      </c>
      <c r="E347" s="21">
        <v>103.9</v>
      </c>
      <c r="F347" s="31" t="s">
        <v>156</v>
      </c>
      <c r="G347" s="22">
        <v>34</v>
      </c>
      <c r="H347" s="5"/>
      <c r="I347" s="19" t="s">
        <v>313</v>
      </c>
      <c r="J347" s="19" t="s">
        <v>289</v>
      </c>
      <c r="K347" s="84">
        <v>200</v>
      </c>
      <c r="L347" s="89"/>
      <c r="M347" s="92" t="s">
        <v>840</v>
      </c>
      <c r="N347" s="84"/>
      <c r="O347" s="4">
        <v>0</v>
      </c>
      <c r="P347" s="4">
        <v>0</v>
      </c>
      <c r="Q347" s="4">
        <v>0</v>
      </c>
      <c r="R347" s="5" t="s">
        <v>790</v>
      </c>
      <c r="S347" s="6" t="e">
        <f t="shared" si="105"/>
        <v>#DIV/0!</v>
      </c>
      <c r="T347" s="6" t="e">
        <f t="shared" si="102"/>
        <v>#DIV/0!</v>
      </c>
      <c r="U347" s="6" t="e">
        <f t="shared" si="103"/>
        <v>#DIV/0!</v>
      </c>
      <c r="V347" s="6" t="e">
        <f t="shared" si="104"/>
        <v>#DIV/0!</v>
      </c>
      <c r="W347" s="6" t="s">
        <v>790</v>
      </c>
      <c r="X347" s="7" t="s">
        <v>0</v>
      </c>
      <c r="Y347" s="8" t="e">
        <f t="shared" si="100"/>
        <v>#DIV/0!</v>
      </c>
      <c r="Z347" s="9">
        <v>0.21</v>
      </c>
      <c r="AA347" s="8" t="e">
        <f t="shared" si="101"/>
        <v>#DIV/0!</v>
      </c>
    </row>
    <row r="348" spans="1:27" x14ac:dyDescent="0.25">
      <c r="A348" s="5" t="s">
        <v>771</v>
      </c>
      <c r="B348" s="15" t="s">
        <v>6</v>
      </c>
      <c r="C348" s="18">
        <v>3028</v>
      </c>
      <c r="D348" s="20" t="s">
        <v>203</v>
      </c>
      <c r="E348" s="21">
        <v>182.4</v>
      </c>
      <c r="F348" s="31" t="s">
        <v>156</v>
      </c>
      <c r="G348" s="22">
        <v>44</v>
      </c>
      <c r="H348" s="5"/>
      <c r="I348" s="19" t="s">
        <v>314</v>
      </c>
      <c r="J348" s="19" t="s">
        <v>289</v>
      </c>
      <c r="K348" s="84">
        <v>200</v>
      </c>
      <c r="L348" s="89"/>
      <c r="M348" s="92" t="s">
        <v>839</v>
      </c>
      <c r="N348" s="84"/>
      <c r="O348" s="4">
        <v>0</v>
      </c>
      <c r="P348" s="4">
        <v>0</v>
      </c>
      <c r="Q348" s="4">
        <v>0</v>
      </c>
      <c r="R348" s="5" t="s">
        <v>790</v>
      </c>
      <c r="S348" s="6" t="e">
        <f t="shared" si="105"/>
        <v>#DIV/0!</v>
      </c>
      <c r="T348" s="6" t="e">
        <f t="shared" si="102"/>
        <v>#DIV/0!</v>
      </c>
      <c r="U348" s="6" t="e">
        <f t="shared" si="103"/>
        <v>#DIV/0!</v>
      </c>
      <c r="V348" s="6" t="e">
        <f t="shared" si="104"/>
        <v>#DIV/0!</v>
      </c>
      <c r="W348" s="6" t="s">
        <v>790</v>
      </c>
      <c r="X348" s="7" t="s">
        <v>0</v>
      </c>
      <c r="Y348" s="8" t="e">
        <f t="shared" si="100"/>
        <v>#DIV/0!</v>
      </c>
      <c r="Z348" s="9">
        <v>0.21</v>
      </c>
      <c r="AA348" s="8" t="e">
        <f t="shared" si="101"/>
        <v>#DIV/0!</v>
      </c>
    </row>
    <row r="349" spans="1:27" x14ac:dyDescent="0.25">
      <c r="A349" s="5" t="s">
        <v>771</v>
      </c>
      <c r="B349" s="15" t="s">
        <v>6</v>
      </c>
      <c r="C349" s="21" t="s">
        <v>206</v>
      </c>
      <c r="D349" s="20" t="s">
        <v>205</v>
      </c>
      <c r="E349" s="21">
        <v>63.1</v>
      </c>
      <c r="F349" s="31" t="s">
        <v>156</v>
      </c>
      <c r="G349" s="22">
        <v>18</v>
      </c>
      <c r="H349" s="5"/>
      <c r="I349" s="19" t="s">
        <v>206</v>
      </c>
      <c r="J349" s="19" t="s">
        <v>289</v>
      </c>
      <c r="K349" s="84">
        <v>200</v>
      </c>
      <c r="L349" s="89"/>
      <c r="M349" s="92" t="s">
        <v>791</v>
      </c>
      <c r="N349" s="84"/>
      <c r="O349" s="4">
        <v>0</v>
      </c>
      <c r="P349" s="4">
        <v>0</v>
      </c>
      <c r="Q349" s="4">
        <v>0</v>
      </c>
      <c r="R349" s="5" t="s">
        <v>790</v>
      </c>
      <c r="S349" s="6" t="e">
        <f t="shared" si="105"/>
        <v>#DIV/0!</v>
      </c>
      <c r="T349" s="6" t="e">
        <f t="shared" si="102"/>
        <v>#DIV/0!</v>
      </c>
      <c r="U349" s="6" t="e">
        <f t="shared" si="103"/>
        <v>#DIV/0!</v>
      </c>
      <c r="V349" s="6" t="e">
        <f t="shared" si="104"/>
        <v>#DIV/0!</v>
      </c>
      <c r="W349" s="6" t="s">
        <v>790</v>
      </c>
      <c r="X349" s="7" t="s">
        <v>0</v>
      </c>
      <c r="Y349" s="8" t="e">
        <f t="shared" si="100"/>
        <v>#DIV/0!</v>
      </c>
      <c r="Z349" s="9">
        <v>0.21</v>
      </c>
      <c r="AA349" s="8" t="e">
        <f t="shared" si="101"/>
        <v>#DIV/0!</v>
      </c>
    </row>
    <row r="350" spans="1:27" x14ac:dyDescent="0.25">
      <c r="A350" s="5" t="s">
        <v>771</v>
      </c>
      <c r="B350" s="15" t="s">
        <v>6</v>
      </c>
      <c r="C350" s="18">
        <v>3029</v>
      </c>
      <c r="D350" s="20" t="s">
        <v>12</v>
      </c>
      <c r="E350" s="21">
        <v>18.100000000000001</v>
      </c>
      <c r="F350" s="31" t="s">
        <v>156</v>
      </c>
      <c r="G350" s="22">
        <v>8</v>
      </c>
      <c r="H350" s="5"/>
      <c r="I350" s="19" t="s">
        <v>315</v>
      </c>
      <c r="J350" s="19" t="s">
        <v>287</v>
      </c>
      <c r="K350" s="84">
        <v>200</v>
      </c>
      <c r="L350" s="89"/>
      <c r="M350" s="92" t="s">
        <v>836</v>
      </c>
      <c r="N350" s="84"/>
      <c r="O350" s="4">
        <v>0</v>
      </c>
      <c r="P350" s="4">
        <v>0</v>
      </c>
      <c r="Q350" s="4">
        <v>0</v>
      </c>
      <c r="R350" s="5" t="s">
        <v>790</v>
      </c>
      <c r="S350" s="6" t="e">
        <f t="shared" si="105"/>
        <v>#DIV/0!</v>
      </c>
      <c r="T350" s="6" t="e">
        <f t="shared" si="102"/>
        <v>#DIV/0!</v>
      </c>
      <c r="U350" s="6" t="e">
        <f t="shared" si="103"/>
        <v>#DIV/0!</v>
      </c>
      <c r="V350" s="6" t="e">
        <f t="shared" si="104"/>
        <v>#DIV/0!</v>
      </c>
      <c r="W350" s="6" t="s">
        <v>790</v>
      </c>
      <c r="X350" s="7" t="s">
        <v>0</v>
      </c>
      <c r="Y350" s="8" t="e">
        <f t="shared" si="100"/>
        <v>#DIV/0!</v>
      </c>
      <c r="Z350" s="9">
        <v>0.21</v>
      </c>
      <c r="AA350" s="8" t="e">
        <f t="shared" si="101"/>
        <v>#DIV/0!</v>
      </c>
    </row>
    <row r="351" spans="1:27" x14ac:dyDescent="0.25">
      <c r="A351" s="5" t="s">
        <v>771</v>
      </c>
      <c r="B351" s="15" t="s">
        <v>6</v>
      </c>
      <c r="C351" s="18">
        <v>3030</v>
      </c>
      <c r="D351" s="20" t="s">
        <v>12</v>
      </c>
      <c r="E351" s="21">
        <v>19.100000000000001</v>
      </c>
      <c r="F351" s="31" t="s">
        <v>156</v>
      </c>
      <c r="G351" s="22">
        <v>8</v>
      </c>
      <c r="H351" s="5"/>
      <c r="I351" s="19" t="s">
        <v>316</v>
      </c>
      <c r="J351" s="19" t="s">
        <v>287</v>
      </c>
      <c r="K351" s="84">
        <v>200</v>
      </c>
      <c r="L351" s="89"/>
      <c r="M351" s="92" t="s">
        <v>836</v>
      </c>
      <c r="N351" s="84"/>
      <c r="O351" s="4">
        <v>0</v>
      </c>
      <c r="P351" s="4">
        <v>0</v>
      </c>
      <c r="Q351" s="4">
        <v>0</v>
      </c>
      <c r="R351" s="5" t="s">
        <v>790</v>
      </c>
      <c r="S351" s="6" t="e">
        <f t="shared" si="105"/>
        <v>#DIV/0!</v>
      </c>
      <c r="T351" s="6" t="e">
        <f t="shared" si="102"/>
        <v>#DIV/0!</v>
      </c>
      <c r="U351" s="6" t="e">
        <f t="shared" si="103"/>
        <v>#DIV/0!</v>
      </c>
      <c r="V351" s="6" t="e">
        <f t="shared" si="104"/>
        <v>#DIV/0!</v>
      </c>
      <c r="W351" s="6" t="s">
        <v>790</v>
      </c>
      <c r="X351" s="7" t="s">
        <v>0</v>
      </c>
      <c r="Y351" s="8" t="e">
        <f t="shared" si="100"/>
        <v>#DIV/0!</v>
      </c>
      <c r="Z351" s="9">
        <v>0.21</v>
      </c>
      <c r="AA351" s="8" t="e">
        <f t="shared" si="101"/>
        <v>#DIV/0!</v>
      </c>
    </row>
    <row r="352" spans="1:27" x14ac:dyDescent="0.25">
      <c r="A352" s="5" t="s">
        <v>771</v>
      </c>
      <c r="B352" s="15" t="s">
        <v>6</v>
      </c>
      <c r="C352" s="18">
        <v>3031</v>
      </c>
      <c r="D352" s="20" t="s">
        <v>12</v>
      </c>
      <c r="E352" s="21">
        <v>18.600000000000001</v>
      </c>
      <c r="F352" s="31" t="s">
        <v>156</v>
      </c>
      <c r="G352" s="22">
        <v>8</v>
      </c>
      <c r="H352" s="5"/>
      <c r="I352" s="19" t="s">
        <v>317</v>
      </c>
      <c r="J352" s="19" t="s">
        <v>287</v>
      </c>
      <c r="K352" s="84">
        <v>200</v>
      </c>
      <c r="L352" s="89"/>
      <c r="M352" s="92" t="s">
        <v>836</v>
      </c>
      <c r="N352" s="84"/>
      <c r="O352" s="4">
        <v>0</v>
      </c>
      <c r="P352" s="4">
        <v>0</v>
      </c>
      <c r="Q352" s="4">
        <v>0</v>
      </c>
      <c r="R352" s="5" t="s">
        <v>790</v>
      </c>
      <c r="S352" s="6" t="e">
        <f t="shared" si="105"/>
        <v>#DIV/0!</v>
      </c>
      <c r="T352" s="6" t="e">
        <f t="shared" si="102"/>
        <v>#DIV/0!</v>
      </c>
      <c r="U352" s="6" t="e">
        <f t="shared" si="103"/>
        <v>#DIV/0!</v>
      </c>
      <c r="V352" s="6" t="e">
        <f t="shared" si="104"/>
        <v>#DIV/0!</v>
      </c>
      <c r="W352" s="6" t="s">
        <v>790</v>
      </c>
      <c r="X352" s="7" t="s">
        <v>0</v>
      </c>
      <c r="Y352" s="8" t="e">
        <f t="shared" si="100"/>
        <v>#DIV/0!</v>
      </c>
      <c r="Z352" s="9">
        <v>0.21</v>
      </c>
      <c r="AA352" s="8" t="e">
        <f t="shared" si="101"/>
        <v>#DIV/0!</v>
      </c>
    </row>
    <row r="353" spans="1:27" x14ac:dyDescent="0.25">
      <c r="A353" s="5" t="s">
        <v>771</v>
      </c>
      <c r="B353" s="15" t="s">
        <v>6</v>
      </c>
      <c r="C353" s="18">
        <v>3032</v>
      </c>
      <c r="D353" s="5" t="s">
        <v>251</v>
      </c>
      <c r="E353" s="21">
        <v>9.6999999999999993</v>
      </c>
      <c r="F353" s="31" t="s">
        <v>156</v>
      </c>
      <c r="G353" s="22">
        <v>4</v>
      </c>
      <c r="H353" s="5"/>
      <c r="I353" s="19" t="s">
        <v>318</v>
      </c>
      <c r="J353" s="19" t="s">
        <v>287</v>
      </c>
      <c r="K353" s="84">
        <v>200</v>
      </c>
      <c r="L353" s="89"/>
      <c r="M353" s="92" t="s">
        <v>839</v>
      </c>
      <c r="N353" s="84"/>
      <c r="O353" s="4">
        <v>0</v>
      </c>
      <c r="P353" s="4">
        <v>0</v>
      </c>
      <c r="Q353" s="4">
        <v>0</v>
      </c>
      <c r="R353" s="5" t="s">
        <v>790</v>
      </c>
      <c r="S353" s="6" t="e">
        <f t="shared" si="105"/>
        <v>#DIV/0!</v>
      </c>
      <c r="T353" s="6" t="e">
        <f t="shared" si="102"/>
        <v>#DIV/0!</v>
      </c>
      <c r="U353" s="6" t="e">
        <f t="shared" si="103"/>
        <v>#DIV/0!</v>
      </c>
      <c r="V353" s="6" t="e">
        <f t="shared" si="104"/>
        <v>#DIV/0!</v>
      </c>
      <c r="W353" s="6" t="s">
        <v>790</v>
      </c>
      <c r="X353" s="7" t="s">
        <v>0</v>
      </c>
      <c r="Y353" s="8" t="e">
        <f t="shared" si="100"/>
        <v>#DIV/0!</v>
      </c>
      <c r="Z353" s="9">
        <v>0.21</v>
      </c>
      <c r="AA353" s="8" t="e">
        <f t="shared" si="101"/>
        <v>#DIV/0!</v>
      </c>
    </row>
    <row r="354" spans="1:27" x14ac:dyDescent="0.25">
      <c r="A354" s="5" t="s">
        <v>771</v>
      </c>
      <c r="B354" s="15" t="s">
        <v>6</v>
      </c>
      <c r="C354" s="18">
        <v>3033</v>
      </c>
      <c r="D354" s="20" t="s">
        <v>203</v>
      </c>
      <c r="E354" s="21">
        <v>183.7</v>
      </c>
      <c r="F354" s="31" t="s">
        <v>156</v>
      </c>
      <c r="G354" s="22">
        <v>44</v>
      </c>
      <c r="H354" s="5"/>
      <c r="I354" s="19" t="s">
        <v>319</v>
      </c>
      <c r="J354" s="19" t="s">
        <v>289</v>
      </c>
      <c r="K354" s="84">
        <v>200</v>
      </c>
      <c r="L354" s="89"/>
      <c r="M354" s="92" t="s">
        <v>839</v>
      </c>
      <c r="N354" s="84"/>
      <c r="O354" s="4">
        <v>0</v>
      </c>
      <c r="P354" s="4">
        <v>0</v>
      </c>
      <c r="Q354" s="4">
        <v>0</v>
      </c>
      <c r="R354" s="5" t="s">
        <v>790</v>
      </c>
      <c r="S354" s="6" t="e">
        <f t="shared" si="105"/>
        <v>#DIV/0!</v>
      </c>
      <c r="T354" s="6" t="e">
        <f t="shared" si="102"/>
        <v>#DIV/0!</v>
      </c>
      <c r="U354" s="6" t="e">
        <f t="shared" si="103"/>
        <v>#DIV/0!</v>
      </c>
      <c r="V354" s="6" t="e">
        <f t="shared" si="104"/>
        <v>#DIV/0!</v>
      </c>
      <c r="W354" s="6" t="s">
        <v>790</v>
      </c>
      <c r="X354" s="7" t="s">
        <v>0</v>
      </c>
      <c r="Y354" s="8" t="e">
        <f t="shared" si="100"/>
        <v>#DIV/0!</v>
      </c>
      <c r="Z354" s="9">
        <v>0.21</v>
      </c>
      <c r="AA354" s="8" t="e">
        <f t="shared" si="101"/>
        <v>#DIV/0!</v>
      </c>
    </row>
    <row r="355" spans="1:27" x14ac:dyDescent="0.25">
      <c r="A355" s="5" t="s">
        <v>771</v>
      </c>
      <c r="B355" s="15" t="s">
        <v>6</v>
      </c>
      <c r="C355" s="21" t="s">
        <v>207</v>
      </c>
      <c r="D355" s="20" t="s">
        <v>205</v>
      </c>
      <c r="E355" s="21">
        <v>63.5</v>
      </c>
      <c r="F355" s="31" t="s">
        <v>156</v>
      </c>
      <c r="G355" s="22">
        <v>18</v>
      </c>
      <c r="H355" s="5"/>
      <c r="I355" s="19" t="s">
        <v>207</v>
      </c>
      <c r="J355" s="19" t="s">
        <v>289</v>
      </c>
      <c r="K355" s="84">
        <v>200</v>
      </c>
      <c r="L355" s="89"/>
      <c r="M355" s="92" t="s">
        <v>791</v>
      </c>
      <c r="N355" s="84"/>
      <c r="O355" s="4">
        <v>0</v>
      </c>
      <c r="P355" s="4">
        <v>0</v>
      </c>
      <c r="Q355" s="4">
        <v>0</v>
      </c>
      <c r="R355" s="5" t="s">
        <v>790</v>
      </c>
      <c r="S355" s="6" t="e">
        <f t="shared" si="105"/>
        <v>#DIV/0!</v>
      </c>
      <c r="T355" s="6" t="e">
        <f t="shared" si="102"/>
        <v>#DIV/0!</v>
      </c>
      <c r="U355" s="6" t="e">
        <f t="shared" si="103"/>
        <v>#DIV/0!</v>
      </c>
      <c r="V355" s="6" t="e">
        <f t="shared" si="104"/>
        <v>#DIV/0!</v>
      </c>
      <c r="W355" s="6" t="s">
        <v>790</v>
      </c>
      <c r="X355" s="7" t="s">
        <v>0</v>
      </c>
      <c r="Y355" s="8" t="e">
        <f t="shared" si="100"/>
        <v>#DIV/0!</v>
      </c>
      <c r="Z355" s="9">
        <v>0.21</v>
      </c>
      <c r="AA355" s="8" t="e">
        <f t="shared" si="101"/>
        <v>#DIV/0!</v>
      </c>
    </row>
    <row r="356" spans="1:27" x14ac:dyDescent="0.25">
      <c r="A356" s="5" t="s">
        <v>771</v>
      </c>
      <c r="B356" s="15" t="s">
        <v>6</v>
      </c>
      <c r="C356" s="18">
        <v>3034</v>
      </c>
      <c r="D356" s="20" t="s">
        <v>7</v>
      </c>
      <c r="E356" s="21">
        <v>68</v>
      </c>
      <c r="F356" s="31" t="s">
        <v>156</v>
      </c>
      <c r="G356" s="22">
        <v>24</v>
      </c>
      <c r="H356" s="5"/>
      <c r="I356" s="19" t="s">
        <v>320</v>
      </c>
      <c r="J356" s="19" t="s">
        <v>289</v>
      </c>
      <c r="K356" s="84">
        <v>200</v>
      </c>
      <c r="L356" s="89"/>
      <c r="M356" s="92" t="s">
        <v>840</v>
      </c>
      <c r="N356" s="84"/>
      <c r="O356" s="4">
        <v>0</v>
      </c>
      <c r="P356" s="4">
        <v>0</v>
      </c>
      <c r="Q356" s="4">
        <v>0</v>
      </c>
      <c r="R356" s="5" t="s">
        <v>790</v>
      </c>
      <c r="S356" s="6" t="e">
        <f t="shared" si="105"/>
        <v>#DIV/0!</v>
      </c>
      <c r="T356" s="6" t="e">
        <f t="shared" si="102"/>
        <v>#DIV/0!</v>
      </c>
      <c r="U356" s="6" t="e">
        <f t="shared" si="103"/>
        <v>#DIV/0!</v>
      </c>
      <c r="V356" s="6" t="e">
        <f t="shared" si="104"/>
        <v>#DIV/0!</v>
      </c>
      <c r="W356" s="6" t="s">
        <v>790</v>
      </c>
      <c r="X356" s="7" t="s">
        <v>0</v>
      </c>
      <c r="Y356" s="8" t="e">
        <f t="shared" si="100"/>
        <v>#DIV/0!</v>
      </c>
      <c r="Z356" s="9">
        <v>0.21</v>
      </c>
      <c r="AA356" s="8" t="e">
        <f t="shared" si="101"/>
        <v>#DIV/0!</v>
      </c>
    </row>
    <row r="357" spans="1:27" x14ac:dyDescent="0.25">
      <c r="A357" s="5" t="s">
        <v>771</v>
      </c>
      <c r="B357" s="15" t="s">
        <v>6</v>
      </c>
      <c r="C357" s="18">
        <v>3035</v>
      </c>
      <c r="D357" s="20" t="s">
        <v>203</v>
      </c>
      <c r="E357" s="21">
        <v>184.9</v>
      </c>
      <c r="F357" s="31" t="s">
        <v>156</v>
      </c>
      <c r="G357" s="22">
        <v>44</v>
      </c>
      <c r="H357" s="5"/>
      <c r="I357" s="19" t="s">
        <v>321</v>
      </c>
      <c r="J357" s="19" t="s">
        <v>289</v>
      </c>
      <c r="K357" s="84">
        <v>200</v>
      </c>
      <c r="L357" s="89"/>
      <c r="M357" s="92" t="s">
        <v>839</v>
      </c>
      <c r="N357" s="84"/>
      <c r="O357" s="4">
        <v>0</v>
      </c>
      <c r="P357" s="4">
        <v>0</v>
      </c>
      <c r="Q357" s="4">
        <v>0</v>
      </c>
      <c r="R357" s="5" t="s">
        <v>790</v>
      </c>
      <c r="S357" s="6" t="e">
        <f t="shared" si="105"/>
        <v>#DIV/0!</v>
      </c>
      <c r="T357" s="6" t="e">
        <f t="shared" si="102"/>
        <v>#DIV/0!</v>
      </c>
      <c r="U357" s="6" t="e">
        <f t="shared" si="103"/>
        <v>#DIV/0!</v>
      </c>
      <c r="V357" s="6" t="e">
        <f t="shared" si="104"/>
        <v>#DIV/0!</v>
      </c>
      <c r="W357" s="6" t="s">
        <v>790</v>
      </c>
      <c r="X357" s="7" t="s">
        <v>0</v>
      </c>
      <c r="Y357" s="8" t="e">
        <f t="shared" si="100"/>
        <v>#DIV/0!</v>
      </c>
      <c r="Z357" s="9">
        <v>0.21</v>
      </c>
      <c r="AA357" s="8" t="e">
        <f t="shared" si="101"/>
        <v>#DIV/0!</v>
      </c>
    </row>
    <row r="358" spans="1:27" x14ac:dyDescent="0.25">
      <c r="A358" s="5" t="s">
        <v>771</v>
      </c>
      <c r="B358" s="15" t="s">
        <v>6</v>
      </c>
      <c r="C358" s="21" t="s">
        <v>208</v>
      </c>
      <c r="D358" s="20" t="s">
        <v>205</v>
      </c>
      <c r="E358" s="21">
        <v>64.8</v>
      </c>
      <c r="F358" s="31" t="s">
        <v>156</v>
      </c>
      <c r="G358" s="22">
        <v>18</v>
      </c>
      <c r="H358" s="5"/>
      <c r="I358" s="19" t="s">
        <v>208</v>
      </c>
      <c r="J358" s="19" t="s">
        <v>289</v>
      </c>
      <c r="K358" s="84">
        <v>200</v>
      </c>
      <c r="L358" s="89"/>
      <c r="M358" s="92" t="s">
        <v>791</v>
      </c>
      <c r="N358" s="84"/>
      <c r="O358" s="4">
        <v>0</v>
      </c>
      <c r="P358" s="4">
        <v>0</v>
      </c>
      <c r="Q358" s="4">
        <v>0</v>
      </c>
      <c r="R358" s="5" t="s">
        <v>790</v>
      </c>
      <c r="S358" s="6" t="e">
        <f t="shared" si="105"/>
        <v>#DIV/0!</v>
      </c>
      <c r="T358" s="6" t="e">
        <f t="shared" si="102"/>
        <v>#DIV/0!</v>
      </c>
      <c r="U358" s="6" t="e">
        <f t="shared" si="103"/>
        <v>#DIV/0!</v>
      </c>
      <c r="V358" s="6" t="e">
        <f t="shared" si="104"/>
        <v>#DIV/0!</v>
      </c>
      <c r="W358" s="6" t="s">
        <v>790</v>
      </c>
      <c r="X358" s="7" t="s">
        <v>0</v>
      </c>
      <c r="Y358" s="8" t="e">
        <f t="shared" si="100"/>
        <v>#DIV/0!</v>
      </c>
      <c r="Z358" s="9">
        <v>0.21</v>
      </c>
      <c r="AA358" s="8" t="e">
        <f t="shared" si="101"/>
        <v>#DIV/0!</v>
      </c>
    </row>
    <row r="359" spans="1:27" x14ac:dyDescent="0.25">
      <c r="A359" s="5" t="s">
        <v>771</v>
      </c>
      <c r="B359" s="15" t="s">
        <v>6</v>
      </c>
      <c r="C359" s="18">
        <v>3036</v>
      </c>
      <c r="D359" s="20" t="s">
        <v>13</v>
      </c>
      <c r="E359" s="21">
        <v>9.3000000000000007</v>
      </c>
      <c r="F359" s="31" t="s">
        <v>156</v>
      </c>
      <c r="G359" s="22">
        <v>4</v>
      </c>
      <c r="H359" s="5"/>
      <c r="I359" s="19" t="s">
        <v>322</v>
      </c>
      <c r="J359" s="19" t="s">
        <v>261</v>
      </c>
      <c r="K359" s="84">
        <v>240</v>
      </c>
      <c r="L359" s="89"/>
      <c r="M359" s="92" t="s">
        <v>836</v>
      </c>
      <c r="N359" s="84"/>
      <c r="O359" s="4">
        <v>0</v>
      </c>
      <c r="P359" s="4">
        <v>0</v>
      </c>
      <c r="Q359" s="4">
        <v>0</v>
      </c>
      <c r="R359" s="5" t="s">
        <v>790</v>
      </c>
      <c r="S359" s="6" t="e">
        <f t="shared" si="105"/>
        <v>#DIV/0!</v>
      </c>
      <c r="T359" s="6" t="e">
        <f t="shared" si="102"/>
        <v>#DIV/0!</v>
      </c>
      <c r="U359" s="6" t="e">
        <f t="shared" si="103"/>
        <v>#DIV/0!</v>
      </c>
      <c r="V359" s="6" t="e">
        <f t="shared" si="104"/>
        <v>#DIV/0!</v>
      </c>
      <c r="W359" s="6" t="s">
        <v>790</v>
      </c>
      <c r="X359" s="7" t="s">
        <v>0</v>
      </c>
      <c r="Y359" s="8" t="e">
        <f t="shared" si="100"/>
        <v>#DIV/0!</v>
      </c>
      <c r="Z359" s="9">
        <v>0.21</v>
      </c>
      <c r="AA359" s="8" t="e">
        <f t="shared" si="101"/>
        <v>#DIV/0!</v>
      </c>
    </row>
    <row r="360" spans="1:27" x14ac:dyDescent="0.25">
      <c r="A360" s="5" t="s">
        <v>771</v>
      </c>
      <c r="B360" s="15" t="s">
        <v>6</v>
      </c>
      <c r="C360" s="18">
        <v>3037</v>
      </c>
      <c r="D360" s="20" t="s">
        <v>13</v>
      </c>
      <c r="E360" s="21">
        <v>9.5</v>
      </c>
      <c r="F360" s="31" t="s">
        <v>156</v>
      </c>
      <c r="G360" s="22">
        <v>4</v>
      </c>
      <c r="H360" s="5"/>
      <c r="I360" s="19" t="s">
        <v>323</v>
      </c>
      <c r="J360" s="19" t="s">
        <v>261</v>
      </c>
      <c r="K360" s="84">
        <v>240</v>
      </c>
      <c r="L360" s="89"/>
      <c r="M360" s="92" t="s">
        <v>836</v>
      </c>
      <c r="N360" s="84"/>
      <c r="O360" s="4">
        <v>0</v>
      </c>
      <c r="P360" s="4">
        <v>0</v>
      </c>
      <c r="Q360" s="4">
        <v>0</v>
      </c>
      <c r="R360" s="5" t="s">
        <v>790</v>
      </c>
      <c r="S360" s="6" t="e">
        <f t="shared" si="105"/>
        <v>#DIV/0!</v>
      </c>
      <c r="T360" s="6" t="e">
        <f t="shared" si="102"/>
        <v>#DIV/0!</v>
      </c>
      <c r="U360" s="6" t="e">
        <f t="shared" si="103"/>
        <v>#DIV/0!</v>
      </c>
      <c r="V360" s="6" t="e">
        <f t="shared" si="104"/>
        <v>#DIV/0!</v>
      </c>
      <c r="W360" s="6" t="s">
        <v>790</v>
      </c>
      <c r="X360" s="7" t="s">
        <v>0</v>
      </c>
      <c r="Y360" s="8" t="e">
        <f t="shared" si="100"/>
        <v>#DIV/0!</v>
      </c>
      <c r="Z360" s="9">
        <v>0.21</v>
      </c>
      <c r="AA360" s="8" t="e">
        <f t="shared" si="101"/>
        <v>#DIV/0!</v>
      </c>
    </row>
    <row r="361" spans="1:27" x14ac:dyDescent="0.25">
      <c r="A361" s="5" t="s">
        <v>771</v>
      </c>
      <c r="B361" s="15" t="s">
        <v>6</v>
      </c>
      <c r="C361" s="18">
        <v>3038</v>
      </c>
      <c r="D361" s="5" t="s">
        <v>224</v>
      </c>
      <c r="E361" s="21">
        <v>10.6</v>
      </c>
      <c r="F361" s="31" t="s">
        <v>156</v>
      </c>
      <c r="G361" s="22">
        <v>1</v>
      </c>
      <c r="H361" s="5"/>
      <c r="I361" s="19" t="s">
        <v>324</v>
      </c>
      <c r="J361" s="19" t="s">
        <v>287</v>
      </c>
      <c r="K361" s="84">
        <v>220</v>
      </c>
      <c r="L361" s="89"/>
      <c r="M361" s="92" t="s">
        <v>792</v>
      </c>
      <c r="N361" s="84"/>
      <c r="O361" s="4">
        <v>0</v>
      </c>
      <c r="P361" s="4">
        <v>0</v>
      </c>
      <c r="Q361" s="4">
        <v>0</v>
      </c>
      <c r="R361" s="5" t="s">
        <v>790</v>
      </c>
      <c r="S361" s="6" t="e">
        <f t="shared" si="105"/>
        <v>#DIV/0!</v>
      </c>
      <c r="T361" s="6" t="e">
        <f t="shared" si="102"/>
        <v>#DIV/0!</v>
      </c>
      <c r="U361" s="6" t="e">
        <f t="shared" si="103"/>
        <v>#DIV/0!</v>
      </c>
      <c r="V361" s="6" t="e">
        <f t="shared" si="104"/>
        <v>#DIV/0!</v>
      </c>
      <c r="W361" s="6" t="s">
        <v>790</v>
      </c>
      <c r="X361" s="7" t="s">
        <v>0</v>
      </c>
      <c r="Y361" s="8" t="e">
        <f t="shared" si="100"/>
        <v>#DIV/0!</v>
      </c>
      <c r="Z361" s="9">
        <v>0.21</v>
      </c>
      <c r="AA361" s="8" t="e">
        <f t="shared" si="101"/>
        <v>#DIV/0!</v>
      </c>
    </row>
    <row r="362" spans="1:27" x14ac:dyDescent="0.25">
      <c r="A362" s="5" t="s">
        <v>771</v>
      </c>
      <c r="B362" s="26" t="s">
        <v>3</v>
      </c>
      <c r="C362" s="18">
        <v>3701</v>
      </c>
      <c r="D362" s="20" t="s">
        <v>209</v>
      </c>
      <c r="E362" s="21">
        <v>6.7</v>
      </c>
      <c r="F362" s="31" t="s">
        <v>156</v>
      </c>
      <c r="G362" s="25"/>
      <c r="H362" s="5"/>
      <c r="I362" s="19" t="s">
        <v>325</v>
      </c>
      <c r="J362" s="19" t="s">
        <v>256</v>
      </c>
      <c r="K362" s="84">
        <v>3</v>
      </c>
      <c r="L362" s="89"/>
      <c r="M362" s="92" t="s">
        <v>837</v>
      </c>
      <c r="N362" s="84"/>
      <c r="O362" s="150">
        <v>0</v>
      </c>
      <c r="P362" s="150">
        <v>0</v>
      </c>
      <c r="Q362" s="4" t="s">
        <v>0</v>
      </c>
      <c r="R362" s="5" t="s">
        <v>790</v>
      </c>
      <c r="S362" s="6" t="e">
        <f t="shared" ref="S362:S372" si="106">SUM(E362/Q362*K362)</f>
        <v>#VALUE!</v>
      </c>
      <c r="T362" s="150" t="s">
        <v>0</v>
      </c>
      <c r="U362" s="150" t="s">
        <v>0</v>
      </c>
      <c r="V362" s="6" t="e">
        <f t="shared" si="104"/>
        <v>#VALUE!</v>
      </c>
      <c r="W362" s="6" t="s">
        <v>790</v>
      </c>
      <c r="X362" s="7" t="s">
        <v>0</v>
      </c>
      <c r="Y362" s="8" t="e">
        <f t="shared" si="100"/>
        <v>#VALUE!</v>
      </c>
      <c r="Z362" s="9">
        <v>0.21</v>
      </c>
      <c r="AA362" s="8" t="e">
        <f t="shared" si="101"/>
        <v>#VALUE!</v>
      </c>
    </row>
    <row r="363" spans="1:27" x14ac:dyDescent="0.25">
      <c r="A363" s="5" t="s">
        <v>771</v>
      </c>
      <c r="B363" s="26" t="s">
        <v>3</v>
      </c>
      <c r="C363" s="18">
        <v>3702</v>
      </c>
      <c r="D363" s="20" t="s">
        <v>138</v>
      </c>
      <c r="E363" s="21">
        <v>0.7</v>
      </c>
      <c r="F363" s="31" t="s">
        <v>156</v>
      </c>
      <c r="G363" s="81"/>
      <c r="H363" s="70"/>
      <c r="I363" s="72" t="s">
        <v>326</v>
      </c>
      <c r="J363" s="72" t="s">
        <v>268</v>
      </c>
      <c r="K363" s="84">
        <v>3</v>
      </c>
      <c r="L363" s="89"/>
      <c r="M363" s="92" t="s">
        <v>837</v>
      </c>
      <c r="N363" s="84"/>
      <c r="O363" s="150">
        <v>0</v>
      </c>
      <c r="P363" s="150">
        <v>0</v>
      </c>
      <c r="Q363" s="4" t="s">
        <v>0</v>
      </c>
      <c r="R363" s="5" t="s">
        <v>790</v>
      </c>
      <c r="S363" s="6" t="e">
        <f t="shared" si="106"/>
        <v>#VALUE!</v>
      </c>
      <c r="T363" s="150" t="s">
        <v>0</v>
      </c>
      <c r="U363" s="150" t="s">
        <v>0</v>
      </c>
      <c r="V363" s="6" t="e">
        <f t="shared" si="104"/>
        <v>#VALUE!</v>
      </c>
      <c r="W363" s="6" t="s">
        <v>790</v>
      </c>
      <c r="X363" s="7" t="s">
        <v>0</v>
      </c>
      <c r="Y363" s="8" t="e">
        <f t="shared" si="100"/>
        <v>#VALUE!</v>
      </c>
      <c r="Z363" s="9">
        <v>0.21</v>
      </c>
      <c r="AA363" s="8" t="e">
        <f t="shared" si="101"/>
        <v>#VALUE!</v>
      </c>
    </row>
    <row r="364" spans="1:27" x14ac:dyDescent="0.25">
      <c r="A364" s="5" t="s">
        <v>771</v>
      </c>
      <c r="B364" s="26" t="s">
        <v>3</v>
      </c>
      <c r="C364" s="18">
        <v>3703</v>
      </c>
      <c r="D364" s="20" t="s">
        <v>138</v>
      </c>
      <c r="E364" s="21">
        <v>1.2</v>
      </c>
      <c r="F364" s="31" t="s">
        <v>156</v>
      </c>
      <c r="G364" s="81"/>
      <c r="H364" s="70"/>
      <c r="I364" s="72" t="s">
        <v>327</v>
      </c>
      <c r="J364" s="72" t="s">
        <v>271</v>
      </c>
      <c r="K364" s="84">
        <v>3</v>
      </c>
      <c r="L364" s="89"/>
      <c r="M364" s="92" t="s">
        <v>837</v>
      </c>
      <c r="N364" s="84"/>
      <c r="O364" s="150">
        <v>0</v>
      </c>
      <c r="P364" s="150">
        <v>0</v>
      </c>
      <c r="Q364" s="4" t="s">
        <v>0</v>
      </c>
      <c r="R364" s="5" t="s">
        <v>790</v>
      </c>
      <c r="S364" s="6" t="e">
        <f t="shared" si="106"/>
        <v>#VALUE!</v>
      </c>
      <c r="T364" s="150" t="s">
        <v>0</v>
      </c>
      <c r="U364" s="150" t="s">
        <v>0</v>
      </c>
      <c r="V364" s="6" t="e">
        <f t="shared" si="104"/>
        <v>#VALUE!</v>
      </c>
      <c r="W364" s="6" t="s">
        <v>790</v>
      </c>
      <c r="X364" s="7" t="s">
        <v>0</v>
      </c>
      <c r="Y364" s="8" t="e">
        <f t="shared" si="100"/>
        <v>#VALUE!</v>
      </c>
      <c r="Z364" s="9">
        <v>0.21</v>
      </c>
      <c r="AA364" s="8" t="e">
        <f t="shared" si="101"/>
        <v>#VALUE!</v>
      </c>
    </row>
    <row r="365" spans="1:27" x14ac:dyDescent="0.25">
      <c r="A365" s="5" t="s">
        <v>771</v>
      </c>
      <c r="B365" s="26" t="s">
        <v>3</v>
      </c>
      <c r="C365" s="18">
        <v>3704</v>
      </c>
      <c r="D365" s="20" t="s">
        <v>138</v>
      </c>
      <c r="E365" s="21">
        <v>3.6</v>
      </c>
      <c r="F365" s="31" t="s">
        <v>156</v>
      </c>
      <c r="G365" s="81"/>
      <c r="H365" s="70"/>
      <c r="I365" s="72" t="s">
        <v>328</v>
      </c>
      <c r="J365" s="72" t="s">
        <v>271</v>
      </c>
      <c r="K365" s="84">
        <v>3</v>
      </c>
      <c r="L365" s="89"/>
      <c r="M365" s="92" t="s">
        <v>837</v>
      </c>
      <c r="N365" s="84"/>
      <c r="O365" s="150">
        <v>0</v>
      </c>
      <c r="P365" s="150">
        <v>0</v>
      </c>
      <c r="Q365" s="4" t="s">
        <v>0</v>
      </c>
      <c r="R365" s="5" t="s">
        <v>790</v>
      </c>
      <c r="S365" s="6" t="e">
        <f t="shared" si="106"/>
        <v>#VALUE!</v>
      </c>
      <c r="T365" s="150" t="s">
        <v>0</v>
      </c>
      <c r="U365" s="150" t="s">
        <v>0</v>
      </c>
      <c r="V365" s="6" t="e">
        <f t="shared" si="104"/>
        <v>#VALUE!</v>
      </c>
      <c r="W365" s="6" t="s">
        <v>790</v>
      </c>
      <c r="X365" s="7" t="s">
        <v>0</v>
      </c>
      <c r="Y365" s="8" t="e">
        <f t="shared" si="100"/>
        <v>#VALUE!</v>
      </c>
      <c r="Z365" s="9">
        <v>0.21</v>
      </c>
      <c r="AA365" s="8" t="e">
        <f t="shared" si="101"/>
        <v>#VALUE!</v>
      </c>
    </row>
    <row r="366" spans="1:27" x14ac:dyDescent="0.25">
      <c r="A366" s="5" t="s">
        <v>771</v>
      </c>
      <c r="B366" s="26" t="s">
        <v>3</v>
      </c>
      <c r="C366" s="18">
        <v>3705</v>
      </c>
      <c r="D366" s="20" t="s">
        <v>138</v>
      </c>
      <c r="E366" s="21">
        <v>4.2</v>
      </c>
      <c r="F366" s="31" t="s">
        <v>156</v>
      </c>
      <c r="G366" s="81"/>
      <c r="H366" s="70"/>
      <c r="I366" s="72" t="s">
        <v>329</v>
      </c>
      <c r="J366" s="72" t="s">
        <v>271</v>
      </c>
      <c r="K366" s="84">
        <v>3</v>
      </c>
      <c r="L366" s="89"/>
      <c r="M366" s="92" t="s">
        <v>837</v>
      </c>
      <c r="N366" s="84"/>
      <c r="O366" s="150">
        <v>0</v>
      </c>
      <c r="P366" s="150">
        <v>0</v>
      </c>
      <c r="Q366" s="4" t="s">
        <v>0</v>
      </c>
      <c r="R366" s="5" t="s">
        <v>790</v>
      </c>
      <c r="S366" s="6" t="e">
        <f t="shared" si="106"/>
        <v>#VALUE!</v>
      </c>
      <c r="T366" s="150" t="s">
        <v>0</v>
      </c>
      <c r="U366" s="150" t="s">
        <v>0</v>
      </c>
      <c r="V366" s="6" t="e">
        <f t="shared" si="104"/>
        <v>#VALUE!</v>
      </c>
      <c r="W366" s="6" t="s">
        <v>790</v>
      </c>
      <c r="X366" s="7" t="s">
        <v>0</v>
      </c>
      <c r="Y366" s="8" t="e">
        <f t="shared" si="100"/>
        <v>#VALUE!</v>
      </c>
      <c r="Z366" s="9">
        <v>0.21</v>
      </c>
      <c r="AA366" s="8" t="e">
        <f t="shared" si="101"/>
        <v>#VALUE!</v>
      </c>
    </row>
    <row r="367" spans="1:27" x14ac:dyDescent="0.25">
      <c r="A367" s="5" t="s">
        <v>771</v>
      </c>
      <c r="B367" s="26" t="s">
        <v>3</v>
      </c>
      <c r="C367" s="18">
        <v>3706</v>
      </c>
      <c r="D367" s="20" t="s">
        <v>138</v>
      </c>
      <c r="E367" s="21">
        <v>0.9</v>
      </c>
      <c r="F367" s="31" t="s">
        <v>156</v>
      </c>
      <c r="G367" s="81"/>
      <c r="H367" s="70"/>
      <c r="I367" s="72" t="s">
        <v>330</v>
      </c>
      <c r="J367" s="72" t="s">
        <v>271</v>
      </c>
      <c r="K367" s="84">
        <v>3</v>
      </c>
      <c r="L367" s="89"/>
      <c r="M367" s="92" t="s">
        <v>837</v>
      </c>
      <c r="N367" s="84"/>
      <c r="O367" s="150">
        <v>0</v>
      </c>
      <c r="P367" s="150">
        <v>0</v>
      </c>
      <c r="Q367" s="4" t="s">
        <v>0</v>
      </c>
      <c r="R367" s="5" t="s">
        <v>790</v>
      </c>
      <c r="S367" s="6" t="e">
        <f t="shared" si="106"/>
        <v>#VALUE!</v>
      </c>
      <c r="T367" s="150" t="s">
        <v>0</v>
      </c>
      <c r="U367" s="150" t="s">
        <v>0</v>
      </c>
      <c r="V367" s="6" t="e">
        <f t="shared" si="104"/>
        <v>#VALUE!</v>
      </c>
      <c r="W367" s="6" t="s">
        <v>790</v>
      </c>
      <c r="X367" s="7" t="s">
        <v>0</v>
      </c>
      <c r="Y367" s="8" t="e">
        <f t="shared" si="100"/>
        <v>#VALUE!</v>
      </c>
      <c r="Z367" s="9">
        <v>0.21</v>
      </c>
      <c r="AA367" s="8" t="e">
        <f t="shared" si="101"/>
        <v>#VALUE!</v>
      </c>
    </row>
    <row r="368" spans="1:27" x14ac:dyDescent="0.25">
      <c r="A368" s="5" t="s">
        <v>771</v>
      </c>
      <c r="B368" s="26" t="s">
        <v>3</v>
      </c>
      <c r="C368" s="18">
        <v>3707</v>
      </c>
      <c r="D368" s="5" t="s">
        <v>161</v>
      </c>
      <c r="E368" s="21">
        <v>1.2</v>
      </c>
      <c r="F368" s="31" t="s">
        <v>156</v>
      </c>
      <c r="G368" s="81"/>
      <c r="H368" s="70"/>
      <c r="I368" s="72" t="s">
        <v>331</v>
      </c>
      <c r="J368" s="72" t="s">
        <v>269</v>
      </c>
      <c r="K368" s="84">
        <v>3</v>
      </c>
      <c r="L368" s="89"/>
      <c r="M368" s="92" t="s">
        <v>837</v>
      </c>
      <c r="N368" s="84"/>
      <c r="O368" s="150">
        <v>0</v>
      </c>
      <c r="P368" s="150">
        <v>0</v>
      </c>
      <c r="Q368" s="4" t="s">
        <v>0</v>
      </c>
      <c r="R368" s="5" t="s">
        <v>790</v>
      </c>
      <c r="S368" s="6" t="e">
        <f t="shared" si="106"/>
        <v>#VALUE!</v>
      </c>
      <c r="T368" s="150" t="s">
        <v>0</v>
      </c>
      <c r="U368" s="150" t="s">
        <v>0</v>
      </c>
      <c r="V368" s="6" t="e">
        <f t="shared" si="104"/>
        <v>#VALUE!</v>
      </c>
      <c r="W368" s="6" t="s">
        <v>790</v>
      </c>
      <c r="X368" s="7" t="s">
        <v>0</v>
      </c>
      <c r="Y368" s="8" t="e">
        <f t="shared" si="100"/>
        <v>#VALUE!</v>
      </c>
      <c r="Z368" s="9">
        <v>0.21</v>
      </c>
      <c r="AA368" s="8" t="e">
        <f t="shared" si="101"/>
        <v>#VALUE!</v>
      </c>
    </row>
    <row r="369" spans="1:27" x14ac:dyDescent="0.25">
      <c r="A369" s="5" t="s">
        <v>771</v>
      </c>
      <c r="B369" s="26" t="s">
        <v>3</v>
      </c>
      <c r="C369" s="18">
        <v>3708</v>
      </c>
      <c r="D369" s="20" t="s">
        <v>138</v>
      </c>
      <c r="E369" s="21">
        <v>1.7</v>
      </c>
      <c r="F369" s="31" t="s">
        <v>156</v>
      </c>
      <c r="G369" s="81"/>
      <c r="H369" s="70"/>
      <c r="I369" s="72" t="s">
        <v>332</v>
      </c>
      <c r="J369" s="72" t="s">
        <v>271</v>
      </c>
      <c r="K369" s="84">
        <v>3</v>
      </c>
      <c r="L369" s="89"/>
      <c r="M369" s="92" t="s">
        <v>837</v>
      </c>
      <c r="N369" s="84"/>
      <c r="O369" s="150">
        <v>0</v>
      </c>
      <c r="P369" s="150">
        <v>0</v>
      </c>
      <c r="Q369" s="4" t="s">
        <v>0</v>
      </c>
      <c r="R369" s="5" t="s">
        <v>790</v>
      </c>
      <c r="S369" s="6" t="e">
        <f t="shared" si="106"/>
        <v>#VALUE!</v>
      </c>
      <c r="T369" s="150" t="s">
        <v>0</v>
      </c>
      <c r="U369" s="150" t="s">
        <v>0</v>
      </c>
      <c r="V369" s="6" t="e">
        <f t="shared" si="104"/>
        <v>#VALUE!</v>
      </c>
      <c r="W369" s="6" t="s">
        <v>790</v>
      </c>
      <c r="X369" s="7" t="s">
        <v>0</v>
      </c>
      <c r="Y369" s="8" t="e">
        <f t="shared" si="100"/>
        <v>#VALUE!</v>
      </c>
      <c r="Z369" s="9">
        <v>0.21</v>
      </c>
      <c r="AA369" s="8" t="e">
        <f t="shared" si="101"/>
        <v>#VALUE!</v>
      </c>
    </row>
    <row r="370" spans="1:27" x14ac:dyDescent="0.25">
      <c r="A370" s="5" t="s">
        <v>771</v>
      </c>
      <c r="B370" s="26" t="s">
        <v>3</v>
      </c>
      <c r="C370" s="18">
        <v>3710</v>
      </c>
      <c r="D370" s="20" t="s">
        <v>138</v>
      </c>
      <c r="E370" s="21">
        <v>1.8</v>
      </c>
      <c r="F370" s="31" t="s">
        <v>156</v>
      </c>
      <c r="G370" s="81"/>
      <c r="H370" s="70"/>
      <c r="I370" s="72" t="s">
        <v>333</v>
      </c>
      <c r="J370" s="72" t="s">
        <v>271</v>
      </c>
      <c r="K370" s="84">
        <v>3</v>
      </c>
      <c r="L370" s="89"/>
      <c r="M370" s="92" t="s">
        <v>837</v>
      </c>
      <c r="N370" s="84"/>
      <c r="O370" s="150">
        <v>0</v>
      </c>
      <c r="P370" s="150">
        <v>0</v>
      </c>
      <c r="Q370" s="4" t="s">
        <v>0</v>
      </c>
      <c r="R370" s="5" t="s">
        <v>790</v>
      </c>
      <c r="S370" s="6" t="e">
        <f t="shared" si="106"/>
        <v>#VALUE!</v>
      </c>
      <c r="T370" s="150" t="s">
        <v>0</v>
      </c>
      <c r="U370" s="150" t="s">
        <v>0</v>
      </c>
      <c r="V370" s="6" t="e">
        <f t="shared" si="104"/>
        <v>#VALUE!</v>
      </c>
      <c r="W370" s="6" t="s">
        <v>790</v>
      </c>
      <c r="X370" s="7" t="s">
        <v>0</v>
      </c>
      <c r="Y370" s="8" t="e">
        <f t="shared" si="100"/>
        <v>#VALUE!</v>
      </c>
      <c r="Z370" s="9">
        <v>0.21</v>
      </c>
      <c r="AA370" s="8" t="e">
        <f t="shared" si="101"/>
        <v>#VALUE!</v>
      </c>
    </row>
    <row r="371" spans="1:27" x14ac:dyDescent="0.25">
      <c r="A371" s="5" t="s">
        <v>771</v>
      </c>
      <c r="B371" s="26" t="s">
        <v>3</v>
      </c>
      <c r="C371" s="18">
        <v>3711</v>
      </c>
      <c r="D371" s="20" t="s">
        <v>138</v>
      </c>
      <c r="E371" s="21">
        <v>6.9</v>
      </c>
      <c r="F371" s="31" t="s">
        <v>156</v>
      </c>
      <c r="G371" s="81"/>
      <c r="H371" s="70"/>
      <c r="I371" s="72" t="s">
        <v>334</v>
      </c>
      <c r="J371" s="72" t="s">
        <v>271</v>
      </c>
      <c r="K371" s="84">
        <v>3</v>
      </c>
      <c r="L371" s="89"/>
      <c r="M371" s="92" t="s">
        <v>837</v>
      </c>
      <c r="N371" s="84"/>
      <c r="O371" s="150">
        <v>0</v>
      </c>
      <c r="P371" s="150">
        <v>0</v>
      </c>
      <c r="Q371" s="4" t="s">
        <v>0</v>
      </c>
      <c r="R371" s="5" t="s">
        <v>790</v>
      </c>
      <c r="S371" s="6" t="e">
        <f t="shared" si="106"/>
        <v>#VALUE!</v>
      </c>
      <c r="T371" s="150" t="s">
        <v>0</v>
      </c>
      <c r="U371" s="150" t="s">
        <v>0</v>
      </c>
      <c r="V371" s="6" t="e">
        <f t="shared" si="104"/>
        <v>#VALUE!</v>
      </c>
      <c r="W371" s="6" t="s">
        <v>790</v>
      </c>
      <c r="X371" s="7" t="s">
        <v>0</v>
      </c>
      <c r="Y371" s="8" t="e">
        <f t="shared" si="100"/>
        <v>#VALUE!</v>
      </c>
      <c r="Z371" s="9">
        <v>0.21</v>
      </c>
      <c r="AA371" s="8" t="e">
        <f t="shared" si="101"/>
        <v>#VALUE!</v>
      </c>
    </row>
    <row r="372" spans="1:27" x14ac:dyDescent="0.25">
      <c r="A372" s="5" t="s">
        <v>771</v>
      </c>
      <c r="B372" s="15" t="s">
        <v>6</v>
      </c>
      <c r="C372" s="18">
        <v>3712</v>
      </c>
      <c r="D372" s="20" t="s">
        <v>138</v>
      </c>
      <c r="E372" s="21">
        <v>1.3</v>
      </c>
      <c r="F372" s="31" t="s">
        <v>156</v>
      </c>
      <c r="G372" s="81"/>
      <c r="H372" s="70"/>
      <c r="I372" s="72" t="s">
        <v>335</v>
      </c>
      <c r="J372" s="72" t="s">
        <v>271</v>
      </c>
      <c r="K372" s="84">
        <v>3</v>
      </c>
      <c r="L372" s="89"/>
      <c r="M372" s="92" t="s">
        <v>837</v>
      </c>
      <c r="N372" s="84"/>
      <c r="O372" s="150">
        <v>0</v>
      </c>
      <c r="P372" s="150">
        <v>0</v>
      </c>
      <c r="Q372" s="4" t="s">
        <v>0</v>
      </c>
      <c r="R372" s="5" t="s">
        <v>790</v>
      </c>
      <c r="S372" s="6" t="e">
        <f t="shared" si="106"/>
        <v>#VALUE!</v>
      </c>
      <c r="T372" s="150" t="s">
        <v>0</v>
      </c>
      <c r="U372" s="150" t="s">
        <v>0</v>
      </c>
      <c r="V372" s="6" t="e">
        <f t="shared" si="104"/>
        <v>#VALUE!</v>
      </c>
      <c r="W372" s="6" t="s">
        <v>790</v>
      </c>
      <c r="X372" s="7" t="s">
        <v>0</v>
      </c>
      <c r="Y372" s="8" t="e">
        <f t="shared" si="100"/>
        <v>#VALUE!</v>
      </c>
      <c r="Z372" s="9">
        <v>0.21</v>
      </c>
      <c r="AA372" s="8" t="e">
        <f t="shared" si="101"/>
        <v>#VALUE!</v>
      </c>
    </row>
    <row r="373" spans="1:27" x14ac:dyDescent="0.25">
      <c r="A373" s="5" t="s">
        <v>771</v>
      </c>
      <c r="B373" s="15" t="s">
        <v>6</v>
      </c>
      <c r="C373" s="18">
        <v>3713</v>
      </c>
      <c r="D373" s="20" t="s">
        <v>129</v>
      </c>
      <c r="E373" s="21">
        <v>6.6</v>
      </c>
      <c r="F373" s="31" t="s">
        <v>156</v>
      </c>
      <c r="G373" s="81"/>
      <c r="H373" s="70"/>
      <c r="I373" s="72" t="s">
        <v>336</v>
      </c>
      <c r="J373" s="72" t="s">
        <v>282</v>
      </c>
      <c r="K373" s="84">
        <v>200</v>
      </c>
      <c r="L373" s="89">
        <v>200</v>
      </c>
      <c r="M373" s="92" t="s">
        <v>833</v>
      </c>
      <c r="N373" s="92" t="s">
        <v>833</v>
      </c>
      <c r="O373" s="4" t="s">
        <v>0</v>
      </c>
      <c r="P373" s="4" t="s">
        <v>0</v>
      </c>
      <c r="Q373" s="4" t="s">
        <v>0</v>
      </c>
      <c r="R373" s="91" t="s">
        <v>0</v>
      </c>
      <c r="S373" s="6" t="e">
        <f>SUM(E373/O373*K373)+(E373/P373*K373)+(E373/Q373*K373)+(E373/R373*K373)</f>
        <v>#VALUE!</v>
      </c>
      <c r="T373" s="6" t="e">
        <f t="shared" ref="T373" si="107">SUM(E373*K373/O373)</f>
        <v>#VALUE!</v>
      </c>
      <c r="U373" s="6" t="e">
        <f t="shared" ref="U373" si="108">SUM(E373*K373/P373)</f>
        <v>#VALUE!</v>
      </c>
      <c r="V373" s="6" t="e">
        <f t="shared" ref="V373" si="109">SUM(E373*K373/Q373)</f>
        <v>#VALUE!</v>
      </c>
      <c r="W373" s="6" t="e">
        <f>SUM(E373*L373/R373)</f>
        <v>#VALUE!</v>
      </c>
      <c r="X373" s="7" t="s">
        <v>0</v>
      </c>
      <c r="Y373" s="8" t="e">
        <f t="shared" ref="Y373:Y403" si="110">SUM(S373*X373)</f>
        <v>#VALUE!</v>
      </c>
      <c r="Z373" s="9">
        <v>0.21</v>
      </c>
      <c r="AA373" s="8" t="e">
        <f t="shared" ref="AA373:AA403" si="111">Y373+(Y373*Z373)</f>
        <v>#VALUE!</v>
      </c>
    </row>
    <row r="374" spans="1:27" x14ac:dyDescent="0.25">
      <c r="A374" s="5" t="s">
        <v>771</v>
      </c>
      <c r="B374" s="15" t="s">
        <v>6</v>
      </c>
      <c r="C374" s="18" t="s">
        <v>242</v>
      </c>
      <c r="D374" s="20" t="s">
        <v>209</v>
      </c>
      <c r="E374" s="21">
        <v>6.9</v>
      </c>
      <c r="F374" s="31" t="s">
        <v>156</v>
      </c>
      <c r="G374" s="81"/>
      <c r="H374" s="70"/>
      <c r="I374" s="72" t="s">
        <v>242</v>
      </c>
      <c r="J374" s="72" t="s">
        <v>282</v>
      </c>
      <c r="K374" s="84">
        <v>3</v>
      </c>
      <c r="L374" s="89"/>
      <c r="M374" s="92" t="s">
        <v>837</v>
      </c>
      <c r="N374" s="84"/>
      <c r="O374" s="150">
        <v>0</v>
      </c>
      <c r="P374" s="150">
        <v>0</v>
      </c>
      <c r="Q374" s="4" t="s">
        <v>0</v>
      </c>
      <c r="R374" s="5" t="s">
        <v>790</v>
      </c>
      <c r="S374" s="6" t="e">
        <f t="shared" ref="S374:S379" si="112">SUM(E374/Q374*K374)</f>
        <v>#VALUE!</v>
      </c>
      <c r="T374" s="150" t="s">
        <v>0</v>
      </c>
      <c r="U374" s="150" t="s">
        <v>0</v>
      </c>
      <c r="V374" s="6" t="e">
        <f t="shared" si="104"/>
        <v>#VALUE!</v>
      </c>
      <c r="W374" s="6" t="s">
        <v>790</v>
      </c>
      <c r="X374" s="7" t="s">
        <v>0</v>
      </c>
      <c r="Y374" s="8" t="e">
        <f t="shared" si="110"/>
        <v>#VALUE!</v>
      </c>
      <c r="Z374" s="9">
        <v>0.21</v>
      </c>
      <c r="AA374" s="8" t="e">
        <f t="shared" si="111"/>
        <v>#VALUE!</v>
      </c>
    </row>
    <row r="375" spans="1:27" x14ac:dyDescent="0.25">
      <c r="A375" s="5" t="s">
        <v>771</v>
      </c>
      <c r="B375" s="26" t="s">
        <v>3</v>
      </c>
      <c r="C375" s="18">
        <v>3714</v>
      </c>
      <c r="D375" s="20" t="s">
        <v>138</v>
      </c>
      <c r="E375" s="21">
        <v>5.0999999999999996</v>
      </c>
      <c r="F375" s="31" t="s">
        <v>156</v>
      </c>
      <c r="G375" s="81"/>
      <c r="H375" s="70"/>
      <c r="I375" s="72" t="s">
        <v>337</v>
      </c>
      <c r="J375" s="72" t="s">
        <v>271</v>
      </c>
      <c r="K375" s="84">
        <v>3</v>
      </c>
      <c r="L375" s="89"/>
      <c r="M375" s="92" t="s">
        <v>837</v>
      </c>
      <c r="N375" s="84"/>
      <c r="O375" s="150">
        <v>0</v>
      </c>
      <c r="P375" s="150">
        <v>0</v>
      </c>
      <c r="Q375" s="4" t="s">
        <v>0</v>
      </c>
      <c r="R375" s="5" t="s">
        <v>790</v>
      </c>
      <c r="S375" s="6" t="e">
        <f t="shared" si="112"/>
        <v>#VALUE!</v>
      </c>
      <c r="T375" s="150" t="s">
        <v>0</v>
      </c>
      <c r="U375" s="150" t="s">
        <v>0</v>
      </c>
      <c r="V375" s="6" t="e">
        <f t="shared" si="104"/>
        <v>#VALUE!</v>
      </c>
      <c r="W375" s="6" t="s">
        <v>790</v>
      </c>
      <c r="X375" s="7" t="s">
        <v>0</v>
      </c>
      <c r="Y375" s="8" t="e">
        <f t="shared" si="110"/>
        <v>#VALUE!</v>
      </c>
      <c r="Z375" s="9">
        <v>0.21</v>
      </c>
      <c r="AA375" s="8" t="e">
        <f t="shared" si="111"/>
        <v>#VALUE!</v>
      </c>
    </row>
    <row r="376" spans="1:27" x14ac:dyDescent="0.25">
      <c r="A376" s="5" t="s">
        <v>771</v>
      </c>
      <c r="B376" s="26" t="s">
        <v>3</v>
      </c>
      <c r="C376" s="18">
        <v>3715</v>
      </c>
      <c r="D376" s="20" t="s">
        <v>138</v>
      </c>
      <c r="E376" s="21">
        <v>1.1000000000000001</v>
      </c>
      <c r="F376" s="31" t="s">
        <v>156</v>
      </c>
      <c r="G376" s="81"/>
      <c r="H376" s="70"/>
      <c r="I376" s="72" t="s">
        <v>338</v>
      </c>
      <c r="J376" s="72" t="s">
        <v>271</v>
      </c>
      <c r="K376" s="84">
        <v>3</v>
      </c>
      <c r="L376" s="89"/>
      <c r="M376" s="92" t="s">
        <v>837</v>
      </c>
      <c r="N376" s="84"/>
      <c r="O376" s="150">
        <v>0</v>
      </c>
      <c r="P376" s="150">
        <v>0</v>
      </c>
      <c r="Q376" s="4" t="s">
        <v>0</v>
      </c>
      <c r="R376" s="5" t="s">
        <v>790</v>
      </c>
      <c r="S376" s="6" t="e">
        <f t="shared" si="112"/>
        <v>#VALUE!</v>
      </c>
      <c r="T376" s="150" t="s">
        <v>0</v>
      </c>
      <c r="U376" s="150" t="s">
        <v>0</v>
      </c>
      <c r="V376" s="6" t="e">
        <f t="shared" si="104"/>
        <v>#VALUE!</v>
      </c>
      <c r="W376" s="6" t="s">
        <v>790</v>
      </c>
      <c r="X376" s="7" t="s">
        <v>0</v>
      </c>
      <c r="Y376" s="8" t="e">
        <f t="shared" si="110"/>
        <v>#VALUE!</v>
      </c>
      <c r="Z376" s="9">
        <v>0.21</v>
      </c>
      <c r="AA376" s="8" t="e">
        <f t="shared" si="111"/>
        <v>#VALUE!</v>
      </c>
    </row>
    <row r="377" spans="1:27" x14ac:dyDescent="0.25">
      <c r="A377" s="5" t="s">
        <v>771</v>
      </c>
      <c r="B377" s="15" t="s">
        <v>6</v>
      </c>
      <c r="C377" s="18">
        <v>3716</v>
      </c>
      <c r="D377" s="5" t="s">
        <v>161</v>
      </c>
      <c r="E377" s="21">
        <v>3</v>
      </c>
      <c r="F377" s="31" t="s">
        <v>156</v>
      </c>
      <c r="G377" s="81"/>
      <c r="H377" s="70"/>
      <c r="I377" s="72" t="s">
        <v>339</v>
      </c>
      <c r="J377" s="72" t="s">
        <v>269</v>
      </c>
      <c r="K377" s="84">
        <v>3</v>
      </c>
      <c r="L377" s="89"/>
      <c r="M377" s="92" t="s">
        <v>837</v>
      </c>
      <c r="N377" s="84"/>
      <c r="O377" s="150">
        <v>0</v>
      </c>
      <c r="P377" s="150">
        <v>0</v>
      </c>
      <c r="Q377" s="4" t="s">
        <v>0</v>
      </c>
      <c r="R377" s="5" t="s">
        <v>790</v>
      </c>
      <c r="S377" s="6" t="e">
        <f t="shared" si="112"/>
        <v>#VALUE!</v>
      </c>
      <c r="T377" s="150" t="s">
        <v>0</v>
      </c>
      <c r="U377" s="150" t="s">
        <v>0</v>
      </c>
      <c r="V377" s="6" t="e">
        <f t="shared" si="104"/>
        <v>#VALUE!</v>
      </c>
      <c r="W377" s="6" t="s">
        <v>790</v>
      </c>
      <c r="X377" s="7" t="s">
        <v>0</v>
      </c>
      <c r="Y377" s="8" t="e">
        <f t="shared" si="110"/>
        <v>#VALUE!</v>
      </c>
      <c r="Z377" s="9">
        <v>0.21</v>
      </c>
      <c r="AA377" s="8" t="e">
        <f t="shared" si="111"/>
        <v>#VALUE!</v>
      </c>
    </row>
    <row r="378" spans="1:27" x14ac:dyDescent="0.25">
      <c r="A378" s="5" t="s">
        <v>771</v>
      </c>
      <c r="B378" s="15" t="s">
        <v>6</v>
      </c>
      <c r="C378" s="18">
        <v>3717</v>
      </c>
      <c r="D378" s="20" t="s">
        <v>138</v>
      </c>
      <c r="E378" s="21">
        <v>2.2000000000000002</v>
      </c>
      <c r="F378" s="31" t="s">
        <v>156</v>
      </c>
      <c r="G378" s="81"/>
      <c r="H378" s="70"/>
      <c r="I378" s="72" t="s">
        <v>340</v>
      </c>
      <c r="J378" s="70" t="s">
        <v>271</v>
      </c>
      <c r="K378" s="84">
        <v>3</v>
      </c>
      <c r="L378" s="89"/>
      <c r="M378" s="92" t="s">
        <v>837</v>
      </c>
      <c r="N378" s="84"/>
      <c r="O378" s="150">
        <v>0</v>
      </c>
      <c r="P378" s="150">
        <v>0</v>
      </c>
      <c r="Q378" s="4" t="s">
        <v>0</v>
      </c>
      <c r="R378" s="5" t="s">
        <v>790</v>
      </c>
      <c r="S378" s="6" t="e">
        <f t="shared" si="112"/>
        <v>#VALUE!</v>
      </c>
      <c r="T378" s="150" t="s">
        <v>0</v>
      </c>
      <c r="U378" s="150" t="s">
        <v>0</v>
      </c>
      <c r="V378" s="6" t="e">
        <f t="shared" si="104"/>
        <v>#VALUE!</v>
      </c>
      <c r="W378" s="6" t="s">
        <v>790</v>
      </c>
      <c r="X378" s="7" t="s">
        <v>0</v>
      </c>
      <c r="Y378" s="8" t="e">
        <f t="shared" si="110"/>
        <v>#VALUE!</v>
      </c>
      <c r="Z378" s="9">
        <v>0.21</v>
      </c>
      <c r="AA378" s="8" t="e">
        <f t="shared" si="111"/>
        <v>#VALUE!</v>
      </c>
    </row>
    <row r="379" spans="1:27" x14ac:dyDescent="0.25">
      <c r="A379" s="5" t="s">
        <v>771</v>
      </c>
      <c r="B379" s="15" t="s">
        <v>6</v>
      </c>
      <c r="C379" s="18">
        <v>3718</v>
      </c>
      <c r="D379" s="20" t="s">
        <v>138</v>
      </c>
      <c r="E379" s="21">
        <v>1.4</v>
      </c>
      <c r="F379" s="31" t="s">
        <v>156</v>
      </c>
      <c r="G379" s="25"/>
      <c r="H379" s="5"/>
      <c r="I379" s="19" t="s">
        <v>341</v>
      </c>
      <c r="J379" s="19" t="s">
        <v>271</v>
      </c>
      <c r="K379" s="84">
        <v>3</v>
      </c>
      <c r="L379" s="89"/>
      <c r="M379" s="92" t="s">
        <v>837</v>
      </c>
      <c r="N379" s="84"/>
      <c r="O379" s="150">
        <v>0</v>
      </c>
      <c r="P379" s="150">
        <v>0</v>
      </c>
      <c r="Q379" s="4" t="s">
        <v>0</v>
      </c>
      <c r="R379" s="5" t="s">
        <v>790</v>
      </c>
      <c r="S379" s="6" t="e">
        <f t="shared" si="112"/>
        <v>#VALUE!</v>
      </c>
      <c r="T379" s="150" t="s">
        <v>0</v>
      </c>
      <c r="U379" s="150" t="s">
        <v>0</v>
      </c>
      <c r="V379" s="6" t="e">
        <f t="shared" si="104"/>
        <v>#VALUE!</v>
      </c>
      <c r="W379" s="6" t="s">
        <v>790</v>
      </c>
      <c r="X379" s="7" t="s">
        <v>0</v>
      </c>
      <c r="Y379" s="8" t="e">
        <f t="shared" si="110"/>
        <v>#VALUE!</v>
      </c>
      <c r="Z379" s="9">
        <v>0.21</v>
      </c>
      <c r="AA379" s="8" t="e">
        <f t="shared" si="111"/>
        <v>#VALUE!</v>
      </c>
    </row>
    <row r="380" spans="1:27" x14ac:dyDescent="0.25">
      <c r="A380" s="5" t="s">
        <v>771</v>
      </c>
      <c r="B380" s="26" t="s">
        <v>3</v>
      </c>
      <c r="C380" s="18">
        <v>3801</v>
      </c>
      <c r="D380" s="20" t="s">
        <v>9</v>
      </c>
      <c r="E380" s="21">
        <v>17.5</v>
      </c>
      <c r="F380" s="31" t="s">
        <v>156</v>
      </c>
      <c r="G380" s="25"/>
      <c r="H380" s="5"/>
      <c r="I380" s="19" t="s">
        <v>342</v>
      </c>
      <c r="J380" s="19" t="s">
        <v>269</v>
      </c>
      <c r="K380" s="84">
        <v>240</v>
      </c>
      <c r="L380" s="84">
        <v>200</v>
      </c>
      <c r="M380" s="92" t="s">
        <v>793</v>
      </c>
      <c r="N380" s="92" t="s">
        <v>794</v>
      </c>
      <c r="O380" s="4" t="s">
        <v>0</v>
      </c>
      <c r="P380" s="4" t="s">
        <v>0</v>
      </c>
      <c r="Q380" s="4" t="s">
        <v>0</v>
      </c>
      <c r="R380" s="91" t="s">
        <v>0</v>
      </c>
      <c r="S380" s="6" t="e">
        <f t="shared" ref="S380:S384" si="113">SUM(E380/O380*K380)+(E380/P380*K380)+(E380/Q380*K380)+(E380/R380*K380)</f>
        <v>#VALUE!</v>
      </c>
      <c r="T380" s="6" t="e">
        <f t="shared" ref="T380:T384" si="114">SUM(E380*K380/O380)</f>
        <v>#VALUE!</v>
      </c>
      <c r="U380" s="6" t="e">
        <f t="shared" ref="U380:U384" si="115">SUM(E380*K380/P380)</f>
        <v>#VALUE!</v>
      </c>
      <c r="V380" s="6" t="e">
        <f t="shared" ref="V380:V384" si="116">SUM(E380*K380/Q380)</f>
        <v>#VALUE!</v>
      </c>
      <c r="W380" s="6" t="e">
        <f t="shared" ref="W380:W384" si="117">SUM(E380*L380/R380)</f>
        <v>#VALUE!</v>
      </c>
      <c r="X380" s="7" t="s">
        <v>0</v>
      </c>
      <c r="Y380" s="8" t="e">
        <f t="shared" si="110"/>
        <v>#VALUE!</v>
      </c>
      <c r="Z380" s="9">
        <v>0.21</v>
      </c>
      <c r="AA380" s="8" t="e">
        <f t="shared" si="111"/>
        <v>#VALUE!</v>
      </c>
    </row>
    <row r="381" spans="1:27" x14ac:dyDescent="0.25">
      <c r="A381" s="5" t="s">
        <v>771</v>
      </c>
      <c r="B381" s="26" t="s">
        <v>3</v>
      </c>
      <c r="C381" s="18">
        <v>3802</v>
      </c>
      <c r="D381" s="20" t="s">
        <v>9</v>
      </c>
      <c r="E381" s="21">
        <v>28.6</v>
      </c>
      <c r="F381" s="31" t="s">
        <v>156</v>
      </c>
      <c r="G381" s="25"/>
      <c r="H381" s="5"/>
      <c r="I381" s="19" t="s">
        <v>343</v>
      </c>
      <c r="J381" s="19" t="s">
        <v>269</v>
      </c>
      <c r="K381" s="84">
        <v>240</v>
      </c>
      <c r="L381" s="84">
        <v>200</v>
      </c>
      <c r="M381" s="92" t="s">
        <v>793</v>
      </c>
      <c r="N381" s="92" t="s">
        <v>794</v>
      </c>
      <c r="O381" s="4" t="s">
        <v>0</v>
      </c>
      <c r="P381" s="4" t="s">
        <v>0</v>
      </c>
      <c r="Q381" s="4" t="s">
        <v>0</v>
      </c>
      <c r="R381" s="91" t="s">
        <v>0</v>
      </c>
      <c r="S381" s="6" t="e">
        <f t="shared" si="113"/>
        <v>#VALUE!</v>
      </c>
      <c r="T381" s="6" t="e">
        <f t="shared" si="114"/>
        <v>#VALUE!</v>
      </c>
      <c r="U381" s="6" t="e">
        <f t="shared" si="115"/>
        <v>#VALUE!</v>
      </c>
      <c r="V381" s="6" t="e">
        <f t="shared" si="116"/>
        <v>#VALUE!</v>
      </c>
      <c r="W381" s="6" t="e">
        <f t="shared" si="117"/>
        <v>#VALUE!</v>
      </c>
      <c r="X381" s="7" t="s">
        <v>0</v>
      </c>
      <c r="Y381" s="8" t="e">
        <f t="shared" si="110"/>
        <v>#VALUE!</v>
      </c>
      <c r="Z381" s="9">
        <v>0.21</v>
      </c>
      <c r="AA381" s="8" t="e">
        <f t="shared" si="111"/>
        <v>#VALUE!</v>
      </c>
    </row>
    <row r="382" spans="1:27" x14ac:dyDescent="0.25">
      <c r="A382" s="5" t="s">
        <v>771</v>
      </c>
      <c r="B382" s="15" t="s">
        <v>6</v>
      </c>
      <c r="C382" s="18">
        <v>3804</v>
      </c>
      <c r="D382" s="20" t="s">
        <v>9</v>
      </c>
      <c r="E382" s="21">
        <v>6.3</v>
      </c>
      <c r="F382" s="31" t="s">
        <v>156</v>
      </c>
      <c r="G382" s="25"/>
      <c r="H382" s="5"/>
      <c r="I382" s="19" t="s">
        <v>344</v>
      </c>
      <c r="J382" s="19" t="s">
        <v>269</v>
      </c>
      <c r="K382" s="84">
        <v>240</v>
      </c>
      <c r="L382" s="84">
        <v>200</v>
      </c>
      <c r="M382" s="92" t="s">
        <v>793</v>
      </c>
      <c r="N382" s="92" t="s">
        <v>794</v>
      </c>
      <c r="O382" s="4" t="s">
        <v>0</v>
      </c>
      <c r="P382" s="4" t="s">
        <v>0</v>
      </c>
      <c r="Q382" s="4" t="s">
        <v>0</v>
      </c>
      <c r="R382" s="91" t="s">
        <v>0</v>
      </c>
      <c r="S382" s="6" t="e">
        <f t="shared" si="113"/>
        <v>#VALUE!</v>
      </c>
      <c r="T382" s="6" t="e">
        <f t="shared" si="114"/>
        <v>#VALUE!</v>
      </c>
      <c r="U382" s="6" t="e">
        <f t="shared" si="115"/>
        <v>#VALUE!</v>
      </c>
      <c r="V382" s="6" t="e">
        <f t="shared" si="116"/>
        <v>#VALUE!</v>
      </c>
      <c r="W382" s="6" t="e">
        <f t="shared" si="117"/>
        <v>#VALUE!</v>
      </c>
      <c r="X382" s="7" t="s">
        <v>0</v>
      </c>
      <c r="Y382" s="8" t="e">
        <f t="shared" si="110"/>
        <v>#VALUE!</v>
      </c>
      <c r="Z382" s="9">
        <v>0.21</v>
      </c>
      <c r="AA382" s="8" t="e">
        <f t="shared" si="111"/>
        <v>#VALUE!</v>
      </c>
    </row>
    <row r="383" spans="1:27" x14ac:dyDescent="0.25">
      <c r="A383" s="5" t="s">
        <v>771</v>
      </c>
      <c r="B383" s="15" t="s">
        <v>6</v>
      </c>
      <c r="C383" s="18">
        <v>3805</v>
      </c>
      <c r="D383" s="20" t="s">
        <v>9</v>
      </c>
      <c r="E383" s="21">
        <v>10.199999999999999</v>
      </c>
      <c r="F383" s="31" t="s">
        <v>156</v>
      </c>
      <c r="G383" s="25"/>
      <c r="H383" s="5"/>
      <c r="I383" s="19" t="s">
        <v>345</v>
      </c>
      <c r="J383" s="19" t="s">
        <v>259</v>
      </c>
      <c r="K383" s="84">
        <v>240</v>
      </c>
      <c r="L383" s="84">
        <v>200</v>
      </c>
      <c r="M383" s="92" t="s">
        <v>793</v>
      </c>
      <c r="N383" s="92" t="s">
        <v>794</v>
      </c>
      <c r="O383" s="4" t="s">
        <v>0</v>
      </c>
      <c r="P383" s="4" t="s">
        <v>0</v>
      </c>
      <c r="Q383" s="4" t="s">
        <v>0</v>
      </c>
      <c r="R383" s="91" t="s">
        <v>0</v>
      </c>
      <c r="S383" s="6" t="e">
        <f t="shared" si="113"/>
        <v>#VALUE!</v>
      </c>
      <c r="T383" s="6" t="e">
        <f t="shared" si="114"/>
        <v>#VALUE!</v>
      </c>
      <c r="U383" s="6" t="e">
        <f t="shared" si="115"/>
        <v>#VALUE!</v>
      </c>
      <c r="V383" s="6" t="e">
        <f t="shared" si="116"/>
        <v>#VALUE!</v>
      </c>
      <c r="W383" s="6" t="e">
        <f t="shared" si="117"/>
        <v>#VALUE!</v>
      </c>
      <c r="X383" s="7" t="s">
        <v>0</v>
      </c>
      <c r="Y383" s="8" t="e">
        <f t="shared" si="110"/>
        <v>#VALUE!</v>
      </c>
      <c r="Z383" s="9">
        <v>0.21</v>
      </c>
      <c r="AA383" s="8" t="e">
        <f t="shared" si="111"/>
        <v>#VALUE!</v>
      </c>
    </row>
    <row r="384" spans="1:27" x14ac:dyDescent="0.25">
      <c r="A384" s="5" t="s">
        <v>771</v>
      </c>
      <c r="B384" s="15" t="s">
        <v>6</v>
      </c>
      <c r="C384" s="18">
        <v>3806</v>
      </c>
      <c r="D384" s="20" t="s">
        <v>9</v>
      </c>
      <c r="E384" s="21">
        <v>10.3</v>
      </c>
      <c r="F384" s="31" t="s">
        <v>156</v>
      </c>
      <c r="G384" s="25"/>
      <c r="H384" s="5"/>
      <c r="I384" s="19" t="s">
        <v>346</v>
      </c>
      <c r="J384" s="19" t="s">
        <v>259</v>
      </c>
      <c r="K384" s="84">
        <v>240</v>
      </c>
      <c r="L384" s="84">
        <v>200</v>
      </c>
      <c r="M384" s="92" t="s">
        <v>793</v>
      </c>
      <c r="N384" s="92" t="s">
        <v>794</v>
      </c>
      <c r="O384" s="4" t="s">
        <v>0</v>
      </c>
      <c r="P384" s="4" t="s">
        <v>0</v>
      </c>
      <c r="Q384" s="4" t="s">
        <v>0</v>
      </c>
      <c r="R384" s="91" t="s">
        <v>0</v>
      </c>
      <c r="S384" s="6" t="e">
        <f t="shared" si="113"/>
        <v>#VALUE!</v>
      </c>
      <c r="T384" s="6" t="e">
        <f t="shared" si="114"/>
        <v>#VALUE!</v>
      </c>
      <c r="U384" s="6" t="e">
        <f t="shared" si="115"/>
        <v>#VALUE!</v>
      </c>
      <c r="V384" s="6" t="e">
        <f t="shared" si="116"/>
        <v>#VALUE!</v>
      </c>
      <c r="W384" s="6" t="e">
        <f t="shared" si="117"/>
        <v>#VALUE!</v>
      </c>
      <c r="X384" s="7" t="s">
        <v>0</v>
      </c>
      <c r="Y384" s="8" t="e">
        <f t="shared" si="110"/>
        <v>#VALUE!</v>
      </c>
      <c r="Z384" s="9">
        <v>0.21</v>
      </c>
      <c r="AA384" s="8" t="e">
        <f t="shared" si="111"/>
        <v>#VALUE!</v>
      </c>
    </row>
    <row r="385" spans="1:27" x14ac:dyDescent="0.25">
      <c r="A385" s="5" t="s">
        <v>771</v>
      </c>
      <c r="B385" s="26" t="s">
        <v>3</v>
      </c>
      <c r="C385" s="18">
        <v>3901</v>
      </c>
      <c r="D385" s="20" t="s">
        <v>8</v>
      </c>
      <c r="E385" s="21">
        <v>108.8</v>
      </c>
      <c r="F385" s="31" t="s">
        <v>156</v>
      </c>
      <c r="G385" s="25"/>
      <c r="H385" s="5"/>
      <c r="I385" s="19" t="s">
        <v>347</v>
      </c>
      <c r="J385" s="19" t="s">
        <v>257</v>
      </c>
      <c r="K385" s="84">
        <v>200</v>
      </c>
      <c r="L385" s="89"/>
      <c r="M385" s="92" t="s">
        <v>791</v>
      </c>
      <c r="N385" s="84"/>
      <c r="O385" s="4">
        <v>0</v>
      </c>
      <c r="P385" s="4">
        <v>0</v>
      </c>
      <c r="Q385" s="4">
        <v>0</v>
      </c>
      <c r="R385" s="5" t="s">
        <v>790</v>
      </c>
      <c r="S385" s="6" t="e">
        <f t="shared" si="105"/>
        <v>#DIV/0!</v>
      </c>
      <c r="T385" s="6" t="e">
        <f t="shared" si="102"/>
        <v>#DIV/0!</v>
      </c>
      <c r="U385" s="6" t="e">
        <f t="shared" si="103"/>
        <v>#DIV/0!</v>
      </c>
      <c r="V385" s="6" t="e">
        <f t="shared" si="104"/>
        <v>#DIV/0!</v>
      </c>
      <c r="W385" s="6" t="s">
        <v>790</v>
      </c>
      <c r="X385" s="7" t="s">
        <v>0</v>
      </c>
      <c r="Y385" s="8" t="e">
        <f t="shared" si="110"/>
        <v>#DIV/0!</v>
      </c>
      <c r="Z385" s="9">
        <v>0.21</v>
      </c>
      <c r="AA385" s="8" t="e">
        <f t="shared" si="111"/>
        <v>#DIV/0!</v>
      </c>
    </row>
    <row r="386" spans="1:27" x14ac:dyDescent="0.25">
      <c r="A386" s="5" t="s">
        <v>771</v>
      </c>
      <c r="B386" s="26" t="s">
        <v>3</v>
      </c>
      <c r="C386" s="18">
        <v>3902</v>
      </c>
      <c r="D386" s="20" t="s">
        <v>194</v>
      </c>
      <c r="E386" s="21">
        <v>162.30000000000001</v>
      </c>
      <c r="F386" s="31" t="s">
        <v>156</v>
      </c>
      <c r="G386" s="25">
        <v>48</v>
      </c>
      <c r="H386" s="5"/>
      <c r="I386" s="19" t="s">
        <v>348</v>
      </c>
      <c r="J386" s="19" t="s">
        <v>256</v>
      </c>
      <c r="K386" s="84">
        <v>200</v>
      </c>
      <c r="L386" s="89"/>
      <c r="M386" s="92" t="s">
        <v>839</v>
      </c>
      <c r="N386" s="84"/>
      <c r="O386" s="4">
        <v>0</v>
      </c>
      <c r="P386" s="4">
        <v>0</v>
      </c>
      <c r="Q386" s="4">
        <v>0</v>
      </c>
      <c r="R386" s="5" t="s">
        <v>790</v>
      </c>
      <c r="S386" s="6" t="e">
        <f t="shared" si="105"/>
        <v>#DIV/0!</v>
      </c>
      <c r="T386" s="6" t="e">
        <f t="shared" si="102"/>
        <v>#DIV/0!</v>
      </c>
      <c r="U386" s="6" t="e">
        <f t="shared" si="103"/>
        <v>#DIV/0!</v>
      </c>
      <c r="V386" s="6" t="e">
        <f t="shared" si="104"/>
        <v>#DIV/0!</v>
      </c>
      <c r="W386" s="6" t="s">
        <v>790</v>
      </c>
      <c r="X386" s="7" t="s">
        <v>0</v>
      </c>
      <c r="Y386" s="8" t="e">
        <f t="shared" si="110"/>
        <v>#DIV/0!</v>
      </c>
      <c r="Z386" s="9">
        <v>0.21</v>
      </c>
      <c r="AA386" s="8" t="e">
        <f t="shared" si="111"/>
        <v>#DIV/0!</v>
      </c>
    </row>
    <row r="387" spans="1:27" x14ac:dyDescent="0.25">
      <c r="A387" s="5" t="s">
        <v>771</v>
      </c>
      <c r="B387" s="26" t="s">
        <v>3</v>
      </c>
      <c r="C387" s="18">
        <v>3904</v>
      </c>
      <c r="D387" s="20" t="s">
        <v>8</v>
      </c>
      <c r="E387" s="21">
        <v>14.8</v>
      </c>
      <c r="F387" s="31" t="s">
        <v>156</v>
      </c>
      <c r="G387" s="25"/>
      <c r="H387" s="5"/>
      <c r="I387" s="19" t="s">
        <v>349</v>
      </c>
      <c r="J387" s="19" t="s">
        <v>289</v>
      </c>
      <c r="K387" s="84">
        <v>200</v>
      </c>
      <c r="L387" s="89"/>
      <c r="M387" s="92" t="s">
        <v>791</v>
      </c>
      <c r="N387" s="84"/>
      <c r="O387" s="4">
        <v>0</v>
      </c>
      <c r="P387" s="4">
        <v>0</v>
      </c>
      <c r="Q387" s="4">
        <v>0</v>
      </c>
      <c r="R387" s="5" t="s">
        <v>790</v>
      </c>
      <c r="S387" s="6" t="e">
        <f t="shared" si="105"/>
        <v>#DIV/0!</v>
      </c>
      <c r="T387" s="6" t="e">
        <f t="shared" ref="T387:T419" si="118">SUM(E387*K387/O387)</f>
        <v>#DIV/0!</v>
      </c>
      <c r="U387" s="6" t="e">
        <f t="shared" ref="U387:U419" si="119">SUM(E387*K387/P387)</f>
        <v>#DIV/0!</v>
      </c>
      <c r="V387" s="6" t="e">
        <f t="shared" ref="V387:V419" si="120">SUM(E387*K387/Q387)</f>
        <v>#DIV/0!</v>
      </c>
      <c r="W387" s="6" t="s">
        <v>790</v>
      </c>
      <c r="X387" s="7" t="s">
        <v>0</v>
      </c>
      <c r="Y387" s="8" t="e">
        <f t="shared" si="110"/>
        <v>#DIV/0!</v>
      </c>
      <c r="Z387" s="9">
        <v>0.21</v>
      </c>
      <c r="AA387" s="8" t="e">
        <f t="shared" si="111"/>
        <v>#DIV/0!</v>
      </c>
    </row>
    <row r="388" spans="1:27" x14ac:dyDescent="0.25">
      <c r="A388" s="5" t="s">
        <v>771</v>
      </c>
      <c r="B388" s="26" t="s">
        <v>3</v>
      </c>
      <c r="C388" s="18">
        <v>3905</v>
      </c>
      <c r="D388" s="20" t="s">
        <v>8</v>
      </c>
      <c r="E388" s="21">
        <v>4.3</v>
      </c>
      <c r="F388" s="31" t="s">
        <v>156</v>
      </c>
      <c r="G388" s="25"/>
      <c r="H388" s="5"/>
      <c r="I388" s="19" t="s">
        <v>350</v>
      </c>
      <c r="J388" s="19" t="s">
        <v>289</v>
      </c>
      <c r="K388" s="84">
        <v>200</v>
      </c>
      <c r="L388" s="89"/>
      <c r="M388" s="92" t="s">
        <v>791</v>
      </c>
      <c r="N388" s="84"/>
      <c r="O388" s="4">
        <v>0</v>
      </c>
      <c r="P388" s="4">
        <v>0</v>
      </c>
      <c r="Q388" s="4">
        <v>0</v>
      </c>
      <c r="R388" s="5" t="s">
        <v>790</v>
      </c>
      <c r="S388" s="6" t="e">
        <f t="shared" si="105"/>
        <v>#DIV/0!</v>
      </c>
      <c r="T388" s="6" t="e">
        <f t="shared" si="118"/>
        <v>#DIV/0!</v>
      </c>
      <c r="U388" s="6" t="e">
        <f t="shared" si="119"/>
        <v>#DIV/0!</v>
      </c>
      <c r="V388" s="6" t="e">
        <f t="shared" si="120"/>
        <v>#DIV/0!</v>
      </c>
      <c r="W388" s="6" t="s">
        <v>790</v>
      </c>
      <c r="X388" s="7" t="s">
        <v>0</v>
      </c>
      <c r="Y388" s="8" t="e">
        <f t="shared" si="110"/>
        <v>#DIV/0!</v>
      </c>
      <c r="Z388" s="9">
        <v>0.21</v>
      </c>
      <c r="AA388" s="8" t="e">
        <f t="shared" si="111"/>
        <v>#DIV/0!</v>
      </c>
    </row>
    <row r="389" spans="1:27" x14ac:dyDescent="0.25">
      <c r="A389" s="5" t="s">
        <v>771</v>
      </c>
      <c r="B389" s="26" t="s">
        <v>3</v>
      </c>
      <c r="C389" s="18">
        <v>3906</v>
      </c>
      <c r="D389" s="20" t="s">
        <v>8</v>
      </c>
      <c r="E389" s="21">
        <v>14.8</v>
      </c>
      <c r="F389" s="31" t="s">
        <v>156</v>
      </c>
      <c r="G389" s="25"/>
      <c r="H389" s="5"/>
      <c r="I389" s="19" t="s">
        <v>351</v>
      </c>
      <c r="J389" s="19" t="s">
        <v>289</v>
      </c>
      <c r="K389" s="84">
        <v>200</v>
      </c>
      <c r="L389" s="89"/>
      <c r="M389" s="92" t="s">
        <v>791</v>
      </c>
      <c r="N389" s="84"/>
      <c r="O389" s="4">
        <v>0</v>
      </c>
      <c r="P389" s="4">
        <v>0</v>
      </c>
      <c r="Q389" s="4">
        <v>0</v>
      </c>
      <c r="R389" s="5" t="s">
        <v>790</v>
      </c>
      <c r="S389" s="6" t="e">
        <f t="shared" si="105"/>
        <v>#DIV/0!</v>
      </c>
      <c r="T389" s="6" t="e">
        <f t="shared" si="118"/>
        <v>#DIV/0!</v>
      </c>
      <c r="U389" s="6" t="e">
        <f t="shared" si="119"/>
        <v>#DIV/0!</v>
      </c>
      <c r="V389" s="6" t="e">
        <f t="shared" si="120"/>
        <v>#DIV/0!</v>
      </c>
      <c r="W389" s="6" t="s">
        <v>790</v>
      </c>
      <c r="X389" s="7" t="s">
        <v>0</v>
      </c>
      <c r="Y389" s="8" t="e">
        <f t="shared" si="110"/>
        <v>#DIV/0!</v>
      </c>
      <c r="Z389" s="9">
        <v>0.21</v>
      </c>
      <c r="AA389" s="8" t="e">
        <f t="shared" si="111"/>
        <v>#DIV/0!</v>
      </c>
    </row>
    <row r="390" spans="1:27" x14ac:dyDescent="0.25">
      <c r="A390" s="5" t="s">
        <v>771</v>
      </c>
      <c r="B390" s="26" t="s">
        <v>3</v>
      </c>
      <c r="C390" s="18">
        <v>3907</v>
      </c>
      <c r="D390" s="20" t="s">
        <v>8</v>
      </c>
      <c r="E390" s="21">
        <v>6.7</v>
      </c>
      <c r="F390" s="31" t="s">
        <v>156</v>
      </c>
      <c r="G390" s="25"/>
      <c r="H390" s="5" t="s">
        <v>0</v>
      </c>
      <c r="I390" s="19" t="s">
        <v>352</v>
      </c>
      <c r="J390" s="19" t="s">
        <v>268</v>
      </c>
      <c r="K390" s="84">
        <v>200</v>
      </c>
      <c r="L390" s="89"/>
      <c r="M390" s="92" t="s">
        <v>791</v>
      </c>
      <c r="N390" s="84"/>
      <c r="O390" s="4">
        <v>0</v>
      </c>
      <c r="P390" s="4">
        <v>0</v>
      </c>
      <c r="Q390" s="4">
        <v>0</v>
      </c>
      <c r="R390" s="5" t="s">
        <v>790</v>
      </c>
      <c r="S390" s="6" t="e">
        <f t="shared" ref="S390:S419" si="121">SUM(E390/O390*K390)+(E390/P390*K390)+(E390/Q390*K390)</f>
        <v>#DIV/0!</v>
      </c>
      <c r="T390" s="6" t="e">
        <f t="shared" si="118"/>
        <v>#DIV/0!</v>
      </c>
      <c r="U390" s="6" t="e">
        <f t="shared" si="119"/>
        <v>#DIV/0!</v>
      </c>
      <c r="V390" s="6" t="e">
        <f t="shared" si="120"/>
        <v>#DIV/0!</v>
      </c>
      <c r="W390" s="6" t="s">
        <v>790</v>
      </c>
      <c r="X390" s="7" t="s">
        <v>0</v>
      </c>
      <c r="Y390" s="8" t="e">
        <f t="shared" si="110"/>
        <v>#DIV/0!</v>
      </c>
      <c r="Z390" s="9">
        <v>0.21</v>
      </c>
      <c r="AA390" s="8" t="e">
        <f t="shared" si="111"/>
        <v>#DIV/0!</v>
      </c>
    </row>
    <row r="391" spans="1:27" x14ac:dyDescent="0.25">
      <c r="A391" s="5" t="s">
        <v>771</v>
      </c>
      <c r="B391" s="15" t="s">
        <v>6</v>
      </c>
      <c r="C391" s="18">
        <v>3908</v>
      </c>
      <c r="D391" s="20" t="s">
        <v>8</v>
      </c>
      <c r="E391" s="21">
        <v>92.5</v>
      </c>
      <c r="F391" s="31" t="s">
        <v>156</v>
      </c>
      <c r="G391" s="25"/>
      <c r="H391" s="5"/>
      <c r="I391" s="19" t="s">
        <v>353</v>
      </c>
      <c r="J391" s="19" t="s">
        <v>257</v>
      </c>
      <c r="K391" s="84">
        <v>200</v>
      </c>
      <c r="L391" s="89"/>
      <c r="M391" s="92" t="s">
        <v>791</v>
      </c>
      <c r="N391" s="84"/>
      <c r="O391" s="4">
        <v>0</v>
      </c>
      <c r="P391" s="4">
        <v>0</v>
      </c>
      <c r="Q391" s="4">
        <v>0</v>
      </c>
      <c r="R391" s="5" t="s">
        <v>790</v>
      </c>
      <c r="S391" s="6" t="e">
        <f t="shared" si="121"/>
        <v>#DIV/0!</v>
      </c>
      <c r="T391" s="6" t="e">
        <f t="shared" si="118"/>
        <v>#DIV/0!</v>
      </c>
      <c r="U391" s="6" t="e">
        <f t="shared" si="119"/>
        <v>#DIV/0!</v>
      </c>
      <c r="V391" s="6" t="e">
        <f t="shared" si="120"/>
        <v>#DIV/0!</v>
      </c>
      <c r="W391" s="6" t="s">
        <v>790</v>
      </c>
      <c r="X391" s="7" t="s">
        <v>0</v>
      </c>
      <c r="Y391" s="8" t="e">
        <f t="shared" si="110"/>
        <v>#DIV/0!</v>
      </c>
      <c r="Z391" s="9">
        <v>0.21</v>
      </c>
      <c r="AA391" s="8" t="e">
        <f t="shared" si="111"/>
        <v>#DIV/0!</v>
      </c>
    </row>
    <row r="392" spans="1:27" x14ac:dyDescent="0.25">
      <c r="A392" s="5" t="s">
        <v>771</v>
      </c>
      <c r="B392" s="15" t="s">
        <v>6</v>
      </c>
      <c r="C392" s="21" t="s">
        <v>210</v>
      </c>
      <c r="D392" s="20" t="s">
        <v>8</v>
      </c>
      <c r="E392" s="21">
        <v>25.4</v>
      </c>
      <c r="F392" s="31" t="s">
        <v>156</v>
      </c>
      <c r="G392" s="25"/>
      <c r="H392" s="5"/>
      <c r="I392" s="19" t="s">
        <v>210</v>
      </c>
      <c r="J392" s="19" t="s">
        <v>257</v>
      </c>
      <c r="K392" s="84">
        <v>200</v>
      </c>
      <c r="L392" s="89"/>
      <c r="M392" s="92" t="s">
        <v>791</v>
      </c>
      <c r="N392" s="84"/>
      <c r="O392" s="4">
        <v>0</v>
      </c>
      <c r="P392" s="4">
        <v>0</v>
      </c>
      <c r="Q392" s="4">
        <v>0</v>
      </c>
      <c r="R392" s="5" t="s">
        <v>790</v>
      </c>
      <c r="S392" s="6" t="e">
        <f t="shared" si="121"/>
        <v>#DIV/0!</v>
      </c>
      <c r="T392" s="6" t="e">
        <f t="shared" si="118"/>
        <v>#DIV/0!</v>
      </c>
      <c r="U392" s="6" t="e">
        <f t="shared" si="119"/>
        <v>#DIV/0!</v>
      </c>
      <c r="V392" s="6" t="e">
        <f t="shared" si="120"/>
        <v>#DIV/0!</v>
      </c>
      <c r="W392" s="6" t="s">
        <v>790</v>
      </c>
      <c r="X392" s="7" t="s">
        <v>0</v>
      </c>
      <c r="Y392" s="8" t="e">
        <f t="shared" si="110"/>
        <v>#DIV/0!</v>
      </c>
      <c r="Z392" s="9">
        <v>0.21</v>
      </c>
      <c r="AA392" s="8" t="e">
        <f t="shared" si="111"/>
        <v>#DIV/0!</v>
      </c>
    </row>
    <row r="393" spans="1:27" x14ac:dyDescent="0.25">
      <c r="A393" s="5" t="s">
        <v>771</v>
      </c>
      <c r="B393" s="15" t="s">
        <v>6</v>
      </c>
      <c r="C393" s="18">
        <v>3909</v>
      </c>
      <c r="D393" s="20" t="s">
        <v>129</v>
      </c>
      <c r="E393" s="21">
        <v>5.4</v>
      </c>
      <c r="F393" s="31" t="s">
        <v>156</v>
      </c>
      <c r="G393" s="25"/>
      <c r="H393" s="5"/>
      <c r="I393" s="19" t="s">
        <v>354</v>
      </c>
      <c r="J393" s="19" t="s">
        <v>271</v>
      </c>
      <c r="K393" s="84">
        <v>200</v>
      </c>
      <c r="L393" s="89">
        <v>200</v>
      </c>
      <c r="M393" s="92" t="s">
        <v>833</v>
      </c>
      <c r="N393" s="92" t="s">
        <v>833</v>
      </c>
      <c r="O393" s="4" t="s">
        <v>0</v>
      </c>
      <c r="P393" s="4" t="s">
        <v>0</v>
      </c>
      <c r="Q393" s="4" t="s">
        <v>0</v>
      </c>
      <c r="R393" s="91" t="s">
        <v>0</v>
      </c>
      <c r="S393" s="6" t="e">
        <f>SUM(E393/O393*K393)+(E393/P393*K393)+(E393/Q393*K393)+(E393/R393*K393)</f>
        <v>#VALUE!</v>
      </c>
      <c r="T393" s="6" t="e">
        <f t="shared" ref="T393" si="122">SUM(E393*K393/O393)</f>
        <v>#VALUE!</v>
      </c>
      <c r="U393" s="6" t="e">
        <f t="shared" ref="U393" si="123">SUM(E393*K393/P393)</f>
        <v>#VALUE!</v>
      </c>
      <c r="V393" s="6" t="e">
        <f t="shared" ref="V393" si="124">SUM(E393*K393/Q393)</f>
        <v>#VALUE!</v>
      </c>
      <c r="W393" s="6" t="e">
        <f>SUM(E393*L393/R393)</f>
        <v>#VALUE!</v>
      </c>
      <c r="X393" s="7" t="s">
        <v>0</v>
      </c>
      <c r="Y393" s="8" t="e">
        <f t="shared" si="110"/>
        <v>#VALUE!</v>
      </c>
      <c r="Z393" s="9">
        <v>0.21</v>
      </c>
      <c r="AA393" s="8" t="e">
        <f t="shared" si="111"/>
        <v>#VALUE!</v>
      </c>
    </row>
    <row r="394" spans="1:27" x14ac:dyDescent="0.25">
      <c r="A394" s="5" t="s">
        <v>771</v>
      </c>
      <c r="B394" s="15" t="s">
        <v>6</v>
      </c>
      <c r="C394" s="18">
        <v>3910</v>
      </c>
      <c r="D394" s="20" t="s">
        <v>8</v>
      </c>
      <c r="E394" s="21">
        <v>152.1</v>
      </c>
      <c r="F394" s="31" t="s">
        <v>156</v>
      </c>
      <c r="G394" s="25"/>
      <c r="H394" s="5"/>
      <c r="I394" s="19" t="s">
        <v>355</v>
      </c>
      <c r="J394" s="19" t="s">
        <v>256</v>
      </c>
      <c r="K394" s="84">
        <v>200</v>
      </c>
      <c r="L394" s="89"/>
      <c r="M394" s="92" t="s">
        <v>791</v>
      </c>
      <c r="N394" s="84"/>
      <c r="O394" s="4">
        <v>0</v>
      </c>
      <c r="P394" s="4">
        <v>0</v>
      </c>
      <c r="Q394" s="4">
        <v>0</v>
      </c>
      <c r="R394" s="5" t="s">
        <v>790</v>
      </c>
      <c r="S394" s="6" t="e">
        <f t="shared" si="121"/>
        <v>#DIV/0!</v>
      </c>
      <c r="T394" s="6" t="e">
        <f t="shared" si="118"/>
        <v>#DIV/0!</v>
      </c>
      <c r="U394" s="6" t="e">
        <f t="shared" si="119"/>
        <v>#DIV/0!</v>
      </c>
      <c r="V394" s="6" t="e">
        <f t="shared" si="120"/>
        <v>#DIV/0!</v>
      </c>
      <c r="W394" s="6" t="s">
        <v>790</v>
      </c>
      <c r="X394" s="7" t="s">
        <v>0</v>
      </c>
      <c r="Y394" s="8" t="e">
        <f t="shared" si="110"/>
        <v>#DIV/0!</v>
      </c>
      <c r="Z394" s="9">
        <v>0.21</v>
      </c>
      <c r="AA394" s="8" t="e">
        <f t="shared" si="111"/>
        <v>#DIV/0!</v>
      </c>
    </row>
    <row r="395" spans="1:27" x14ac:dyDescent="0.25">
      <c r="A395" s="5" t="s">
        <v>771</v>
      </c>
      <c r="B395" s="15" t="s">
        <v>6</v>
      </c>
      <c r="C395" s="18">
        <v>3911</v>
      </c>
      <c r="D395" s="20" t="s">
        <v>8</v>
      </c>
      <c r="E395" s="21">
        <v>4.3</v>
      </c>
      <c r="F395" s="31" t="s">
        <v>156</v>
      </c>
      <c r="G395" s="25"/>
      <c r="H395" s="5"/>
      <c r="I395" s="19" t="s">
        <v>356</v>
      </c>
      <c r="J395" s="19" t="s">
        <v>256</v>
      </c>
      <c r="K395" s="84">
        <v>200</v>
      </c>
      <c r="L395" s="89"/>
      <c r="M395" s="92" t="s">
        <v>791</v>
      </c>
      <c r="N395" s="84"/>
      <c r="O395" s="4">
        <v>0</v>
      </c>
      <c r="P395" s="4">
        <v>0</v>
      </c>
      <c r="Q395" s="4">
        <v>0</v>
      </c>
      <c r="R395" s="5" t="s">
        <v>790</v>
      </c>
      <c r="S395" s="6" t="e">
        <f t="shared" si="121"/>
        <v>#DIV/0!</v>
      </c>
      <c r="T395" s="6" t="e">
        <f t="shared" si="118"/>
        <v>#DIV/0!</v>
      </c>
      <c r="U395" s="6" t="e">
        <f t="shared" si="119"/>
        <v>#DIV/0!</v>
      </c>
      <c r="V395" s="6" t="e">
        <f t="shared" si="120"/>
        <v>#DIV/0!</v>
      </c>
      <c r="W395" s="6" t="s">
        <v>790</v>
      </c>
      <c r="X395" s="7" t="s">
        <v>0</v>
      </c>
      <c r="Y395" s="8" t="e">
        <f t="shared" si="110"/>
        <v>#DIV/0!</v>
      </c>
      <c r="Z395" s="9">
        <v>0.21</v>
      </c>
      <c r="AA395" s="8" t="e">
        <f t="shared" si="111"/>
        <v>#DIV/0!</v>
      </c>
    </row>
    <row r="396" spans="1:27" x14ac:dyDescent="0.25">
      <c r="A396" s="5" t="s">
        <v>771</v>
      </c>
      <c r="B396" s="15" t="s">
        <v>6</v>
      </c>
      <c r="C396" s="18" t="s">
        <v>227</v>
      </c>
      <c r="D396" s="20" t="s">
        <v>161</v>
      </c>
      <c r="E396" s="21">
        <v>1.5</v>
      </c>
      <c r="F396" s="31" t="s">
        <v>156</v>
      </c>
      <c r="G396" s="25"/>
      <c r="H396" s="5" t="s">
        <v>0</v>
      </c>
      <c r="I396" s="19" t="s">
        <v>227</v>
      </c>
      <c r="J396" s="19" t="s">
        <v>256</v>
      </c>
      <c r="K396" s="84">
        <v>3</v>
      </c>
      <c r="L396" s="89"/>
      <c r="M396" s="92" t="s">
        <v>837</v>
      </c>
      <c r="N396" s="84"/>
      <c r="O396" s="150">
        <v>0</v>
      </c>
      <c r="P396" s="150">
        <v>0</v>
      </c>
      <c r="Q396" s="4" t="s">
        <v>0</v>
      </c>
      <c r="R396" s="5" t="s">
        <v>790</v>
      </c>
      <c r="S396" s="6" t="e">
        <f>SUM(E396/Q396*K396)</f>
        <v>#VALUE!</v>
      </c>
      <c r="T396" s="150" t="s">
        <v>0</v>
      </c>
      <c r="U396" s="150" t="s">
        <v>0</v>
      </c>
      <c r="V396" s="6" t="e">
        <f t="shared" si="120"/>
        <v>#VALUE!</v>
      </c>
      <c r="W396" s="6" t="s">
        <v>790</v>
      </c>
      <c r="X396" s="7" t="s">
        <v>0</v>
      </c>
      <c r="Y396" s="8" t="e">
        <f t="shared" si="110"/>
        <v>#VALUE!</v>
      </c>
      <c r="Z396" s="9">
        <v>0.21</v>
      </c>
      <c r="AA396" s="8" t="e">
        <f t="shared" si="111"/>
        <v>#VALUE!</v>
      </c>
    </row>
    <row r="397" spans="1:27" x14ac:dyDescent="0.25">
      <c r="A397" s="5" t="s">
        <v>771</v>
      </c>
      <c r="B397" s="15" t="s">
        <v>6</v>
      </c>
      <c r="C397" s="18">
        <v>3912</v>
      </c>
      <c r="D397" s="20" t="s">
        <v>8</v>
      </c>
      <c r="E397" s="21">
        <v>156.19999999999999</v>
      </c>
      <c r="F397" s="31" t="s">
        <v>156</v>
      </c>
      <c r="G397" s="25"/>
      <c r="H397" s="5"/>
      <c r="I397" s="19" t="s">
        <v>357</v>
      </c>
      <c r="J397" s="19" t="s">
        <v>256</v>
      </c>
      <c r="K397" s="84">
        <v>200</v>
      </c>
      <c r="L397" s="89"/>
      <c r="M397" s="92" t="s">
        <v>791</v>
      </c>
      <c r="N397" s="84"/>
      <c r="O397" s="4">
        <v>0</v>
      </c>
      <c r="P397" s="4">
        <v>0</v>
      </c>
      <c r="Q397" s="4">
        <v>0</v>
      </c>
      <c r="R397" s="5" t="s">
        <v>790</v>
      </c>
      <c r="S397" s="6" t="e">
        <f t="shared" si="121"/>
        <v>#DIV/0!</v>
      </c>
      <c r="T397" s="6" t="e">
        <f t="shared" si="118"/>
        <v>#DIV/0!</v>
      </c>
      <c r="U397" s="6" t="e">
        <f t="shared" si="119"/>
        <v>#DIV/0!</v>
      </c>
      <c r="V397" s="6" t="e">
        <f t="shared" si="120"/>
        <v>#DIV/0!</v>
      </c>
      <c r="W397" s="6" t="s">
        <v>790</v>
      </c>
      <c r="X397" s="7" t="s">
        <v>0</v>
      </c>
      <c r="Y397" s="8" t="e">
        <f t="shared" si="110"/>
        <v>#DIV/0!</v>
      </c>
      <c r="Z397" s="9">
        <v>0.21</v>
      </c>
      <c r="AA397" s="8" t="e">
        <f t="shared" si="111"/>
        <v>#DIV/0!</v>
      </c>
    </row>
    <row r="398" spans="1:27" x14ac:dyDescent="0.25">
      <c r="A398" s="5" t="s">
        <v>771</v>
      </c>
      <c r="B398" s="15" t="s">
        <v>6</v>
      </c>
      <c r="C398" s="18">
        <v>3913</v>
      </c>
      <c r="D398" s="20" t="s">
        <v>129</v>
      </c>
      <c r="E398" s="21">
        <v>19.100000000000001</v>
      </c>
      <c r="F398" s="31" t="s">
        <v>156</v>
      </c>
      <c r="G398" s="25"/>
      <c r="H398" s="5"/>
      <c r="I398" s="19" t="s">
        <v>358</v>
      </c>
      <c r="J398" s="19" t="s">
        <v>904</v>
      </c>
      <c r="K398" s="84">
        <v>200</v>
      </c>
      <c r="L398" s="89">
        <v>200</v>
      </c>
      <c r="M398" s="92" t="s">
        <v>833</v>
      </c>
      <c r="N398" s="92" t="s">
        <v>833</v>
      </c>
      <c r="O398" s="4" t="s">
        <v>0</v>
      </c>
      <c r="P398" s="4" t="s">
        <v>0</v>
      </c>
      <c r="Q398" s="4" t="s">
        <v>0</v>
      </c>
      <c r="R398" s="91" t="s">
        <v>0</v>
      </c>
      <c r="S398" s="6" t="e">
        <f t="shared" ref="S398:S402" si="125">SUM(E398/O398*K398)+(E398/P398*K398)+(E398/Q398*K398)+(E398/R398*K398)</f>
        <v>#VALUE!</v>
      </c>
      <c r="T398" s="6" t="e">
        <f t="shared" ref="T398:T402" si="126">SUM(E398*K398/O398)</f>
        <v>#VALUE!</v>
      </c>
      <c r="U398" s="6" t="e">
        <f t="shared" ref="U398:U402" si="127">SUM(E398*K398/P398)</f>
        <v>#VALUE!</v>
      </c>
      <c r="V398" s="6" t="e">
        <f t="shared" ref="V398:V402" si="128">SUM(E398*K398/Q398)</f>
        <v>#VALUE!</v>
      </c>
      <c r="W398" s="6" t="e">
        <f t="shared" ref="W398:W402" si="129">SUM(E398*L398/R398)</f>
        <v>#VALUE!</v>
      </c>
      <c r="X398" s="7" t="s">
        <v>0</v>
      </c>
      <c r="Y398" s="8" t="e">
        <f t="shared" si="110"/>
        <v>#VALUE!</v>
      </c>
      <c r="Z398" s="9">
        <v>0.21</v>
      </c>
      <c r="AA398" s="8" t="e">
        <f t="shared" si="111"/>
        <v>#VALUE!</v>
      </c>
    </row>
    <row r="399" spans="1:27" x14ac:dyDescent="0.25">
      <c r="A399" s="5" t="s">
        <v>771</v>
      </c>
      <c r="B399" s="15" t="s">
        <v>6</v>
      </c>
      <c r="C399" s="18">
        <v>3914</v>
      </c>
      <c r="D399" s="20" t="s">
        <v>129</v>
      </c>
      <c r="E399" s="21">
        <v>18.7</v>
      </c>
      <c r="F399" s="31" t="s">
        <v>156</v>
      </c>
      <c r="G399" s="25"/>
      <c r="H399" s="5"/>
      <c r="I399" s="19" t="s">
        <v>359</v>
      </c>
      <c r="J399" s="19" t="s">
        <v>904</v>
      </c>
      <c r="K399" s="84">
        <v>200</v>
      </c>
      <c r="L399" s="89">
        <v>200</v>
      </c>
      <c r="M399" s="92" t="s">
        <v>833</v>
      </c>
      <c r="N399" s="92" t="s">
        <v>833</v>
      </c>
      <c r="O399" s="4" t="s">
        <v>0</v>
      </c>
      <c r="P399" s="4" t="s">
        <v>0</v>
      </c>
      <c r="Q399" s="4" t="s">
        <v>0</v>
      </c>
      <c r="R399" s="91" t="s">
        <v>0</v>
      </c>
      <c r="S399" s="6" t="e">
        <f t="shared" si="125"/>
        <v>#VALUE!</v>
      </c>
      <c r="T399" s="6" t="e">
        <f t="shared" si="126"/>
        <v>#VALUE!</v>
      </c>
      <c r="U399" s="6" t="e">
        <f t="shared" si="127"/>
        <v>#VALUE!</v>
      </c>
      <c r="V399" s="6" t="e">
        <f t="shared" si="128"/>
        <v>#VALUE!</v>
      </c>
      <c r="W399" s="6" t="e">
        <f t="shared" si="129"/>
        <v>#VALUE!</v>
      </c>
      <c r="X399" s="7" t="s">
        <v>0</v>
      </c>
      <c r="Y399" s="8" t="e">
        <f t="shared" si="110"/>
        <v>#VALUE!</v>
      </c>
      <c r="Z399" s="9">
        <v>0.21</v>
      </c>
      <c r="AA399" s="8" t="e">
        <f t="shared" si="111"/>
        <v>#VALUE!</v>
      </c>
    </row>
    <row r="400" spans="1:27" x14ac:dyDescent="0.25">
      <c r="A400" s="5" t="s">
        <v>771</v>
      </c>
      <c r="B400" s="26" t="s">
        <v>3</v>
      </c>
      <c r="C400" s="21" t="s">
        <v>211</v>
      </c>
      <c r="D400" s="20" t="s">
        <v>5</v>
      </c>
      <c r="E400" s="21">
        <v>1.6</v>
      </c>
      <c r="F400" s="31" t="s">
        <v>156</v>
      </c>
      <c r="G400" s="25"/>
      <c r="H400" s="5"/>
      <c r="I400" s="19" t="s">
        <v>211</v>
      </c>
      <c r="J400" s="19" t="s">
        <v>267</v>
      </c>
      <c r="K400" s="84">
        <v>200</v>
      </c>
      <c r="L400" s="89">
        <v>200</v>
      </c>
      <c r="M400" s="92" t="s">
        <v>834</v>
      </c>
      <c r="N400" s="92" t="s">
        <v>897</v>
      </c>
      <c r="O400" s="4" t="s">
        <v>0</v>
      </c>
      <c r="P400" s="4" t="s">
        <v>0</v>
      </c>
      <c r="Q400" s="4" t="s">
        <v>0</v>
      </c>
      <c r="R400" s="91" t="s">
        <v>0</v>
      </c>
      <c r="S400" s="6" t="e">
        <f t="shared" si="125"/>
        <v>#VALUE!</v>
      </c>
      <c r="T400" s="6" t="e">
        <f t="shared" si="126"/>
        <v>#VALUE!</v>
      </c>
      <c r="U400" s="6" t="e">
        <f t="shared" si="127"/>
        <v>#VALUE!</v>
      </c>
      <c r="V400" s="6" t="e">
        <f t="shared" si="128"/>
        <v>#VALUE!</v>
      </c>
      <c r="W400" s="6" t="e">
        <f t="shared" si="129"/>
        <v>#VALUE!</v>
      </c>
      <c r="X400" s="7" t="s">
        <v>0</v>
      </c>
      <c r="Y400" s="8" t="e">
        <f t="shared" si="110"/>
        <v>#VALUE!</v>
      </c>
      <c r="Z400" s="9">
        <v>0.21</v>
      </c>
      <c r="AA400" s="8" t="e">
        <f t="shared" si="111"/>
        <v>#VALUE!</v>
      </c>
    </row>
    <row r="401" spans="1:29" x14ac:dyDescent="0.25">
      <c r="A401" s="5" t="s">
        <v>771</v>
      </c>
      <c r="B401" s="15" t="s">
        <v>6</v>
      </c>
      <c r="C401" s="21" t="s">
        <v>212</v>
      </c>
      <c r="D401" s="20" t="s">
        <v>5</v>
      </c>
      <c r="E401" s="21">
        <v>1.5</v>
      </c>
      <c r="F401" s="31" t="s">
        <v>156</v>
      </c>
      <c r="G401" s="25"/>
      <c r="H401" s="5"/>
      <c r="I401" s="19" t="s">
        <v>212</v>
      </c>
      <c r="J401" s="19" t="s">
        <v>267</v>
      </c>
      <c r="K401" s="84">
        <v>200</v>
      </c>
      <c r="L401" s="89">
        <v>200</v>
      </c>
      <c r="M401" s="92" t="s">
        <v>834</v>
      </c>
      <c r="N401" s="92" t="s">
        <v>897</v>
      </c>
      <c r="O401" s="4" t="s">
        <v>0</v>
      </c>
      <c r="P401" s="4" t="s">
        <v>0</v>
      </c>
      <c r="Q401" s="4" t="s">
        <v>0</v>
      </c>
      <c r="R401" s="91" t="s">
        <v>0</v>
      </c>
      <c r="S401" s="6" t="e">
        <f t="shared" si="125"/>
        <v>#VALUE!</v>
      </c>
      <c r="T401" s="6" t="e">
        <f t="shared" si="126"/>
        <v>#VALUE!</v>
      </c>
      <c r="U401" s="6" t="e">
        <f t="shared" si="127"/>
        <v>#VALUE!</v>
      </c>
      <c r="V401" s="6" t="e">
        <f t="shared" si="128"/>
        <v>#VALUE!</v>
      </c>
      <c r="W401" s="6" t="e">
        <f t="shared" si="129"/>
        <v>#VALUE!</v>
      </c>
      <c r="X401" s="7" t="s">
        <v>0</v>
      </c>
      <c r="Y401" s="8" t="e">
        <f t="shared" si="110"/>
        <v>#VALUE!</v>
      </c>
      <c r="Z401" s="9">
        <v>0.21</v>
      </c>
      <c r="AA401" s="8" t="e">
        <f t="shared" si="111"/>
        <v>#VALUE!</v>
      </c>
    </row>
    <row r="402" spans="1:29" x14ac:dyDescent="0.25">
      <c r="A402" s="5" t="s">
        <v>771</v>
      </c>
      <c r="B402" s="26" t="s">
        <v>3</v>
      </c>
      <c r="C402" s="21" t="s">
        <v>213</v>
      </c>
      <c r="D402" s="20" t="s">
        <v>5</v>
      </c>
      <c r="E402" s="21">
        <v>1.3</v>
      </c>
      <c r="F402" s="31" t="s">
        <v>156</v>
      </c>
      <c r="G402" s="25"/>
      <c r="H402" s="5"/>
      <c r="I402" s="19" t="s">
        <v>213</v>
      </c>
      <c r="J402" s="19" t="s">
        <v>267</v>
      </c>
      <c r="K402" s="84">
        <v>200</v>
      </c>
      <c r="L402" s="89">
        <v>200</v>
      </c>
      <c r="M402" s="92" t="s">
        <v>834</v>
      </c>
      <c r="N402" s="92" t="s">
        <v>897</v>
      </c>
      <c r="O402" s="4" t="s">
        <v>0</v>
      </c>
      <c r="P402" s="4" t="s">
        <v>0</v>
      </c>
      <c r="Q402" s="4" t="s">
        <v>0</v>
      </c>
      <c r="R402" s="91" t="s">
        <v>0</v>
      </c>
      <c r="S402" s="6" t="e">
        <f t="shared" si="125"/>
        <v>#VALUE!</v>
      </c>
      <c r="T402" s="6" t="e">
        <f t="shared" si="126"/>
        <v>#VALUE!</v>
      </c>
      <c r="U402" s="6" t="e">
        <f t="shared" si="127"/>
        <v>#VALUE!</v>
      </c>
      <c r="V402" s="6" t="e">
        <f t="shared" si="128"/>
        <v>#VALUE!</v>
      </c>
      <c r="W402" s="6" t="e">
        <f t="shared" si="129"/>
        <v>#VALUE!</v>
      </c>
      <c r="X402" s="7" t="s">
        <v>0</v>
      </c>
      <c r="Y402" s="8" t="e">
        <f t="shared" si="110"/>
        <v>#VALUE!</v>
      </c>
      <c r="Z402" s="9">
        <v>0.21</v>
      </c>
      <c r="AA402" s="8" t="e">
        <f t="shared" si="111"/>
        <v>#VALUE!</v>
      </c>
    </row>
    <row r="403" spans="1:29" x14ac:dyDescent="0.25">
      <c r="A403" s="5" t="s">
        <v>771</v>
      </c>
      <c r="B403" s="17" t="s">
        <v>3</v>
      </c>
      <c r="C403" s="18" t="s">
        <v>241</v>
      </c>
      <c r="D403" s="20" t="s">
        <v>235</v>
      </c>
      <c r="E403" s="21">
        <v>149.5</v>
      </c>
      <c r="F403" s="31" t="s">
        <v>156</v>
      </c>
      <c r="G403" s="25"/>
      <c r="H403" s="5"/>
      <c r="I403" s="5"/>
      <c r="J403" s="5" t="s">
        <v>269</v>
      </c>
      <c r="K403" s="87">
        <v>40</v>
      </c>
      <c r="L403" s="89"/>
      <c r="M403" s="149" t="s">
        <v>835</v>
      </c>
      <c r="N403" s="85"/>
      <c r="O403" s="4">
        <v>0</v>
      </c>
      <c r="P403" s="183" t="s">
        <v>0</v>
      </c>
      <c r="Q403" s="183" t="s">
        <v>0</v>
      </c>
      <c r="R403" s="5" t="s">
        <v>790</v>
      </c>
      <c r="S403" s="6" t="e">
        <f>SUM(E403/O403*K403)</f>
        <v>#DIV/0!</v>
      </c>
      <c r="T403" s="6" t="e">
        <f t="shared" si="118"/>
        <v>#DIV/0!</v>
      </c>
      <c r="U403" s="6" t="e">
        <f t="shared" si="119"/>
        <v>#VALUE!</v>
      </c>
      <c r="V403" s="6" t="e">
        <f t="shared" si="120"/>
        <v>#VALUE!</v>
      </c>
      <c r="W403" s="6" t="s">
        <v>790</v>
      </c>
      <c r="X403" s="7" t="s">
        <v>0</v>
      </c>
      <c r="Y403" s="8" t="e">
        <f t="shared" si="110"/>
        <v>#DIV/0!</v>
      </c>
      <c r="Z403" s="9">
        <v>0.21</v>
      </c>
      <c r="AA403" s="8" t="e">
        <f t="shared" si="111"/>
        <v>#DIV/0!</v>
      </c>
      <c r="AC403" t="s">
        <v>929</v>
      </c>
    </row>
    <row r="404" spans="1:29" x14ac:dyDescent="0.25">
      <c r="A404" s="5" t="s">
        <v>772</v>
      </c>
      <c r="B404" s="26" t="s">
        <v>3</v>
      </c>
      <c r="C404" s="18">
        <v>4001</v>
      </c>
      <c r="D404" s="20" t="s">
        <v>135</v>
      </c>
      <c r="E404" s="22">
        <v>90.2</v>
      </c>
      <c r="F404" s="23" t="s">
        <v>156</v>
      </c>
      <c r="G404" s="20">
        <v>21</v>
      </c>
      <c r="H404" s="5"/>
      <c r="I404" s="19" t="s">
        <v>360</v>
      </c>
      <c r="J404" s="19" t="s">
        <v>267</v>
      </c>
      <c r="K404" s="84">
        <v>200</v>
      </c>
      <c r="L404" s="89"/>
      <c r="M404" s="92" t="s">
        <v>839</v>
      </c>
      <c r="N404" s="84"/>
      <c r="O404" s="4">
        <v>0</v>
      </c>
      <c r="P404" s="4">
        <v>0</v>
      </c>
      <c r="Q404" s="4">
        <v>0</v>
      </c>
      <c r="R404" s="5" t="s">
        <v>790</v>
      </c>
      <c r="S404" s="6" t="e">
        <f t="shared" si="121"/>
        <v>#DIV/0!</v>
      </c>
      <c r="T404" s="6" t="e">
        <f t="shared" si="118"/>
        <v>#DIV/0!</v>
      </c>
      <c r="U404" s="6" t="e">
        <f t="shared" si="119"/>
        <v>#DIV/0!</v>
      </c>
      <c r="V404" s="6" t="e">
        <f t="shared" si="120"/>
        <v>#DIV/0!</v>
      </c>
      <c r="W404" s="6" t="s">
        <v>790</v>
      </c>
      <c r="X404" s="7" t="s">
        <v>0</v>
      </c>
      <c r="Y404" s="8" t="e">
        <f t="shared" ref="Y404:Y421" si="130">SUM(S404*X404)</f>
        <v>#DIV/0!</v>
      </c>
      <c r="Z404" s="9">
        <v>0.21</v>
      </c>
      <c r="AA404" s="8" t="e">
        <f t="shared" ref="AA404:AA421" si="131">Y404+(Y404*Z404)</f>
        <v>#DIV/0!</v>
      </c>
    </row>
    <row r="405" spans="1:29" x14ac:dyDescent="0.25">
      <c r="A405" s="5" t="s">
        <v>772</v>
      </c>
      <c r="B405" s="26" t="s">
        <v>3</v>
      </c>
      <c r="C405" s="18">
        <v>4002</v>
      </c>
      <c r="D405" s="27" t="s">
        <v>254</v>
      </c>
      <c r="E405" s="22">
        <v>76.8</v>
      </c>
      <c r="F405" s="23" t="s">
        <v>156</v>
      </c>
      <c r="G405" s="20">
        <v>6</v>
      </c>
      <c r="H405" s="5"/>
      <c r="I405" s="19" t="s">
        <v>361</v>
      </c>
      <c r="J405" s="19" t="s">
        <v>289</v>
      </c>
      <c r="K405" s="84">
        <v>200</v>
      </c>
      <c r="L405" s="89"/>
      <c r="M405" s="92" t="s">
        <v>839</v>
      </c>
      <c r="N405" s="84"/>
      <c r="O405" s="4">
        <v>0</v>
      </c>
      <c r="P405" s="4">
        <v>0</v>
      </c>
      <c r="Q405" s="4">
        <v>0</v>
      </c>
      <c r="R405" s="5" t="s">
        <v>790</v>
      </c>
      <c r="S405" s="6" t="e">
        <f t="shared" si="121"/>
        <v>#DIV/0!</v>
      </c>
      <c r="T405" s="6" t="e">
        <f t="shared" si="118"/>
        <v>#DIV/0!</v>
      </c>
      <c r="U405" s="6" t="e">
        <f t="shared" si="119"/>
        <v>#DIV/0!</v>
      </c>
      <c r="V405" s="6" t="e">
        <f t="shared" si="120"/>
        <v>#DIV/0!</v>
      </c>
      <c r="W405" s="6" t="s">
        <v>790</v>
      </c>
      <c r="X405" s="7" t="s">
        <v>0</v>
      </c>
      <c r="Y405" s="8" t="e">
        <f t="shared" si="130"/>
        <v>#DIV/0!</v>
      </c>
      <c r="Z405" s="9">
        <v>0.21</v>
      </c>
      <c r="AA405" s="8" t="e">
        <f t="shared" si="131"/>
        <v>#DIV/0!</v>
      </c>
    </row>
    <row r="406" spans="1:29" x14ac:dyDescent="0.25">
      <c r="A406" s="5" t="s">
        <v>772</v>
      </c>
      <c r="B406" s="26" t="s">
        <v>3</v>
      </c>
      <c r="C406" s="18">
        <v>4003</v>
      </c>
      <c r="D406" s="20" t="s">
        <v>226</v>
      </c>
      <c r="E406" s="22">
        <v>21.3</v>
      </c>
      <c r="F406" s="23" t="s">
        <v>156</v>
      </c>
      <c r="G406" s="5">
        <v>2</v>
      </c>
      <c r="H406" s="5"/>
      <c r="I406" s="19" t="s">
        <v>362</v>
      </c>
      <c r="J406" s="19" t="s">
        <v>289</v>
      </c>
      <c r="K406" s="84">
        <v>200</v>
      </c>
      <c r="L406" s="89"/>
      <c r="M406" s="92" t="s">
        <v>839</v>
      </c>
      <c r="N406" s="84"/>
      <c r="O406" s="4">
        <v>0</v>
      </c>
      <c r="P406" s="4">
        <v>0</v>
      </c>
      <c r="Q406" s="4">
        <v>0</v>
      </c>
      <c r="R406" s="5" t="s">
        <v>790</v>
      </c>
      <c r="S406" s="6" t="e">
        <f t="shared" si="121"/>
        <v>#DIV/0!</v>
      </c>
      <c r="T406" s="6" t="e">
        <f t="shared" si="118"/>
        <v>#DIV/0!</v>
      </c>
      <c r="U406" s="6" t="e">
        <f t="shared" si="119"/>
        <v>#DIV/0!</v>
      </c>
      <c r="V406" s="6" t="e">
        <f t="shared" si="120"/>
        <v>#DIV/0!</v>
      </c>
      <c r="W406" s="6" t="s">
        <v>790</v>
      </c>
      <c r="X406" s="7" t="s">
        <v>0</v>
      </c>
      <c r="Y406" s="8" t="e">
        <f t="shared" si="130"/>
        <v>#DIV/0!</v>
      </c>
      <c r="Z406" s="9">
        <v>0.21</v>
      </c>
      <c r="AA406" s="8" t="e">
        <f t="shared" si="131"/>
        <v>#DIV/0!</v>
      </c>
    </row>
    <row r="407" spans="1:29" x14ac:dyDescent="0.25">
      <c r="A407" s="5" t="s">
        <v>772</v>
      </c>
      <c r="B407" s="26" t="s">
        <v>3</v>
      </c>
      <c r="C407" s="18">
        <v>4004</v>
      </c>
      <c r="D407" s="20" t="s">
        <v>133</v>
      </c>
      <c r="E407" s="22">
        <v>51.8</v>
      </c>
      <c r="F407" s="23" t="s">
        <v>156</v>
      </c>
      <c r="G407" s="20">
        <v>21</v>
      </c>
      <c r="H407" s="5"/>
      <c r="I407" s="19" t="s">
        <v>363</v>
      </c>
      <c r="J407" s="19" t="s">
        <v>267</v>
      </c>
      <c r="K407" s="84">
        <v>200</v>
      </c>
      <c r="L407" s="89"/>
      <c r="M407" s="92" t="s">
        <v>839</v>
      </c>
      <c r="N407" s="84"/>
      <c r="O407" s="4">
        <v>0</v>
      </c>
      <c r="P407" s="4">
        <v>0</v>
      </c>
      <c r="Q407" s="4">
        <v>0</v>
      </c>
      <c r="R407" s="5" t="s">
        <v>790</v>
      </c>
      <c r="S407" s="6" t="e">
        <f t="shared" si="121"/>
        <v>#DIV/0!</v>
      </c>
      <c r="T407" s="6" t="e">
        <f t="shared" si="118"/>
        <v>#DIV/0!</v>
      </c>
      <c r="U407" s="6" t="e">
        <f t="shared" si="119"/>
        <v>#DIV/0!</v>
      </c>
      <c r="V407" s="6" t="e">
        <f t="shared" si="120"/>
        <v>#DIV/0!</v>
      </c>
      <c r="W407" s="6" t="s">
        <v>790</v>
      </c>
      <c r="X407" s="7" t="s">
        <v>0</v>
      </c>
      <c r="Y407" s="8" t="e">
        <f t="shared" si="130"/>
        <v>#DIV/0!</v>
      </c>
      <c r="Z407" s="9">
        <v>0.21</v>
      </c>
      <c r="AA407" s="8" t="e">
        <f t="shared" si="131"/>
        <v>#DIV/0!</v>
      </c>
    </row>
    <row r="408" spans="1:29" x14ac:dyDescent="0.25">
      <c r="A408" s="5" t="s">
        <v>772</v>
      </c>
      <c r="B408" s="26" t="s">
        <v>3</v>
      </c>
      <c r="C408" s="18">
        <v>4005</v>
      </c>
      <c r="D408" s="20" t="s">
        <v>132</v>
      </c>
      <c r="E408" s="22">
        <v>93</v>
      </c>
      <c r="F408" s="23" t="s">
        <v>156</v>
      </c>
      <c r="G408" s="20">
        <v>33</v>
      </c>
      <c r="H408" s="5"/>
      <c r="I408" s="19" t="s">
        <v>364</v>
      </c>
      <c r="J408" s="19" t="s">
        <v>287</v>
      </c>
      <c r="K408" s="84">
        <v>200</v>
      </c>
      <c r="L408" s="89"/>
      <c r="M408" s="92" t="s">
        <v>839</v>
      </c>
      <c r="N408" s="84"/>
      <c r="O408" s="4">
        <v>0</v>
      </c>
      <c r="P408" s="4">
        <v>0</v>
      </c>
      <c r="Q408" s="4">
        <v>0</v>
      </c>
      <c r="R408" s="5" t="s">
        <v>790</v>
      </c>
      <c r="S408" s="6" t="e">
        <f t="shared" si="121"/>
        <v>#DIV/0!</v>
      </c>
      <c r="T408" s="6" t="e">
        <f t="shared" si="118"/>
        <v>#DIV/0!</v>
      </c>
      <c r="U408" s="6" t="e">
        <f t="shared" si="119"/>
        <v>#DIV/0!</v>
      </c>
      <c r="V408" s="6" t="e">
        <f t="shared" si="120"/>
        <v>#DIV/0!</v>
      </c>
      <c r="W408" s="6" t="s">
        <v>790</v>
      </c>
      <c r="X408" s="7" t="s">
        <v>0</v>
      </c>
      <c r="Y408" s="8" t="e">
        <f t="shared" si="130"/>
        <v>#DIV/0!</v>
      </c>
      <c r="Z408" s="9">
        <v>0.21</v>
      </c>
      <c r="AA408" s="8" t="e">
        <f t="shared" si="131"/>
        <v>#DIV/0!</v>
      </c>
    </row>
    <row r="409" spans="1:29" x14ac:dyDescent="0.25">
      <c r="A409" s="5" t="s">
        <v>772</v>
      </c>
      <c r="B409" s="26" t="s">
        <v>3</v>
      </c>
      <c r="C409" s="18">
        <v>4006</v>
      </c>
      <c r="D409" s="20" t="s">
        <v>136</v>
      </c>
      <c r="E409" s="22">
        <v>75.3</v>
      </c>
      <c r="F409" s="23" t="s">
        <v>156</v>
      </c>
      <c r="G409" s="20">
        <v>21</v>
      </c>
      <c r="H409" s="5"/>
      <c r="I409" s="19" t="s">
        <v>365</v>
      </c>
      <c r="J409" s="19" t="s">
        <v>289</v>
      </c>
      <c r="K409" s="84">
        <v>200</v>
      </c>
      <c r="L409" s="89"/>
      <c r="M409" s="92" t="s">
        <v>839</v>
      </c>
      <c r="N409" s="84"/>
      <c r="O409" s="4">
        <v>0</v>
      </c>
      <c r="P409" s="4">
        <v>0</v>
      </c>
      <c r="Q409" s="4">
        <v>0</v>
      </c>
      <c r="R409" s="5" t="s">
        <v>790</v>
      </c>
      <c r="S409" s="6" t="e">
        <f t="shared" si="121"/>
        <v>#DIV/0!</v>
      </c>
      <c r="T409" s="6" t="e">
        <f t="shared" si="118"/>
        <v>#DIV/0!</v>
      </c>
      <c r="U409" s="6" t="e">
        <f t="shared" si="119"/>
        <v>#DIV/0!</v>
      </c>
      <c r="V409" s="6" t="e">
        <f t="shared" si="120"/>
        <v>#DIV/0!</v>
      </c>
      <c r="W409" s="6" t="s">
        <v>790</v>
      </c>
      <c r="X409" s="7" t="s">
        <v>0</v>
      </c>
      <c r="Y409" s="8" t="e">
        <f t="shared" si="130"/>
        <v>#DIV/0!</v>
      </c>
      <c r="Z409" s="9">
        <v>0.21</v>
      </c>
      <c r="AA409" s="8" t="e">
        <f t="shared" si="131"/>
        <v>#DIV/0!</v>
      </c>
    </row>
    <row r="410" spans="1:29" x14ac:dyDescent="0.25">
      <c r="A410" s="5" t="s">
        <v>772</v>
      </c>
      <c r="B410" s="26" t="s">
        <v>3</v>
      </c>
      <c r="C410" s="18">
        <v>4701</v>
      </c>
      <c r="D410" s="20" t="s">
        <v>138</v>
      </c>
      <c r="E410" s="22">
        <v>0.7</v>
      </c>
      <c r="F410" s="23" t="s">
        <v>156</v>
      </c>
      <c r="G410" s="70"/>
      <c r="H410" s="70"/>
      <c r="I410" s="72" t="s">
        <v>366</v>
      </c>
      <c r="J410" s="72" t="s">
        <v>271</v>
      </c>
      <c r="K410" s="84">
        <v>3</v>
      </c>
      <c r="L410" s="89"/>
      <c r="M410" s="92" t="s">
        <v>837</v>
      </c>
      <c r="N410" s="84"/>
      <c r="O410" s="150">
        <v>0</v>
      </c>
      <c r="P410" s="150">
        <v>0</v>
      </c>
      <c r="Q410" s="4" t="s">
        <v>0</v>
      </c>
      <c r="R410" s="5" t="s">
        <v>790</v>
      </c>
      <c r="S410" s="6" t="e">
        <f t="shared" ref="S410:S416" si="132">SUM(E410/Q410*K410)</f>
        <v>#VALUE!</v>
      </c>
      <c r="T410" s="150" t="s">
        <v>0</v>
      </c>
      <c r="U410" s="150" t="s">
        <v>0</v>
      </c>
      <c r="V410" s="6" t="e">
        <f t="shared" si="120"/>
        <v>#VALUE!</v>
      </c>
      <c r="W410" s="6" t="s">
        <v>790</v>
      </c>
      <c r="X410" s="7" t="s">
        <v>0</v>
      </c>
      <c r="Y410" s="8" t="e">
        <f t="shared" si="130"/>
        <v>#VALUE!</v>
      </c>
      <c r="Z410" s="9">
        <v>0.21</v>
      </c>
      <c r="AA410" s="8" t="e">
        <f t="shared" si="131"/>
        <v>#VALUE!</v>
      </c>
    </row>
    <row r="411" spans="1:29" x14ac:dyDescent="0.25">
      <c r="A411" s="5" t="s">
        <v>772</v>
      </c>
      <c r="B411" s="26" t="s">
        <v>3</v>
      </c>
      <c r="C411" s="18">
        <v>4702</v>
      </c>
      <c r="D411" s="20" t="s">
        <v>138</v>
      </c>
      <c r="E411" s="22">
        <v>1.2</v>
      </c>
      <c r="F411" s="23" t="s">
        <v>156</v>
      </c>
      <c r="G411" s="70"/>
      <c r="H411" s="70"/>
      <c r="I411" s="72" t="s">
        <v>367</v>
      </c>
      <c r="J411" s="72" t="s">
        <v>271</v>
      </c>
      <c r="K411" s="84">
        <v>3</v>
      </c>
      <c r="L411" s="89"/>
      <c r="M411" s="92" t="s">
        <v>837</v>
      </c>
      <c r="N411" s="84"/>
      <c r="O411" s="150">
        <v>0</v>
      </c>
      <c r="P411" s="150">
        <v>0</v>
      </c>
      <c r="Q411" s="4" t="s">
        <v>0</v>
      </c>
      <c r="R411" s="5" t="s">
        <v>790</v>
      </c>
      <c r="S411" s="6" t="e">
        <f t="shared" si="132"/>
        <v>#VALUE!</v>
      </c>
      <c r="T411" s="150" t="s">
        <v>0</v>
      </c>
      <c r="U411" s="150" t="s">
        <v>0</v>
      </c>
      <c r="V411" s="6" t="e">
        <f t="shared" si="120"/>
        <v>#VALUE!</v>
      </c>
      <c r="W411" s="6" t="s">
        <v>790</v>
      </c>
      <c r="X411" s="7" t="s">
        <v>0</v>
      </c>
      <c r="Y411" s="8" t="e">
        <f t="shared" si="130"/>
        <v>#VALUE!</v>
      </c>
      <c r="Z411" s="9">
        <v>0.21</v>
      </c>
      <c r="AA411" s="8" t="e">
        <f t="shared" si="131"/>
        <v>#VALUE!</v>
      </c>
    </row>
    <row r="412" spans="1:29" x14ac:dyDescent="0.25">
      <c r="A412" s="5" t="s">
        <v>772</v>
      </c>
      <c r="B412" s="26" t="s">
        <v>3</v>
      </c>
      <c r="C412" s="18">
        <v>4703</v>
      </c>
      <c r="D412" s="20" t="s">
        <v>138</v>
      </c>
      <c r="E412" s="22">
        <v>1</v>
      </c>
      <c r="F412" s="23" t="s">
        <v>156</v>
      </c>
      <c r="G412" s="70"/>
      <c r="H412" s="70"/>
      <c r="I412" s="72" t="s">
        <v>368</v>
      </c>
      <c r="J412" s="72" t="s">
        <v>271</v>
      </c>
      <c r="K412" s="84">
        <v>3</v>
      </c>
      <c r="L412" s="89"/>
      <c r="M412" s="92" t="s">
        <v>837</v>
      </c>
      <c r="N412" s="84"/>
      <c r="O412" s="150">
        <v>0</v>
      </c>
      <c r="P412" s="150">
        <v>0</v>
      </c>
      <c r="Q412" s="4" t="s">
        <v>0</v>
      </c>
      <c r="R412" s="5" t="s">
        <v>790</v>
      </c>
      <c r="S412" s="6" t="e">
        <f t="shared" si="132"/>
        <v>#VALUE!</v>
      </c>
      <c r="T412" s="150" t="s">
        <v>0</v>
      </c>
      <c r="U412" s="150" t="s">
        <v>0</v>
      </c>
      <c r="V412" s="6" t="e">
        <f t="shared" si="120"/>
        <v>#VALUE!</v>
      </c>
      <c r="W412" s="6" t="s">
        <v>790</v>
      </c>
      <c r="X412" s="7" t="s">
        <v>0</v>
      </c>
      <c r="Y412" s="8" t="e">
        <f t="shared" si="130"/>
        <v>#VALUE!</v>
      </c>
      <c r="Z412" s="9">
        <v>0.21</v>
      </c>
      <c r="AA412" s="8" t="e">
        <f t="shared" si="131"/>
        <v>#VALUE!</v>
      </c>
    </row>
    <row r="413" spans="1:29" x14ac:dyDescent="0.25">
      <c r="A413" s="5" t="s">
        <v>772</v>
      </c>
      <c r="B413" s="26" t="s">
        <v>3</v>
      </c>
      <c r="C413" s="18">
        <v>4704</v>
      </c>
      <c r="D413" s="20" t="s">
        <v>138</v>
      </c>
      <c r="E413" s="22">
        <v>0.6</v>
      </c>
      <c r="F413" s="23" t="s">
        <v>156</v>
      </c>
      <c r="G413" s="70"/>
      <c r="H413" s="70"/>
      <c r="I413" s="72" t="s">
        <v>369</v>
      </c>
      <c r="J413" s="72" t="s">
        <v>271</v>
      </c>
      <c r="K413" s="84">
        <v>3</v>
      </c>
      <c r="L413" s="89"/>
      <c r="M413" s="92" t="s">
        <v>837</v>
      </c>
      <c r="N413" s="84"/>
      <c r="O413" s="150">
        <v>0</v>
      </c>
      <c r="P413" s="150">
        <v>0</v>
      </c>
      <c r="Q413" s="4" t="s">
        <v>0</v>
      </c>
      <c r="R413" s="5" t="s">
        <v>790</v>
      </c>
      <c r="S413" s="6" t="e">
        <f t="shared" si="132"/>
        <v>#VALUE!</v>
      </c>
      <c r="T413" s="150" t="s">
        <v>0</v>
      </c>
      <c r="U413" s="150" t="s">
        <v>0</v>
      </c>
      <c r="V413" s="6" t="e">
        <f t="shared" si="120"/>
        <v>#VALUE!</v>
      </c>
      <c r="W413" s="6" t="s">
        <v>790</v>
      </c>
      <c r="X413" s="7" t="s">
        <v>0</v>
      </c>
      <c r="Y413" s="8" t="e">
        <f t="shared" si="130"/>
        <v>#VALUE!</v>
      </c>
      <c r="Z413" s="9">
        <v>0.21</v>
      </c>
      <c r="AA413" s="8" t="e">
        <f t="shared" si="131"/>
        <v>#VALUE!</v>
      </c>
    </row>
    <row r="414" spans="1:29" x14ac:dyDescent="0.25">
      <c r="A414" s="5" t="s">
        <v>772</v>
      </c>
      <c r="B414" s="26" t="s">
        <v>3</v>
      </c>
      <c r="C414" s="18">
        <v>4705</v>
      </c>
      <c r="D414" s="20" t="s">
        <v>138</v>
      </c>
      <c r="E414" s="22">
        <v>116.7</v>
      </c>
      <c r="F414" s="23" t="s">
        <v>156</v>
      </c>
      <c r="G414" s="70"/>
      <c r="H414" s="70"/>
      <c r="I414" s="72" t="s">
        <v>370</v>
      </c>
      <c r="J414" s="72" t="s">
        <v>268</v>
      </c>
      <c r="K414" s="84">
        <v>3</v>
      </c>
      <c r="L414" s="89"/>
      <c r="M414" s="92" t="s">
        <v>837</v>
      </c>
      <c r="N414" s="84"/>
      <c r="O414" s="150">
        <v>0</v>
      </c>
      <c r="P414" s="150">
        <v>0</v>
      </c>
      <c r="Q414" s="4" t="s">
        <v>0</v>
      </c>
      <c r="R414" s="5" t="s">
        <v>790</v>
      </c>
      <c r="S414" s="6" t="e">
        <f t="shared" si="132"/>
        <v>#VALUE!</v>
      </c>
      <c r="T414" s="150" t="s">
        <v>0</v>
      </c>
      <c r="U414" s="150" t="s">
        <v>0</v>
      </c>
      <c r="V414" s="6" t="e">
        <f t="shared" si="120"/>
        <v>#VALUE!</v>
      </c>
      <c r="W414" s="6" t="s">
        <v>790</v>
      </c>
      <c r="X414" s="7" t="s">
        <v>0</v>
      </c>
      <c r="Y414" s="8" t="e">
        <f t="shared" si="130"/>
        <v>#VALUE!</v>
      </c>
      <c r="Z414" s="9">
        <v>0.21</v>
      </c>
      <c r="AA414" s="8" t="e">
        <f t="shared" si="131"/>
        <v>#VALUE!</v>
      </c>
    </row>
    <row r="415" spans="1:29" x14ac:dyDescent="0.25">
      <c r="A415" s="5" t="s">
        <v>772</v>
      </c>
      <c r="B415" s="26" t="s">
        <v>3</v>
      </c>
      <c r="C415" s="18">
        <v>4706</v>
      </c>
      <c r="D415" s="20" t="s">
        <v>138</v>
      </c>
      <c r="E415" s="22">
        <v>6.3</v>
      </c>
      <c r="F415" s="23" t="s">
        <v>156</v>
      </c>
      <c r="G415" s="70"/>
      <c r="H415" s="70"/>
      <c r="I415" s="72" t="s">
        <v>371</v>
      </c>
      <c r="J415" s="72" t="s">
        <v>267</v>
      </c>
      <c r="K415" s="84">
        <v>3</v>
      </c>
      <c r="L415" s="89"/>
      <c r="M415" s="92" t="s">
        <v>837</v>
      </c>
      <c r="N415" s="84"/>
      <c r="O415" s="150">
        <v>0</v>
      </c>
      <c r="P415" s="150">
        <v>0</v>
      </c>
      <c r="Q415" s="4" t="s">
        <v>0</v>
      </c>
      <c r="R415" s="5" t="s">
        <v>790</v>
      </c>
      <c r="S415" s="6" t="e">
        <f t="shared" si="132"/>
        <v>#VALUE!</v>
      </c>
      <c r="T415" s="150" t="s">
        <v>0</v>
      </c>
      <c r="U415" s="150" t="s">
        <v>0</v>
      </c>
      <c r="V415" s="6" t="e">
        <f t="shared" si="120"/>
        <v>#VALUE!</v>
      </c>
      <c r="W415" s="6" t="s">
        <v>790</v>
      </c>
      <c r="X415" s="7" t="s">
        <v>0</v>
      </c>
      <c r="Y415" s="8" t="e">
        <f t="shared" si="130"/>
        <v>#VALUE!</v>
      </c>
      <c r="Z415" s="9">
        <v>0.21</v>
      </c>
      <c r="AA415" s="8" t="e">
        <f t="shared" si="131"/>
        <v>#VALUE!</v>
      </c>
    </row>
    <row r="416" spans="1:29" x14ac:dyDescent="0.25">
      <c r="A416" s="5" t="s">
        <v>772</v>
      </c>
      <c r="B416" s="15" t="s">
        <v>6</v>
      </c>
      <c r="C416" s="18">
        <v>4707</v>
      </c>
      <c r="D416" s="20" t="s">
        <v>138</v>
      </c>
      <c r="E416" s="22">
        <v>98</v>
      </c>
      <c r="F416" s="23" t="s">
        <v>156</v>
      </c>
      <c r="G416" s="70"/>
      <c r="H416" s="70"/>
      <c r="I416" s="72" t="s">
        <v>372</v>
      </c>
      <c r="J416" s="72" t="s">
        <v>268</v>
      </c>
      <c r="K416" s="84">
        <v>3</v>
      </c>
      <c r="L416" s="89"/>
      <c r="M416" s="92" t="s">
        <v>837</v>
      </c>
      <c r="N416" s="84"/>
      <c r="O416" s="150">
        <v>0</v>
      </c>
      <c r="P416" s="150">
        <v>0</v>
      </c>
      <c r="Q416" s="4" t="s">
        <v>0</v>
      </c>
      <c r="R416" s="5" t="s">
        <v>790</v>
      </c>
      <c r="S416" s="6" t="e">
        <f t="shared" si="132"/>
        <v>#VALUE!</v>
      </c>
      <c r="T416" s="150" t="s">
        <v>0</v>
      </c>
      <c r="U416" s="150" t="s">
        <v>0</v>
      </c>
      <c r="V416" s="6" t="e">
        <f t="shared" si="120"/>
        <v>#VALUE!</v>
      </c>
      <c r="W416" s="6" t="s">
        <v>790</v>
      </c>
      <c r="X416" s="7" t="s">
        <v>0</v>
      </c>
      <c r="Y416" s="8" t="e">
        <f t="shared" si="130"/>
        <v>#VALUE!</v>
      </c>
      <c r="Z416" s="9">
        <v>0.21</v>
      </c>
      <c r="AA416" s="8" t="e">
        <f t="shared" si="131"/>
        <v>#VALUE!</v>
      </c>
    </row>
    <row r="417" spans="1:27" x14ac:dyDescent="0.25">
      <c r="A417" s="5" t="s">
        <v>772</v>
      </c>
      <c r="B417" s="26" t="s">
        <v>3</v>
      </c>
      <c r="C417" s="18">
        <v>4901</v>
      </c>
      <c r="D417" s="20" t="s">
        <v>129</v>
      </c>
      <c r="E417" s="22">
        <v>5.6</v>
      </c>
      <c r="F417" s="23" t="s">
        <v>156</v>
      </c>
      <c r="G417" s="70"/>
      <c r="H417" s="70"/>
      <c r="I417" s="72" t="s">
        <v>373</v>
      </c>
      <c r="J417" s="72" t="s">
        <v>904</v>
      </c>
      <c r="K417" s="84">
        <v>200</v>
      </c>
      <c r="L417" s="89">
        <v>200</v>
      </c>
      <c r="M417" s="92" t="s">
        <v>833</v>
      </c>
      <c r="N417" s="92" t="s">
        <v>833</v>
      </c>
      <c r="O417" s="4" t="s">
        <v>0</v>
      </c>
      <c r="P417" s="4" t="s">
        <v>0</v>
      </c>
      <c r="Q417" s="4" t="s">
        <v>0</v>
      </c>
      <c r="R417" s="91" t="s">
        <v>0</v>
      </c>
      <c r="S417" s="6" t="e">
        <f>SUM(E417/O417*K417)+(E417/P417*K417)+(E417/Q417*K417)+(E417/R417*K417)</f>
        <v>#VALUE!</v>
      </c>
      <c r="T417" s="6" t="e">
        <f t="shared" ref="T417" si="133">SUM(E417*K417/O417)</f>
        <v>#VALUE!</v>
      </c>
      <c r="U417" s="6" t="e">
        <f t="shared" ref="U417" si="134">SUM(E417*K417/P417)</f>
        <v>#VALUE!</v>
      </c>
      <c r="V417" s="6" t="e">
        <f t="shared" ref="V417" si="135">SUM(E417*K417/Q417)</f>
        <v>#VALUE!</v>
      </c>
      <c r="W417" s="6" t="e">
        <f>SUM(E417*L417/R417)</f>
        <v>#VALUE!</v>
      </c>
      <c r="X417" s="7" t="s">
        <v>0</v>
      </c>
      <c r="Y417" s="8" t="e">
        <f t="shared" si="130"/>
        <v>#VALUE!</v>
      </c>
      <c r="Z417" s="9">
        <v>0.21</v>
      </c>
      <c r="AA417" s="8" t="e">
        <f t="shared" si="131"/>
        <v>#VALUE!</v>
      </c>
    </row>
    <row r="418" spans="1:27" x14ac:dyDescent="0.25">
      <c r="A418" s="5" t="s">
        <v>772</v>
      </c>
      <c r="B418" s="26" t="s">
        <v>3</v>
      </c>
      <c r="C418" s="18">
        <v>4902</v>
      </c>
      <c r="D418" s="20" t="s">
        <v>8</v>
      </c>
      <c r="E418" s="22">
        <v>31</v>
      </c>
      <c r="F418" s="23" t="s">
        <v>156</v>
      </c>
      <c r="G418" s="5"/>
      <c r="H418" s="5"/>
      <c r="I418" s="19" t="s">
        <v>374</v>
      </c>
      <c r="J418" s="19" t="s">
        <v>289</v>
      </c>
      <c r="K418" s="84">
        <v>200</v>
      </c>
      <c r="L418" s="89"/>
      <c r="M418" s="92" t="s">
        <v>791</v>
      </c>
      <c r="N418" s="84"/>
      <c r="O418" s="4">
        <v>0</v>
      </c>
      <c r="P418" s="4">
        <v>0</v>
      </c>
      <c r="Q418" s="4">
        <v>0</v>
      </c>
      <c r="R418" s="5" t="s">
        <v>790</v>
      </c>
      <c r="S418" s="6" t="e">
        <f t="shared" si="121"/>
        <v>#DIV/0!</v>
      </c>
      <c r="T418" s="6" t="e">
        <f t="shared" si="118"/>
        <v>#DIV/0!</v>
      </c>
      <c r="U418" s="6" t="e">
        <f t="shared" si="119"/>
        <v>#DIV/0!</v>
      </c>
      <c r="V418" s="6" t="e">
        <f t="shared" si="120"/>
        <v>#DIV/0!</v>
      </c>
      <c r="W418" s="6" t="s">
        <v>790</v>
      </c>
      <c r="X418" s="7" t="s">
        <v>0</v>
      </c>
      <c r="Y418" s="8" t="e">
        <f t="shared" si="130"/>
        <v>#DIV/0!</v>
      </c>
      <c r="Z418" s="9">
        <v>0.21</v>
      </c>
      <c r="AA418" s="8" t="e">
        <f t="shared" si="131"/>
        <v>#DIV/0!</v>
      </c>
    </row>
    <row r="419" spans="1:27" x14ac:dyDescent="0.25">
      <c r="A419" s="5" t="s">
        <v>772</v>
      </c>
      <c r="B419" s="26" t="s">
        <v>3</v>
      </c>
      <c r="C419" s="18">
        <v>4903</v>
      </c>
      <c r="D419" s="20" t="s">
        <v>8</v>
      </c>
      <c r="E419" s="22">
        <v>17.600000000000001</v>
      </c>
      <c r="F419" s="23" t="s">
        <v>156</v>
      </c>
      <c r="G419" s="5"/>
      <c r="H419" s="5"/>
      <c r="I419" s="19" t="s">
        <v>375</v>
      </c>
      <c r="J419" s="19" t="s">
        <v>289</v>
      </c>
      <c r="K419" s="84">
        <v>200</v>
      </c>
      <c r="L419" s="89"/>
      <c r="M419" s="92" t="s">
        <v>791</v>
      </c>
      <c r="N419" s="84"/>
      <c r="O419" s="4">
        <v>0</v>
      </c>
      <c r="P419" s="4">
        <v>0</v>
      </c>
      <c r="Q419" s="4">
        <v>0</v>
      </c>
      <c r="R419" s="5" t="s">
        <v>790</v>
      </c>
      <c r="S419" s="6" t="e">
        <f t="shared" si="121"/>
        <v>#DIV/0!</v>
      </c>
      <c r="T419" s="6" t="e">
        <f t="shared" si="118"/>
        <v>#DIV/0!</v>
      </c>
      <c r="U419" s="6" t="e">
        <f t="shared" si="119"/>
        <v>#DIV/0!</v>
      </c>
      <c r="V419" s="6" t="e">
        <f t="shared" si="120"/>
        <v>#DIV/0!</v>
      </c>
      <c r="W419" s="6" t="s">
        <v>790</v>
      </c>
      <c r="X419" s="7" t="s">
        <v>0</v>
      </c>
      <c r="Y419" s="8" t="e">
        <f t="shared" si="130"/>
        <v>#DIV/0!</v>
      </c>
      <c r="Z419" s="9">
        <v>0.21</v>
      </c>
      <c r="AA419" s="8" t="e">
        <f t="shared" si="131"/>
        <v>#DIV/0!</v>
      </c>
    </row>
    <row r="420" spans="1:27" x14ac:dyDescent="0.25">
      <c r="A420" s="5" t="s">
        <v>772</v>
      </c>
      <c r="B420" s="26" t="s">
        <v>3</v>
      </c>
      <c r="C420" s="18">
        <v>4904</v>
      </c>
      <c r="D420" s="20" t="s">
        <v>129</v>
      </c>
      <c r="E420" s="22">
        <v>2.6</v>
      </c>
      <c r="F420" s="23" t="s">
        <v>156</v>
      </c>
      <c r="G420" s="5"/>
      <c r="H420" s="5"/>
      <c r="I420" s="19" t="s">
        <v>376</v>
      </c>
      <c r="J420" s="19" t="s">
        <v>377</v>
      </c>
      <c r="K420" s="84">
        <v>200</v>
      </c>
      <c r="L420" s="89">
        <v>200</v>
      </c>
      <c r="M420" s="92" t="s">
        <v>833</v>
      </c>
      <c r="N420" s="92" t="s">
        <v>833</v>
      </c>
      <c r="O420" s="4" t="s">
        <v>0</v>
      </c>
      <c r="P420" s="4" t="s">
        <v>0</v>
      </c>
      <c r="Q420" s="4" t="s">
        <v>0</v>
      </c>
      <c r="R420" s="91" t="s">
        <v>0</v>
      </c>
      <c r="S420" s="6" t="e">
        <f t="shared" ref="S420:S421" si="136">SUM(E420/O420*K420)+(E420/P420*K420)+(E420/Q420*K420)+(E420/R420*K420)</f>
        <v>#VALUE!</v>
      </c>
      <c r="T420" s="6" t="e">
        <f t="shared" ref="T420:T421" si="137">SUM(E420*K420/O420)</f>
        <v>#VALUE!</v>
      </c>
      <c r="U420" s="6" t="e">
        <f t="shared" ref="U420:U421" si="138">SUM(E420*K420/P420)</f>
        <v>#VALUE!</v>
      </c>
      <c r="V420" s="6" t="e">
        <f t="shared" ref="V420:V421" si="139">SUM(E420*K420/Q420)</f>
        <v>#VALUE!</v>
      </c>
      <c r="W420" s="6" t="e">
        <f t="shared" ref="W420:W421" si="140">SUM(E420*L420/R420)</f>
        <v>#VALUE!</v>
      </c>
      <c r="X420" s="7" t="s">
        <v>0</v>
      </c>
      <c r="Y420" s="8" t="e">
        <f t="shared" si="130"/>
        <v>#VALUE!</v>
      </c>
      <c r="Z420" s="9">
        <v>0.21</v>
      </c>
      <c r="AA420" s="8" t="e">
        <f t="shared" si="131"/>
        <v>#VALUE!</v>
      </c>
    </row>
    <row r="421" spans="1:27" x14ac:dyDescent="0.25">
      <c r="A421" s="5" t="s">
        <v>772</v>
      </c>
      <c r="B421" s="26" t="s">
        <v>3</v>
      </c>
      <c r="C421" s="21" t="s">
        <v>134</v>
      </c>
      <c r="D421" s="20" t="s">
        <v>5</v>
      </c>
      <c r="E421" s="22">
        <v>1.3</v>
      </c>
      <c r="F421" s="23" t="s">
        <v>156</v>
      </c>
      <c r="G421" s="5"/>
      <c r="H421" s="5"/>
      <c r="I421" s="19" t="s">
        <v>134</v>
      </c>
      <c r="J421" s="19" t="s">
        <v>267</v>
      </c>
      <c r="K421" s="84">
        <v>200</v>
      </c>
      <c r="L421" s="89">
        <v>200</v>
      </c>
      <c r="M421" s="92" t="s">
        <v>834</v>
      </c>
      <c r="N421" s="92" t="s">
        <v>897</v>
      </c>
      <c r="O421" s="4" t="s">
        <v>0</v>
      </c>
      <c r="P421" s="4" t="s">
        <v>0</v>
      </c>
      <c r="Q421" s="4" t="s">
        <v>0</v>
      </c>
      <c r="R421" s="91" t="s">
        <v>0</v>
      </c>
      <c r="S421" s="6" t="e">
        <f t="shared" si="136"/>
        <v>#VALUE!</v>
      </c>
      <c r="T421" s="6" t="e">
        <f t="shared" si="137"/>
        <v>#VALUE!</v>
      </c>
      <c r="U421" s="6" t="e">
        <f t="shared" si="138"/>
        <v>#VALUE!</v>
      </c>
      <c r="V421" s="6" t="e">
        <f t="shared" si="139"/>
        <v>#VALUE!</v>
      </c>
      <c r="W421" s="6" t="e">
        <f t="shared" si="140"/>
        <v>#VALUE!</v>
      </c>
      <c r="X421" s="7" t="s">
        <v>0</v>
      </c>
      <c r="Y421" s="8" t="e">
        <f t="shared" si="130"/>
        <v>#VALUE!</v>
      </c>
      <c r="Z421" s="9">
        <v>0.21</v>
      </c>
      <c r="AA421" s="8" t="e">
        <f t="shared" si="131"/>
        <v>#VALUE!</v>
      </c>
    </row>
    <row r="422" spans="1:27" x14ac:dyDescent="0.25">
      <c r="C422" s="1"/>
      <c r="E422" s="2"/>
      <c r="G422"/>
    </row>
    <row r="423" spans="1:27" x14ac:dyDescent="0.25">
      <c r="C423" s="1"/>
      <c r="E423" s="2"/>
      <c r="G423"/>
      <c r="H423" s="159" t="s">
        <v>846</v>
      </c>
      <c r="I423" s="159"/>
      <c r="J423" s="159"/>
      <c r="K423" s="159"/>
      <c r="L423" s="159"/>
      <c r="M423" s="159"/>
      <c r="N423" s="159"/>
      <c r="O423" s="44" t="s">
        <v>847</v>
      </c>
      <c r="P423" s="45"/>
      <c r="Q423" s="46">
        <f>SUM(E3:E421)</f>
        <v>15211.300000000003</v>
      </c>
      <c r="R423" s="44" t="s">
        <v>848</v>
      </c>
      <c r="S423" s="47"/>
      <c r="T423" s="47"/>
      <c r="U423" s="47"/>
      <c r="V423" s="47"/>
      <c r="W423" s="47"/>
      <c r="X423" s="48"/>
      <c r="Y423" s="8" t="e">
        <f>SUM(Y3:Y421)</f>
        <v>#VALUE!</v>
      </c>
      <c r="Z423" s="9">
        <v>0.21</v>
      </c>
      <c r="AA423" s="8" t="e">
        <f t="shared" ref="AA423:AA424" si="141">Y423+(Y423*Z423)</f>
        <v>#VALUE!</v>
      </c>
    </row>
    <row r="424" spans="1:27" x14ac:dyDescent="0.25">
      <c r="H424" s="158" t="s">
        <v>850</v>
      </c>
      <c r="I424" s="159"/>
      <c r="J424" s="159"/>
      <c r="K424" s="159"/>
      <c r="L424" s="159"/>
      <c r="M424" s="159"/>
      <c r="N424" s="159"/>
      <c r="O424" s="50" t="s">
        <v>851</v>
      </c>
      <c r="P424" s="51"/>
      <c r="Q424" s="52"/>
      <c r="R424" s="45" t="s">
        <v>852</v>
      </c>
      <c r="S424" s="53" t="s">
        <v>0</v>
      </c>
      <c r="T424" s="44" t="s">
        <v>853</v>
      </c>
      <c r="U424" s="51"/>
      <c r="V424" s="45"/>
      <c r="W424" s="7">
        <v>0</v>
      </c>
      <c r="X424" s="8" t="s">
        <v>849</v>
      </c>
      <c r="Y424" s="8" t="e">
        <f>SUM(S424*W424)</f>
        <v>#VALUE!</v>
      </c>
      <c r="Z424" s="9">
        <v>0.21</v>
      </c>
      <c r="AA424" s="8" t="e">
        <f t="shared" si="141"/>
        <v>#VALUE!</v>
      </c>
    </row>
    <row r="425" spans="1:27" x14ac:dyDescent="0.25">
      <c r="H425" s="43"/>
      <c r="I425" s="32"/>
      <c r="J425" s="32"/>
      <c r="S425" s="42" t="s">
        <v>910</v>
      </c>
      <c r="T425" s="42"/>
      <c r="U425" s="42"/>
      <c r="V425" s="42"/>
      <c r="W425" s="42" t="s">
        <v>909</v>
      </c>
      <c r="X425" s="54"/>
    </row>
    <row r="426" spans="1:27" x14ac:dyDescent="0.25">
      <c r="H426" s="43"/>
      <c r="I426" s="32"/>
      <c r="J426" s="32"/>
      <c r="P426" t="s">
        <v>0</v>
      </c>
      <c r="S426" s="42"/>
      <c r="T426" s="42"/>
      <c r="U426" s="42"/>
      <c r="V426" s="42"/>
      <c r="W426" s="42"/>
      <c r="X426" s="54"/>
      <c r="Z426" s="5" t="s">
        <v>854</v>
      </c>
      <c r="AA426" s="8" t="e">
        <f>SUM(AA423:AA424)</f>
        <v>#VALUE!</v>
      </c>
    </row>
    <row r="427" spans="1:27" x14ac:dyDescent="0.25">
      <c r="O427" s="39"/>
      <c r="P427" s="39"/>
      <c r="Q427" s="39"/>
      <c r="R427" s="39"/>
      <c r="S427" s="39"/>
      <c r="T427" s="39"/>
      <c r="U427" s="39"/>
      <c r="V427" s="39"/>
      <c r="W427" s="39"/>
      <c r="X427" s="39"/>
      <c r="Y427" s="39"/>
    </row>
    <row r="428" spans="1:27" x14ac:dyDescent="0.25">
      <c r="O428" s="39"/>
      <c r="P428" s="39"/>
      <c r="Q428" s="39"/>
      <c r="R428" s="39"/>
      <c r="S428" s="39"/>
      <c r="T428" s="39"/>
      <c r="U428" s="39"/>
      <c r="V428" s="39"/>
      <c r="W428" s="39"/>
      <c r="X428" s="39"/>
      <c r="Y428" s="39"/>
    </row>
    <row r="429" spans="1:27" x14ac:dyDescent="0.25">
      <c r="O429" s="39"/>
      <c r="P429" s="39"/>
      <c r="Q429" s="39"/>
      <c r="R429" s="42" t="s">
        <v>0</v>
      </c>
      <c r="S429" s="42"/>
      <c r="T429" s="42"/>
      <c r="U429" s="42"/>
      <c r="V429" s="42"/>
      <c r="W429" s="39"/>
      <c r="X429" s="39"/>
      <c r="Y429" s="39"/>
    </row>
    <row r="430" spans="1:27" x14ac:dyDescent="0.25">
      <c r="O430" s="39"/>
      <c r="P430" s="39"/>
      <c r="Q430" s="39"/>
      <c r="R430" s="55" t="s">
        <v>855</v>
      </c>
      <c r="S430" s="6" t="s">
        <v>856</v>
      </c>
      <c r="T430" s="6"/>
      <c r="U430" s="6"/>
      <c r="V430" s="6" t="e">
        <f>SUM(T3:T421)</f>
        <v>#VALUE!</v>
      </c>
      <c r="W430" s="39"/>
      <c r="X430" s="39"/>
      <c r="Y430" s="39"/>
    </row>
    <row r="431" spans="1:27" x14ac:dyDescent="0.25">
      <c r="O431" s="39"/>
      <c r="P431" s="39"/>
      <c r="Q431" s="39"/>
      <c r="R431" s="56"/>
      <c r="S431" s="6" t="s">
        <v>857</v>
      </c>
      <c r="T431" s="6"/>
      <c r="U431" s="6"/>
      <c r="V431" s="6" t="e">
        <f>SUM(U3:U421)</f>
        <v>#VALUE!</v>
      </c>
      <c r="W431" s="39"/>
      <c r="X431" s="39"/>
      <c r="Y431" s="39"/>
    </row>
    <row r="432" spans="1:27" x14ac:dyDescent="0.25">
      <c r="O432" s="39"/>
      <c r="P432" s="39"/>
      <c r="Q432" s="39"/>
      <c r="R432" s="56"/>
      <c r="S432" s="6" t="s">
        <v>858</v>
      </c>
      <c r="T432" s="6"/>
      <c r="U432" s="6"/>
      <c r="V432" s="6" t="e">
        <f>SUM(V3:V421)</f>
        <v>#VALUE!</v>
      </c>
      <c r="W432" s="39"/>
      <c r="X432" s="39"/>
      <c r="Y432" s="39"/>
    </row>
    <row r="433" spans="15:25" x14ac:dyDescent="0.25">
      <c r="O433" s="39"/>
      <c r="P433" s="39"/>
      <c r="Q433" s="39"/>
      <c r="R433" s="56"/>
      <c r="S433" s="6" t="s">
        <v>859</v>
      </c>
      <c r="T433" s="6"/>
      <c r="U433" s="6"/>
      <c r="V433" s="6" t="e">
        <f>SUM(W3:W421)</f>
        <v>#VALUE!</v>
      </c>
      <c r="W433" s="39"/>
      <c r="X433" s="39"/>
      <c r="Y433" s="39"/>
    </row>
    <row r="434" spans="15:25" x14ac:dyDescent="0.25">
      <c r="R434" s="56"/>
      <c r="S434" s="6" t="s">
        <v>860</v>
      </c>
      <c r="T434" s="6"/>
      <c r="U434" s="6"/>
      <c r="V434" s="6" t="e">
        <f>SUM(V430:V433)</f>
        <v>#VALUE!</v>
      </c>
    </row>
    <row r="435" spans="15:25" x14ac:dyDescent="0.25">
      <c r="R435" s="49"/>
      <c r="S435" s="6" t="s">
        <v>861</v>
      </c>
      <c r="T435" s="6"/>
      <c r="U435" s="6"/>
      <c r="V435" s="6">
        <f>SUM(S424)</f>
        <v>0</v>
      </c>
    </row>
  </sheetData>
  <autoFilter ref="A2:AA421" xr:uid="{BA3EA897-168B-4A00-A89D-341BAEADC0CA}"/>
  <mergeCells count="4">
    <mergeCell ref="H424:N424"/>
    <mergeCell ref="H1:J1"/>
    <mergeCell ref="A1:C1"/>
    <mergeCell ref="H423:N4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E1AD5-CEEA-4818-89FE-209A0253D208}">
  <dimension ref="A1:AH413"/>
  <sheetViews>
    <sheetView topLeftCell="J1" zoomScaleNormal="100" workbookViewId="0">
      <pane ySplit="2" topLeftCell="A3" activePane="bottomLeft" state="frozen"/>
      <selection pane="bottomLeft" activeCell="AB3" sqref="AB3"/>
    </sheetView>
  </sheetViews>
  <sheetFormatPr defaultRowHeight="15" x14ac:dyDescent="0.25"/>
  <cols>
    <col min="2" max="2" width="9.140625" style="115"/>
    <col min="4" max="4" width="17.42578125" customWidth="1"/>
    <col min="11" max="14" width="9.140625" style="82"/>
    <col min="15" max="15" width="11.42578125" style="82" customWidth="1"/>
    <col min="16" max="16" width="10.5703125" style="82" customWidth="1"/>
    <col min="17" max="17" width="11" style="82" customWidth="1"/>
    <col min="18" max="18" width="9.140625" style="82"/>
    <col min="19" max="19" width="10.85546875" style="82" customWidth="1"/>
    <col min="20" max="20" width="9.85546875" style="82" customWidth="1"/>
    <col min="21" max="21" width="9.140625" style="82"/>
    <col min="22" max="22" width="12.7109375" style="82" customWidth="1"/>
    <col min="23" max="23" width="9.140625" style="82"/>
    <col min="25" max="25" width="17.85546875" customWidth="1"/>
    <col min="27" max="27" width="15.85546875" customWidth="1"/>
  </cols>
  <sheetData>
    <row r="1" spans="1:34" x14ac:dyDescent="0.25">
      <c r="A1" s="161" t="s">
        <v>797</v>
      </c>
      <c r="B1" s="161"/>
      <c r="C1" s="161"/>
    </row>
    <row r="2" spans="1:34" s="121" customFormat="1" ht="192.75" customHeight="1" x14ac:dyDescent="0.35">
      <c r="A2" s="116" t="s">
        <v>769</v>
      </c>
      <c r="B2" s="117" t="s">
        <v>800</v>
      </c>
      <c r="C2" s="118" t="s">
        <v>765</v>
      </c>
      <c r="D2" s="116" t="s">
        <v>773</v>
      </c>
      <c r="E2" s="124" t="s">
        <v>864</v>
      </c>
      <c r="F2" s="119" t="s">
        <v>796</v>
      </c>
      <c r="G2" s="120" t="s">
        <v>137</v>
      </c>
      <c r="H2" s="116" t="s">
        <v>456</v>
      </c>
      <c r="I2" s="116" t="s">
        <v>765</v>
      </c>
      <c r="J2" s="116" t="s">
        <v>255</v>
      </c>
      <c r="K2" s="83" t="s">
        <v>774</v>
      </c>
      <c r="L2" s="83" t="s">
        <v>775</v>
      </c>
      <c r="M2" s="83" t="s">
        <v>776</v>
      </c>
      <c r="N2" s="83" t="s">
        <v>777</v>
      </c>
      <c r="O2" s="96" t="s">
        <v>778</v>
      </c>
      <c r="P2" s="96" t="s">
        <v>779</v>
      </c>
      <c r="Q2" s="96" t="s">
        <v>780</v>
      </c>
      <c r="R2" s="96" t="s">
        <v>781</v>
      </c>
      <c r="S2" s="97" t="s">
        <v>782</v>
      </c>
      <c r="T2" s="97" t="s">
        <v>783</v>
      </c>
      <c r="U2" s="97" t="s">
        <v>784</v>
      </c>
      <c r="V2" s="97" t="s">
        <v>785</v>
      </c>
      <c r="W2" s="97" t="s">
        <v>786</v>
      </c>
      <c r="X2" s="14" t="s">
        <v>795</v>
      </c>
      <c r="Y2" s="12" t="s">
        <v>787</v>
      </c>
      <c r="Z2" s="12" t="s">
        <v>788</v>
      </c>
      <c r="AA2" s="12" t="s">
        <v>789</v>
      </c>
      <c r="AC2" s="155" t="s">
        <v>930</v>
      </c>
      <c r="AD2" s="155"/>
      <c r="AE2" s="155"/>
      <c r="AF2" s="155"/>
      <c r="AG2" s="155"/>
      <c r="AH2" s="155"/>
    </row>
    <row r="3" spans="1:34" ht="192.75" customHeight="1" x14ac:dyDescent="0.25">
      <c r="A3" s="5" t="s">
        <v>766</v>
      </c>
      <c r="B3" s="112" t="s">
        <v>457</v>
      </c>
      <c r="C3" s="16" t="s">
        <v>458</v>
      </c>
      <c r="D3" s="5" t="s">
        <v>138</v>
      </c>
      <c r="E3" s="20">
        <v>92.8</v>
      </c>
      <c r="F3" s="5" t="s">
        <v>156</v>
      </c>
      <c r="G3" s="5"/>
      <c r="H3" s="5"/>
      <c r="I3" s="19" t="s">
        <v>459</v>
      </c>
      <c r="J3" s="19" t="s">
        <v>271</v>
      </c>
      <c r="K3" s="92">
        <v>3</v>
      </c>
      <c r="L3" s="90"/>
      <c r="M3" s="92" t="s">
        <v>837</v>
      </c>
      <c r="N3" s="92"/>
      <c r="O3" s="151" t="s">
        <v>0</v>
      </c>
      <c r="P3" s="151" t="s">
        <v>0</v>
      </c>
      <c r="Q3" s="53" t="s">
        <v>0</v>
      </c>
      <c r="R3" s="85" t="s">
        <v>790</v>
      </c>
      <c r="S3" s="152" t="e">
        <f>SUM(E3/Q3*K3)</f>
        <v>#VALUE!</v>
      </c>
      <c r="T3" s="151" t="s">
        <v>0</v>
      </c>
      <c r="U3" s="151" t="s">
        <v>0</v>
      </c>
      <c r="V3" s="98" t="e">
        <f t="shared" ref="V3:V66" si="0">SUM(E3*K3/Q3)</f>
        <v>#VALUE!</v>
      </c>
      <c r="W3" s="98" t="s">
        <v>790</v>
      </c>
      <c r="X3" s="7">
        <v>0</v>
      </c>
      <c r="Y3" s="8" t="e">
        <f>SUM(S3*X3)</f>
        <v>#VALUE!</v>
      </c>
      <c r="Z3" s="9">
        <v>0.21</v>
      </c>
      <c r="AA3" s="8" t="e">
        <f t="shared" ref="AA3:AA12" si="1">Y3+(Y3*Z3)</f>
        <v>#VALUE!</v>
      </c>
    </row>
    <row r="4" spans="1:34" x14ac:dyDescent="0.25">
      <c r="A4" s="5" t="s">
        <v>766</v>
      </c>
      <c r="B4" s="112" t="s">
        <v>457</v>
      </c>
      <c r="C4" s="16" t="s">
        <v>460</v>
      </c>
      <c r="D4" s="5" t="s">
        <v>161</v>
      </c>
      <c r="E4" s="20">
        <v>11.2</v>
      </c>
      <c r="F4" s="5" t="s">
        <v>156</v>
      </c>
      <c r="G4" s="5"/>
      <c r="H4" s="5"/>
      <c r="I4" s="19" t="s">
        <v>461</v>
      </c>
      <c r="J4" s="19" t="s">
        <v>271</v>
      </c>
      <c r="K4" s="92">
        <v>3</v>
      </c>
      <c r="L4" s="90"/>
      <c r="M4" s="92" t="s">
        <v>837</v>
      </c>
      <c r="N4" s="92"/>
      <c r="O4" s="151" t="s">
        <v>0</v>
      </c>
      <c r="P4" s="151" t="s">
        <v>0</v>
      </c>
      <c r="Q4" s="53" t="s">
        <v>0</v>
      </c>
      <c r="R4" s="148" t="s">
        <v>790</v>
      </c>
      <c r="S4" s="152" t="e">
        <f t="shared" ref="S4:S7" si="2">SUM(E4/Q4*K4)</f>
        <v>#VALUE!</v>
      </c>
      <c r="T4" s="151" t="s">
        <v>0</v>
      </c>
      <c r="U4" s="151" t="s">
        <v>0</v>
      </c>
      <c r="V4" s="98" t="e">
        <f t="shared" ref="V4:V7" si="3">SUM(E4*K4/Q4)</f>
        <v>#VALUE!</v>
      </c>
      <c r="W4" s="98" t="s">
        <v>790</v>
      </c>
      <c r="X4" s="7">
        <v>0</v>
      </c>
      <c r="Y4" s="8" t="e">
        <f t="shared" ref="Y4:Y12" si="4">SUM(S4*X4)</f>
        <v>#VALUE!</v>
      </c>
      <c r="Z4" s="9">
        <v>0.21</v>
      </c>
      <c r="AA4" s="8" t="e">
        <f t="shared" si="1"/>
        <v>#VALUE!</v>
      </c>
    </row>
    <row r="5" spans="1:34" x14ac:dyDescent="0.25">
      <c r="A5" s="5" t="s">
        <v>766</v>
      </c>
      <c r="B5" s="112" t="s">
        <v>457</v>
      </c>
      <c r="C5" s="16" t="s">
        <v>462</v>
      </c>
      <c r="D5" s="5" t="s">
        <v>463</v>
      </c>
      <c r="E5" s="20">
        <v>0.5</v>
      </c>
      <c r="F5" s="5" t="s">
        <v>156</v>
      </c>
      <c r="G5" s="5"/>
      <c r="H5" s="5"/>
      <c r="I5" s="5" t="s">
        <v>464</v>
      </c>
      <c r="J5" s="5" t="s">
        <v>271</v>
      </c>
      <c r="K5" s="90">
        <v>3</v>
      </c>
      <c r="L5" s="90"/>
      <c r="M5" s="92" t="s">
        <v>837</v>
      </c>
      <c r="N5" s="92"/>
      <c r="O5" s="151" t="s">
        <v>0</v>
      </c>
      <c r="P5" s="151" t="s">
        <v>0</v>
      </c>
      <c r="Q5" s="53" t="s">
        <v>0</v>
      </c>
      <c r="R5" s="148" t="s">
        <v>790</v>
      </c>
      <c r="S5" s="152" t="e">
        <f t="shared" si="2"/>
        <v>#VALUE!</v>
      </c>
      <c r="T5" s="151" t="s">
        <v>0</v>
      </c>
      <c r="U5" s="151" t="s">
        <v>0</v>
      </c>
      <c r="V5" s="98" t="e">
        <f t="shared" si="3"/>
        <v>#VALUE!</v>
      </c>
      <c r="W5" s="98" t="s">
        <v>790</v>
      </c>
      <c r="X5" s="7">
        <v>0</v>
      </c>
      <c r="Y5" s="8" t="e">
        <f t="shared" si="4"/>
        <v>#VALUE!</v>
      </c>
      <c r="Z5" s="9">
        <v>0.21</v>
      </c>
      <c r="AA5" s="8" t="e">
        <f t="shared" si="1"/>
        <v>#VALUE!</v>
      </c>
    </row>
    <row r="6" spans="1:34" x14ac:dyDescent="0.25">
      <c r="A6" s="5" t="s">
        <v>766</v>
      </c>
      <c r="B6" s="112" t="s">
        <v>457</v>
      </c>
      <c r="C6" s="16" t="s">
        <v>465</v>
      </c>
      <c r="D6" s="70" t="s">
        <v>463</v>
      </c>
      <c r="E6" s="79">
        <v>0.5</v>
      </c>
      <c r="F6" s="70" t="s">
        <v>156</v>
      </c>
      <c r="G6" s="70"/>
      <c r="H6" s="70"/>
      <c r="I6" s="72" t="s">
        <v>466</v>
      </c>
      <c r="J6" s="72" t="s">
        <v>271</v>
      </c>
      <c r="K6" s="92">
        <v>3</v>
      </c>
      <c r="L6" s="90"/>
      <c r="M6" s="92" t="s">
        <v>837</v>
      </c>
      <c r="N6" s="92"/>
      <c r="O6" s="151" t="s">
        <v>0</v>
      </c>
      <c r="P6" s="151" t="s">
        <v>0</v>
      </c>
      <c r="Q6" s="53" t="s">
        <v>0</v>
      </c>
      <c r="R6" s="148" t="s">
        <v>790</v>
      </c>
      <c r="S6" s="152" t="e">
        <f t="shared" si="2"/>
        <v>#VALUE!</v>
      </c>
      <c r="T6" s="151" t="s">
        <v>0</v>
      </c>
      <c r="U6" s="151" t="s">
        <v>0</v>
      </c>
      <c r="V6" s="98" t="e">
        <f t="shared" si="3"/>
        <v>#VALUE!</v>
      </c>
      <c r="W6" s="98" t="s">
        <v>790</v>
      </c>
      <c r="X6" s="7">
        <v>0</v>
      </c>
      <c r="Y6" s="8" t="e">
        <f t="shared" si="4"/>
        <v>#VALUE!</v>
      </c>
      <c r="Z6" s="9">
        <v>0.21</v>
      </c>
      <c r="AA6" s="8" t="e">
        <f t="shared" si="1"/>
        <v>#VALUE!</v>
      </c>
    </row>
    <row r="7" spans="1:34" x14ac:dyDescent="0.25">
      <c r="A7" s="5" t="s">
        <v>766</v>
      </c>
      <c r="B7" s="112" t="s">
        <v>457</v>
      </c>
      <c r="C7" s="16" t="s">
        <v>467</v>
      </c>
      <c r="D7" s="70" t="s">
        <v>161</v>
      </c>
      <c r="E7" s="79">
        <v>2.2000000000000002</v>
      </c>
      <c r="F7" s="70" t="s">
        <v>156</v>
      </c>
      <c r="G7" s="70"/>
      <c r="H7" s="70"/>
      <c r="I7" s="72" t="s">
        <v>468</v>
      </c>
      <c r="J7" s="72" t="s">
        <v>271</v>
      </c>
      <c r="K7" s="92">
        <v>3</v>
      </c>
      <c r="L7" s="90"/>
      <c r="M7" s="92" t="s">
        <v>837</v>
      </c>
      <c r="N7" s="92"/>
      <c r="O7" s="151" t="s">
        <v>0</v>
      </c>
      <c r="P7" s="151" t="s">
        <v>0</v>
      </c>
      <c r="Q7" s="53" t="s">
        <v>0</v>
      </c>
      <c r="R7" s="148" t="s">
        <v>790</v>
      </c>
      <c r="S7" s="152" t="e">
        <f t="shared" si="2"/>
        <v>#VALUE!</v>
      </c>
      <c r="T7" s="151" t="s">
        <v>0</v>
      </c>
      <c r="U7" s="151" t="s">
        <v>0</v>
      </c>
      <c r="V7" s="98" t="e">
        <f t="shared" si="3"/>
        <v>#VALUE!</v>
      </c>
      <c r="W7" s="98" t="s">
        <v>790</v>
      </c>
      <c r="X7" s="7">
        <v>0</v>
      </c>
      <c r="Y7" s="8" t="e">
        <f t="shared" si="4"/>
        <v>#VALUE!</v>
      </c>
      <c r="Z7" s="9">
        <v>0.21</v>
      </c>
      <c r="AA7" s="8" t="e">
        <f t="shared" si="1"/>
        <v>#VALUE!</v>
      </c>
    </row>
    <row r="8" spans="1:34" x14ac:dyDescent="0.25">
      <c r="A8" s="5" t="s">
        <v>766</v>
      </c>
      <c r="B8" s="112" t="s">
        <v>457</v>
      </c>
      <c r="C8" s="16" t="s">
        <v>469</v>
      </c>
      <c r="D8" s="5" t="s">
        <v>470</v>
      </c>
      <c r="E8" s="20">
        <v>0.5</v>
      </c>
      <c r="F8" s="5" t="s">
        <v>156</v>
      </c>
      <c r="G8" s="5"/>
      <c r="H8" s="5"/>
      <c r="I8" s="19" t="s">
        <v>471</v>
      </c>
      <c r="J8" s="19" t="s">
        <v>271</v>
      </c>
      <c r="K8" s="92">
        <v>200</v>
      </c>
      <c r="L8" s="90"/>
      <c r="M8" s="92" t="s">
        <v>841</v>
      </c>
      <c r="N8" s="92"/>
      <c r="O8" s="53" t="s">
        <v>0</v>
      </c>
      <c r="P8" s="53" t="s">
        <v>0</v>
      </c>
      <c r="Q8" s="53" t="s">
        <v>0</v>
      </c>
      <c r="R8" s="85" t="s">
        <v>790</v>
      </c>
      <c r="S8" s="98" t="e">
        <f t="shared" ref="S8:S31" si="5">SUM(E8/O8*K8)+(E8/P8*K8)+(E8/Q8*K8)</f>
        <v>#VALUE!</v>
      </c>
      <c r="T8" s="98" t="e">
        <f t="shared" ref="T8:T66" si="6">SUM(E8*K8/O8)</f>
        <v>#VALUE!</v>
      </c>
      <c r="U8" s="98" t="e">
        <f t="shared" ref="U8:U66" si="7">SUM(E8*K8/P8)</f>
        <v>#VALUE!</v>
      </c>
      <c r="V8" s="98" t="e">
        <f t="shared" si="0"/>
        <v>#VALUE!</v>
      </c>
      <c r="W8" s="98" t="s">
        <v>790</v>
      </c>
      <c r="X8" s="7">
        <v>1</v>
      </c>
      <c r="Y8" s="8" t="e">
        <f t="shared" si="4"/>
        <v>#VALUE!</v>
      </c>
      <c r="Z8" s="9">
        <v>0.21</v>
      </c>
      <c r="AA8" s="8" t="e">
        <f t="shared" si="1"/>
        <v>#VALUE!</v>
      </c>
    </row>
    <row r="9" spans="1:34" x14ac:dyDescent="0.25">
      <c r="A9" s="5" t="s">
        <v>766</v>
      </c>
      <c r="B9" s="112" t="s">
        <v>457</v>
      </c>
      <c r="C9" s="16" t="s">
        <v>472</v>
      </c>
      <c r="D9" s="70" t="s">
        <v>138</v>
      </c>
      <c r="E9" s="79">
        <v>8.1</v>
      </c>
      <c r="F9" s="70" t="s">
        <v>156</v>
      </c>
      <c r="G9" s="70"/>
      <c r="H9" s="70"/>
      <c r="I9" s="72" t="s">
        <v>473</v>
      </c>
      <c r="J9" s="72" t="s">
        <v>271</v>
      </c>
      <c r="K9" s="92">
        <v>3</v>
      </c>
      <c r="L9" s="90"/>
      <c r="M9" s="92" t="s">
        <v>837</v>
      </c>
      <c r="N9" s="92"/>
      <c r="O9" s="151" t="s">
        <v>0</v>
      </c>
      <c r="P9" s="151" t="s">
        <v>0</v>
      </c>
      <c r="Q9" s="53" t="s">
        <v>0</v>
      </c>
      <c r="R9" s="148" t="s">
        <v>790</v>
      </c>
      <c r="S9" s="152" t="e">
        <f t="shared" ref="S9:S10" si="8">SUM(E9/Q9*K9)</f>
        <v>#VALUE!</v>
      </c>
      <c r="T9" s="151" t="s">
        <v>0</v>
      </c>
      <c r="U9" s="151" t="s">
        <v>0</v>
      </c>
      <c r="V9" s="98" t="e">
        <f t="shared" ref="V9:V10" si="9">SUM(E9*K9/Q9)</f>
        <v>#VALUE!</v>
      </c>
      <c r="W9" s="98" t="s">
        <v>790</v>
      </c>
      <c r="X9" s="7">
        <v>0</v>
      </c>
      <c r="Y9" s="8" t="e">
        <f t="shared" si="4"/>
        <v>#VALUE!</v>
      </c>
      <c r="Z9" s="9">
        <v>0.21</v>
      </c>
      <c r="AA9" s="8" t="e">
        <f t="shared" si="1"/>
        <v>#VALUE!</v>
      </c>
    </row>
    <row r="10" spans="1:34" x14ac:dyDescent="0.25">
      <c r="A10" s="5" t="s">
        <v>766</v>
      </c>
      <c r="B10" s="112" t="s">
        <v>457</v>
      </c>
      <c r="C10" s="16" t="s">
        <v>474</v>
      </c>
      <c r="D10" s="70" t="s">
        <v>138</v>
      </c>
      <c r="E10" s="79">
        <v>15</v>
      </c>
      <c r="F10" s="70" t="s">
        <v>156</v>
      </c>
      <c r="G10" s="70"/>
      <c r="H10" s="70"/>
      <c r="I10" s="72" t="s">
        <v>475</v>
      </c>
      <c r="J10" s="72" t="s">
        <v>271</v>
      </c>
      <c r="K10" s="92">
        <v>3</v>
      </c>
      <c r="L10" s="90"/>
      <c r="M10" s="92" t="s">
        <v>837</v>
      </c>
      <c r="N10" s="92"/>
      <c r="O10" s="151" t="s">
        <v>0</v>
      </c>
      <c r="P10" s="151" t="s">
        <v>0</v>
      </c>
      <c r="Q10" s="53" t="s">
        <v>0</v>
      </c>
      <c r="R10" s="148" t="s">
        <v>790</v>
      </c>
      <c r="S10" s="152" t="e">
        <f t="shared" si="8"/>
        <v>#VALUE!</v>
      </c>
      <c r="T10" s="151" t="s">
        <v>0</v>
      </c>
      <c r="U10" s="151" t="s">
        <v>0</v>
      </c>
      <c r="V10" s="98" t="e">
        <f t="shared" si="9"/>
        <v>#VALUE!</v>
      </c>
      <c r="W10" s="98" t="s">
        <v>790</v>
      </c>
      <c r="X10" s="7">
        <v>0</v>
      </c>
      <c r="Y10" s="8" t="e">
        <f t="shared" si="4"/>
        <v>#VALUE!</v>
      </c>
      <c r="Z10" s="9">
        <v>0.21</v>
      </c>
      <c r="AA10" s="8" t="e">
        <f t="shared" si="1"/>
        <v>#VALUE!</v>
      </c>
    </row>
    <row r="11" spans="1:34" x14ac:dyDescent="0.25">
      <c r="A11" s="5" t="s">
        <v>766</v>
      </c>
      <c r="B11" s="112" t="s">
        <v>457</v>
      </c>
      <c r="C11" s="16" t="s">
        <v>476</v>
      </c>
      <c r="D11" s="5" t="s">
        <v>477</v>
      </c>
      <c r="E11" s="20">
        <v>3.3</v>
      </c>
      <c r="F11" s="5" t="s">
        <v>156</v>
      </c>
      <c r="G11" s="5"/>
      <c r="H11" s="5"/>
      <c r="I11" s="19" t="s">
        <v>478</v>
      </c>
      <c r="J11" s="19" t="s">
        <v>271</v>
      </c>
      <c r="K11" s="92">
        <v>200</v>
      </c>
      <c r="L11" s="90"/>
      <c r="M11" s="92" t="s">
        <v>841</v>
      </c>
      <c r="N11" s="92"/>
      <c r="O11" s="53">
        <v>0</v>
      </c>
      <c r="P11" s="53">
        <v>0</v>
      </c>
      <c r="Q11" s="53">
        <v>0</v>
      </c>
      <c r="R11" s="85" t="s">
        <v>790</v>
      </c>
      <c r="S11" s="98" t="e">
        <f t="shared" si="5"/>
        <v>#DIV/0!</v>
      </c>
      <c r="T11" s="98" t="e">
        <f t="shared" si="6"/>
        <v>#DIV/0!</v>
      </c>
      <c r="U11" s="98" t="e">
        <f t="shared" si="7"/>
        <v>#DIV/0!</v>
      </c>
      <c r="V11" s="98" t="e">
        <f t="shared" si="0"/>
        <v>#DIV/0!</v>
      </c>
      <c r="W11" s="98" t="s">
        <v>790</v>
      </c>
      <c r="X11" s="7">
        <v>0</v>
      </c>
      <c r="Y11" s="8" t="e">
        <f t="shared" si="4"/>
        <v>#DIV/0!</v>
      </c>
      <c r="Z11" s="9">
        <v>0.21</v>
      </c>
      <c r="AA11" s="8" t="e">
        <f t="shared" si="1"/>
        <v>#DIV/0!</v>
      </c>
    </row>
    <row r="12" spans="1:34" x14ac:dyDescent="0.25">
      <c r="A12" s="5" t="s">
        <v>766</v>
      </c>
      <c r="B12" s="112" t="s">
        <v>457</v>
      </c>
      <c r="C12" s="24" t="s">
        <v>479</v>
      </c>
      <c r="D12" s="5" t="s">
        <v>480</v>
      </c>
      <c r="E12" s="20">
        <v>4.7</v>
      </c>
      <c r="F12" s="5" t="s">
        <v>156</v>
      </c>
      <c r="G12" s="5"/>
      <c r="H12" s="5"/>
      <c r="I12" s="19" t="s">
        <v>481</v>
      </c>
      <c r="J12" s="19" t="s">
        <v>271</v>
      </c>
      <c r="K12" s="92">
        <v>200</v>
      </c>
      <c r="L12" s="90"/>
      <c r="M12" s="92" t="s">
        <v>841</v>
      </c>
      <c r="N12" s="92"/>
      <c r="O12" s="53">
        <v>0</v>
      </c>
      <c r="P12" s="53">
        <v>0</v>
      </c>
      <c r="Q12" s="53">
        <v>0</v>
      </c>
      <c r="R12" s="85" t="s">
        <v>790</v>
      </c>
      <c r="S12" s="98" t="e">
        <f t="shared" si="5"/>
        <v>#DIV/0!</v>
      </c>
      <c r="T12" s="98" t="e">
        <f t="shared" si="6"/>
        <v>#DIV/0!</v>
      </c>
      <c r="U12" s="98" t="e">
        <f t="shared" si="7"/>
        <v>#DIV/0!</v>
      </c>
      <c r="V12" s="98" t="e">
        <f t="shared" si="0"/>
        <v>#DIV/0!</v>
      </c>
      <c r="W12" s="98" t="s">
        <v>790</v>
      </c>
      <c r="X12" s="7">
        <v>0</v>
      </c>
      <c r="Y12" s="8" t="e">
        <f t="shared" si="4"/>
        <v>#DIV/0!</v>
      </c>
      <c r="Z12" s="9">
        <v>0.21</v>
      </c>
      <c r="AA12" s="8" t="e">
        <f t="shared" si="1"/>
        <v>#DIV/0!</v>
      </c>
    </row>
    <row r="13" spans="1:34" x14ac:dyDescent="0.25">
      <c r="A13" s="5" t="s">
        <v>766</v>
      </c>
      <c r="B13" s="112" t="s">
        <v>482</v>
      </c>
      <c r="C13" s="24" t="s">
        <v>483</v>
      </c>
      <c r="D13" s="5" t="s">
        <v>484</v>
      </c>
      <c r="E13" s="20">
        <v>12.8</v>
      </c>
      <c r="F13" s="5" t="s">
        <v>156</v>
      </c>
      <c r="G13" s="5"/>
      <c r="H13" s="5"/>
      <c r="I13" s="19" t="s">
        <v>485</v>
      </c>
      <c r="J13" s="19" t="s">
        <v>271</v>
      </c>
      <c r="K13" s="92">
        <v>200</v>
      </c>
      <c r="L13" s="90"/>
      <c r="M13" s="92" t="s">
        <v>841</v>
      </c>
      <c r="N13" s="92"/>
      <c r="O13" s="53">
        <v>0</v>
      </c>
      <c r="P13" s="53">
        <v>0</v>
      </c>
      <c r="Q13" s="53">
        <v>0</v>
      </c>
      <c r="R13" s="85" t="s">
        <v>790</v>
      </c>
      <c r="S13" s="98" t="e">
        <f t="shared" si="5"/>
        <v>#DIV/0!</v>
      </c>
      <c r="T13" s="98" t="e">
        <f t="shared" si="6"/>
        <v>#DIV/0!</v>
      </c>
      <c r="U13" s="98" t="e">
        <f t="shared" si="7"/>
        <v>#DIV/0!</v>
      </c>
      <c r="V13" s="98" t="e">
        <f t="shared" si="0"/>
        <v>#DIV/0!</v>
      </c>
      <c r="W13" s="98" t="s">
        <v>790</v>
      </c>
      <c r="X13" s="7">
        <v>0</v>
      </c>
      <c r="Y13" s="8" t="e">
        <f t="shared" ref="Y13:Y37" si="10">SUM(S13*X13)</f>
        <v>#DIV/0!</v>
      </c>
      <c r="Z13" s="9">
        <v>0.21</v>
      </c>
      <c r="AA13" s="8" t="e">
        <f t="shared" ref="AA13:AA37" si="11">Y13+(Y13*Z13)</f>
        <v>#DIV/0!</v>
      </c>
    </row>
    <row r="14" spans="1:34" x14ac:dyDescent="0.25">
      <c r="A14" s="5" t="s">
        <v>766</v>
      </c>
      <c r="B14" s="112" t="s">
        <v>482</v>
      </c>
      <c r="C14" s="24" t="s">
        <v>486</v>
      </c>
      <c r="D14" s="70" t="s">
        <v>487</v>
      </c>
      <c r="E14" s="79">
        <v>12.8</v>
      </c>
      <c r="F14" s="70" t="s">
        <v>156</v>
      </c>
      <c r="G14" s="70"/>
      <c r="H14" s="70"/>
      <c r="I14" s="72" t="s">
        <v>488</v>
      </c>
      <c r="J14" s="72" t="s">
        <v>271</v>
      </c>
      <c r="K14" s="92">
        <v>3</v>
      </c>
      <c r="L14" s="90"/>
      <c r="M14" s="92" t="s">
        <v>837</v>
      </c>
      <c r="N14" s="92"/>
      <c r="O14" s="151" t="s">
        <v>0</v>
      </c>
      <c r="P14" s="151" t="s">
        <v>0</v>
      </c>
      <c r="Q14" s="53" t="s">
        <v>0</v>
      </c>
      <c r="R14" s="148" t="s">
        <v>790</v>
      </c>
      <c r="S14" s="152" t="e">
        <f>SUM(E14/Q14*K14)</f>
        <v>#VALUE!</v>
      </c>
      <c r="T14" s="151" t="s">
        <v>0</v>
      </c>
      <c r="U14" s="151" t="s">
        <v>0</v>
      </c>
      <c r="V14" s="98" t="e">
        <f t="shared" ref="V14" si="12">SUM(E14*K14/Q14)</f>
        <v>#VALUE!</v>
      </c>
      <c r="W14" s="98" t="s">
        <v>790</v>
      </c>
      <c r="X14" s="7">
        <v>0</v>
      </c>
      <c r="Y14" s="8" t="e">
        <f t="shared" si="10"/>
        <v>#VALUE!</v>
      </c>
      <c r="Z14" s="9">
        <v>0.21</v>
      </c>
      <c r="AA14" s="8" t="e">
        <f t="shared" si="11"/>
        <v>#VALUE!</v>
      </c>
    </row>
    <row r="15" spans="1:34" x14ac:dyDescent="0.25">
      <c r="A15" s="5" t="s">
        <v>766</v>
      </c>
      <c r="B15" s="112" t="s">
        <v>482</v>
      </c>
      <c r="C15" s="24" t="s">
        <v>489</v>
      </c>
      <c r="D15" s="5" t="s">
        <v>490</v>
      </c>
      <c r="E15" s="20">
        <v>10.3</v>
      </c>
      <c r="F15" s="5" t="s">
        <v>156</v>
      </c>
      <c r="G15" s="5"/>
      <c r="H15" s="5"/>
      <c r="I15" s="19" t="s">
        <v>491</v>
      </c>
      <c r="J15" s="19" t="s">
        <v>271</v>
      </c>
      <c r="K15" s="92">
        <v>200</v>
      </c>
      <c r="L15" s="90"/>
      <c r="M15" s="92" t="s">
        <v>841</v>
      </c>
      <c r="N15" s="92"/>
      <c r="O15" s="53">
        <v>0</v>
      </c>
      <c r="P15" s="53">
        <v>0</v>
      </c>
      <c r="Q15" s="53">
        <v>0</v>
      </c>
      <c r="R15" s="85" t="s">
        <v>790</v>
      </c>
      <c r="S15" s="98" t="e">
        <f t="shared" si="5"/>
        <v>#DIV/0!</v>
      </c>
      <c r="T15" s="98" t="e">
        <f t="shared" si="6"/>
        <v>#DIV/0!</v>
      </c>
      <c r="U15" s="98" t="e">
        <f t="shared" si="7"/>
        <v>#DIV/0!</v>
      </c>
      <c r="V15" s="98" t="e">
        <f t="shared" si="0"/>
        <v>#DIV/0!</v>
      </c>
      <c r="W15" s="98" t="s">
        <v>790</v>
      </c>
      <c r="X15" s="7">
        <v>0</v>
      </c>
      <c r="Y15" s="8" t="e">
        <f t="shared" si="10"/>
        <v>#DIV/0!</v>
      </c>
      <c r="Z15" s="9">
        <v>0.21</v>
      </c>
      <c r="AA15" s="8" t="e">
        <f t="shared" si="11"/>
        <v>#DIV/0!</v>
      </c>
    </row>
    <row r="16" spans="1:34" x14ac:dyDescent="0.25">
      <c r="A16" s="5" t="s">
        <v>766</v>
      </c>
      <c r="B16" s="112" t="s">
        <v>482</v>
      </c>
      <c r="C16" s="24" t="s">
        <v>492</v>
      </c>
      <c r="D16" s="5" t="s">
        <v>493</v>
      </c>
      <c r="E16" s="20">
        <v>10.3</v>
      </c>
      <c r="F16" s="5" t="s">
        <v>156</v>
      </c>
      <c r="G16" s="5"/>
      <c r="H16" s="5"/>
      <c r="I16" s="19" t="s">
        <v>494</v>
      </c>
      <c r="J16" s="19" t="s">
        <v>271</v>
      </c>
      <c r="K16" s="92">
        <v>200</v>
      </c>
      <c r="L16" s="90"/>
      <c r="M16" s="92" t="s">
        <v>791</v>
      </c>
      <c r="N16" s="92"/>
      <c r="O16" s="53">
        <v>0</v>
      </c>
      <c r="P16" s="53">
        <v>0</v>
      </c>
      <c r="Q16" s="53">
        <v>0</v>
      </c>
      <c r="R16" s="85" t="s">
        <v>790</v>
      </c>
      <c r="S16" s="98" t="e">
        <f t="shared" si="5"/>
        <v>#DIV/0!</v>
      </c>
      <c r="T16" s="98" t="e">
        <f t="shared" si="6"/>
        <v>#DIV/0!</v>
      </c>
      <c r="U16" s="98" t="e">
        <f t="shared" si="7"/>
        <v>#DIV/0!</v>
      </c>
      <c r="V16" s="98" t="e">
        <f t="shared" si="0"/>
        <v>#DIV/0!</v>
      </c>
      <c r="W16" s="98" t="s">
        <v>790</v>
      </c>
      <c r="X16" s="7">
        <v>0</v>
      </c>
      <c r="Y16" s="8" t="e">
        <f t="shared" si="10"/>
        <v>#DIV/0!</v>
      </c>
      <c r="Z16" s="9">
        <v>0.21</v>
      </c>
      <c r="AA16" s="8" t="e">
        <f t="shared" si="11"/>
        <v>#DIV/0!</v>
      </c>
    </row>
    <row r="17" spans="1:27" x14ac:dyDescent="0.25">
      <c r="A17" s="5" t="s">
        <v>766</v>
      </c>
      <c r="B17" s="112" t="s">
        <v>482</v>
      </c>
      <c r="C17" s="24" t="s">
        <v>495</v>
      </c>
      <c r="D17" s="5" t="s">
        <v>477</v>
      </c>
      <c r="E17" s="20">
        <v>3.4</v>
      </c>
      <c r="F17" s="5" t="s">
        <v>156</v>
      </c>
      <c r="G17" s="5"/>
      <c r="H17" s="5"/>
      <c r="I17" s="19" t="s">
        <v>496</v>
      </c>
      <c r="J17" s="19" t="s">
        <v>497</v>
      </c>
      <c r="K17" s="92">
        <v>200</v>
      </c>
      <c r="L17" s="90"/>
      <c r="M17" s="92" t="s">
        <v>841</v>
      </c>
      <c r="N17" s="92"/>
      <c r="O17" s="53">
        <v>0</v>
      </c>
      <c r="P17" s="53">
        <v>0</v>
      </c>
      <c r="Q17" s="53">
        <v>0</v>
      </c>
      <c r="R17" s="85" t="s">
        <v>790</v>
      </c>
      <c r="S17" s="98" t="e">
        <f t="shared" si="5"/>
        <v>#DIV/0!</v>
      </c>
      <c r="T17" s="98" t="e">
        <f t="shared" si="6"/>
        <v>#DIV/0!</v>
      </c>
      <c r="U17" s="98" t="e">
        <f t="shared" si="7"/>
        <v>#DIV/0!</v>
      </c>
      <c r="V17" s="98" t="e">
        <f t="shared" si="0"/>
        <v>#DIV/0!</v>
      </c>
      <c r="W17" s="98" t="s">
        <v>790</v>
      </c>
      <c r="X17" s="7">
        <v>0</v>
      </c>
      <c r="Y17" s="8" t="e">
        <f t="shared" si="10"/>
        <v>#DIV/0!</v>
      </c>
      <c r="Z17" s="9">
        <v>0.21</v>
      </c>
      <c r="AA17" s="8" t="e">
        <f t="shared" si="11"/>
        <v>#DIV/0!</v>
      </c>
    </row>
    <row r="18" spans="1:27" x14ac:dyDescent="0.25">
      <c r="A18" s="5" t="s">
        <v>766</v>
      </c>
      <c r="B18" s="112" t="s">
        <v>482</v>
      </c>
      <c r="C18" s="24" t="s">
        <v>498</v>
      </c>
      <c r="D18" s="70" t="s">
        <v>138</v>
      </c>
      <c r="E18" s="79">
        <v>1.5</v>
      </c>
      <c r="F18" s="70" t="s">
        <v>156</v>
      </c>
      <c r="G18" s="70"/>
      <c r="H18" s="70"/>
      <c r="I18" s="72" t="s">
        <v>499</v>
      </c>
      <c r="J18" s="72" t="s">
        <v>500</v>
      </c>
      <c r="K18" s="92">
        <v>3</v>
      </c>
      <c r="L18" s="90"/>
      <c r="M18" s="92" t="s">
        <v>837</v>
      </c>
      <c r="N18" s="92"/>
      <c r="O18" s="151" t="s">
        <v>0</v>
      </c>
      <c r="P18" s="151" t="s">
        <v>0</v>
      </c>
      <c r="Q18" s="53" t="s">
        <v>0</v>
      </c>
      <c r="R18" s="148" t="s">
        <v>790</v>
      </c>
      <c r="S18" s="152" t="e">
        <f t="shared" ref="S18:S22" si="13">SUM(E18/Q18*K18)</f>
        <v>#VALUE!</v>
      </c>
      <c r="T18" s="151" t="s">
        <v>0</v>
      </c>
      <c r="U18" s="151" t="s">
        <v>0</v>
      </c>
      <c r="V18" s="98" t="e">
        <f t="shared" ref="V18:V22" si="14">SUM(E18*K18/Q18)</f>
        <v>#VALUE!</v>
      </c>
      <c r="W18" s="98" t="s">
        <v>790</v>
      </c>
      <c r="X18" s="7">
        <v>0</v>
      </c>
      <c r="Y18" s="8" t="e">
        <f t="shared" si="10"/>
        <v>#VALUE!</v>
      </c>
      <c r="Z18" s="9">
        <v>0.21</v>
      </c>
      <c r="AA18" s="8" t="e">
        <f t="shared" si="11"/>
        <v>#VALUE!</v>
      </c>
    </row>
    <row r="19" spans="1:27" x14ac:dyDescent="0.25">
      <c r="A19" s="5" t="s">
        <v>766</v>
      </c>
      <c r="B19" s="112" t="s">
        <v>482</v>
      </c>
      <c r="C19" s="24" t="s">
        <v>501</v>
      </c>
      <c r="D19" s="70" t="s">
        <v>502</v>
      </c>
      <c r="E19" s="79">
        <v>152.5</v>
      </c>
      <c r="F19" s="70" t="s">
        <v>156</v>
      </c>
      <c r="G19" s="70"/>
      <c r="H19" s="70"/>
      <c r="I19" s="72" t="s">
        <v>503</v>
      </c>
      <c r="J19" s="72" t="s">
        <v>500</v>
      </c>
      <c r="K19" s="92">
        <v>3</v>
      </c>
      <c r="L19" s="90"/>
      <c r="M19" s="92" t="s">
        <v>837</v>
      </c>
      <c r="N19" s="92"/>
      <c r="O19" s="151" t="s">
        <v>0</v>
      </c>
      <c r="P19" s="151" t="s">
        <v>0</v>
      </c>
      <c r="Q19" s="53" t="s">
        <v>0</v>
      </c>
      <c r="R19" s="148" t="s">
        <v>790</v>
      </c>
      <c r="S19" s="152" t="e">
        <f t="shared" si="13"/>
        <v>#VALUE!</v>
      </c>
      <c r="T19" s="151" t="s">
        <v>0</v>
      </c>
      <c r="U19" s="151" t="s">
        <v>0</v>
      </c>
      <c r="V19" s="98" t="e">
        <f t="shared" si="14"/>
        <v>#VALUE!</v>
      </c>
      <c r="W19" s="98" t="s">
        <v>790</v>
      </c>
      <c r="X19" s="7">
        <v>0</v>
      </c>
      <c r="Y19" s="8" t="e">
        <f t="shared" si="10"/>
        <v>#VALUE!</v>
      </c>
      <c r="Z19" s="9">
        <v>0.21</v>
      </c>
      <c r="AA19" s="8" t="e">
        <f t="shared" si="11"/>
        <v>#VALUE!</v>
      </c>
    </row>
    <row r="20" spans="1:27" x14ac:dyDescent="0.25">
      <c r="A20" s="5" t="s">
        <v>766</v>
      </c>
      <c r="B20" s="112" t="s">
        <v>457</v>
      </c>
      <c r="C20" s="24" t="s">
        <v>504</v>
      </c>
      <c r="D20" s="70" t="s">
        <v>138</v>
      </c>
      <c r="E20" s="79">
        <v>115.3</v>
      </c>
      <c r="F20" s="70" t="s">
        <v>156</v>
      </c>
      <c r="G20" s="70"/>
      <c r="H20" s="70"/>
      <c r="I20" s="72" t="s">
        <v>505</v>
      </c>
      <c r="J20" s="72" t="s">
        <v>271</v>
      </c>
      <c r="K20" s="92">
        <v>3</v>
      </c>
      <c r="L20" s="90"/>
      <c r="M20" s="92" t="s">
        <v>837</v>
      </c>
      <c r="N20" s="92"/>
      <c r="O20" s="151" t="s">
        <v>0</v>
      </c>
      <c r="P20" s="151" t="s">
        <v>0</v>
      </c>
      <c r="Q20" s="53" t="s">
        <v>0</v>
      </c>
      <c r="R20" s="148" t="s">
        <v>790</v>
      </c>
      <c r="S20" s="152" t="e">
        <f t="shared" si="13"/>
        <v>#VALUE!</v>
      </c>
      <c r="T20" s="151" t="s">
        <v>0</v>
      </c>
      <c r="U20" s="151" t="s">
        <v>0</v>
      </c>
      <c r="V20" s="98" t="e">
        <f t="shared" si="14"/>
        <v>#VALUE!</v>
      </c>
      <c r="W20" s="98" t="s">
        <v>790</v>
      </c>
      <c r="X20" s="7">
        <v>0</v>
      </c>
      <c r="Y20" s="8" t="e">
        <f t="shared" si="10"/>
        <v>#VALUE!</v>
      </c>
      <c r="Z20" s="9">
        <v>0.21</v>
      </c>
      <c r="AA20" s="8" t="e">
        <f t="shared" si="11"/>
        <v>#VALUE!</v>
      </c>
    </row>
    <row r="21" spans="1:27" x14ac:dyDescent="0.25">
      <c r="A21" s="5" t="s">
        <v>766</v>
      </c>
      <c r="B21" s="112" t="s">
        <v>457</v>
      </c>
      <c r="C21" s="16" t="s">
        <v>506</v>
      </c>
      <c r="D21" s="70" t="s">
        <v>138</v>
      </c>
      <c r="E21" s="79">
        <v>387.6</v>
      </c>
      <c r="F21" s="70" t="s">
        <v>156</v>
      </c>
      <c r="G21" s="70"/>
      <c r="H21" s="70" t="s">
        <v>0</v>
      </c>
      <c r="I21" s="72" t="s">
        <v>507</v>
      </c>
      <c r="J21" s="72" t="s">
        <v>271</v>
      </c>
      <c r="K21" s="92">
        <v>3</v>
      </c>
      <c r="L21" s="90"/>
      <c r="M21" s="92" t="s">
        <v>837</v>
      </c>
      <c r="N21" s="92"/>
      <c r="O21" s="151" t="s">
        <v>0</v>
      </c>
      <c r="P21" s="151" t="s">
        <v>0</v>
      </c>
      <c r="Q21" s="53" t="s">
        <v>0</v>
      </c>
      <c r="R21" s="148" t="s">
        <v>790</v>
      </c>
      <c r="S21" s="152" t="e">
        <f t="shared" si="13"/>
        <v>#VALUE!</v>
      </c>
      <c r="T21" s="151" t="s">
        <v>0</v>
      </c>
      <c r="U21" s="151" t="s">
        <v>0</v>
      </c>
      <c r="V21" s="98" t="e">
        <f t="shared" si="14"/>
        <v>#VALUE!</v>
      </c>
      <c r="W21" s="98" t="s">
        <v>790</v>
      </c>
      <c r="X21" s="7">
        <v>0</v>
      </c>
      <c r="Y21" s="8" t="e">
        <f t="shared" si="10"/>
        <v>#VALUE!</v>
      </c>
      <c r="Z21" s="9">
        <v>0.21</v>
      </c>
      <c r="AA21" s="8" t="e">
        <f t="shared" si="11"/>
        <v>#VALUE!</v>
      </c>
    </row>
    <row r="22" spans="1:27" x14ac:dyDescent="0.25">
      <c r="A22" s="5" t="s">
        <v>766</v>
      </c>
      <c r="B22" s="112" t="s">
        <v>457</v>
      </c>
      <c r="C22" s="24" t="s">
        <v>508</v>
      </c>
      <c r="D22" s="70" t="s">
        <v>138</v>
      </c>
      <c r="E22" s="79">
        <v>32.9</v>
      </c>
      <c r="F22" s="70" t="s">
        <v>156</v>
      </c>
      <c r="G22" s="70"/>
      <c r="H22" s="70"/>
      <c r="I22" s="72" t="s">
        <v>509</v>
      </c>
      <c r="J22" s="72" t="s">
        <v>271</v>
      </c>
      <c r="K22" s="92">
        <v>3</v>
      </c>
      <c r="L22" s="90"/>
      <c r="M22" s="92" t="s">
        <v>837</v>
      </c>
      <c r="N22" s="92"/>
      <c r="O22" s="151" t="s">
        <v>0</v>
      </c>
      <c r="P22" s="151" t="s">
        <v>0</v>
      </c>
      <c r="Q22" s="53" t="s">
        <v>0</v>
      </c>
      <c r="R22" s="148" t="s">
        <v>790</v>
      </c>
      <c r="S22" s="152" t="e">
        <f t="shared" si="13"/>
        <v>#VALUE!</v>
      </c>
      <c r="T22" s="151" t="s">
        <v>0</v>
      </c>
      <c r="U22" s="151" t="s">
        <v>0</v>
      </c>
      <c r="V22" s="98" t="e">
        <f t="shared" si="14"/>
        <v>#VALUE!</v>
      </c>
      <c r="W22" s="98" t="s">
        <v>790</v>
      </c>
      <c r="X22" s="7">
        <v>0</v>
      </c>
      <c r="Y22" s="8" t="e">
        <f t="shared" si="10"/>
        <v>#VALUE!</v>
      </c>
      <c r="Z22" s="9">
        <v>0.21</v>
      </c>
      <c r="AA22" s="8" t="e">
        <f t="shared" si="11"/>
        <v>#VALUE!</v>
      </c>
    </row>
    <row r="23" spans="1:27" x14ac:dyDescent="0.25">
      <c r="A23" s="5" t="s">
        <v>766</v>
      </c>
      <c r="B23" s="112" t="s">
        <v>457</v>
      </c>
      <c r="C23" s="24" t="s">
        <v>510</v>
      </c>
      <c r="D23" s="5" t="s">
        <v>511</v>
      </c>
      <c r="E23" s="20">
        <v>40.6</v>
      </c>
      <c r="F23" s="5" t="s">
        <v>156</v>
      </c>
      <c r="G23" s="5"/>
      <c r="H23" s="5"/>
      <c r="I23" s="19" t="s">
        <v>512</v>
      </c>
      <c r="J23" s="19" t="s">
        <v>271</v>
      </c>
      <c r="K23" s="92">
        <v>200</v>
      </c>
      <c r="L23" s="90"/>
      <c r="M23" s="92" t="s">
        <v>841</v>
      </c>
      <c r="N23" s="92"/>
      <c r="O23" s="53">
        <v>0</v>
      </c>
      <c r="P23" s="53">
        <v>0</v>
      </c>
      <c r="Q23" s="53">
        <v>0</v>
      </c>
      <c r="R23" s="85" t="s">
        <v>790</v>
      </c>
      <c r="S23" s="98" t="e">
        <f t="shared" si="5"/>
        <v>#DIV/0!</v>
      </c>
      <c r="T23" s="98" t="e">
        <f t="shared" si="6"/>
        <v>#DIV/0!</v>
      </c>
      <c r="U23" s="98" t="e">
        <f t="shared" si="7"/>
        <v>#DIV/0!</v>
      </c>
      <c r="V23" s="98" t="e">
        <f t="shared" si="0"/>
        <v>#DIV/0!</v>
      </c>
      <c r="W23" s="98" t="s">
        <v>790</v>
      </c>
      <c r="X23" s="7">
        <v>0</v>
      </c>
      <c r="Y23" s="8" t="e">
        <f t="shared" si="10"/>
        <v>#DIV/0!</v>
      </c>
      <c r="Z23" s="9">
        <v>0.21</v>
      </c>
      <c r="AA23" s="8" t="e">
        <f t="shared" si="11"/>
        <v>#DIV/0!</v>
      </c>
    </row>
    <row r="24" spans="1:27" x14ac:dyDescent="0.25">
      <c r="A24" s="5" t="s">
        <v>766</v>
      </c>
      <c r="B24" s="113" t="s">
        <v>513</v>
      </c>
      <c r="C24" s="24" t="s">
        <v>514</v>
      </c>
      <c r="D24" s="70" t="s">
        <v>138</v>
      </c>
      <c r="E24" s="79">
        <v>12.3</v>
      </c>
      <c r="F24" s="70" t="s">
        <v>156</v>
      </c>
      <c r="G24" s="70"/>
      <c r="H24" s="70"/>
      <c r="I24" s="72" t="s">
        <v>515</v>
      </c>
      <c r="J24" s="72" t="s">
        <v>271</v>
      </c>
      <c r="K24" s="92">
        <v>3</v>
      </c>
      <c r="L24" s="90"/>
      <c r="M24" s="92" t="s">
        <v>837</v>
      </c>
      <c r="N24" s="92"/>
      <c r="O24" s="151" t="s">
        <v>0</v>
      </c>
      <c r="P24" s="151" t="s">
        <v>0</v>
      </c>
      <c r="Q24" s="53" t="s">
        <v>0</v>
      </c>
      <c r="R24" s="148" t="s">
        <v>790</v>
      </c>
      <c r="S24" s="152" t="e">
        <f>SUM(E24/Q24*K24)</f>
        <v>#VALUE!</v>
      </c>
      <c r="T24" s="151" t="s">
        <v>0</v>
      </c>
      <c r="U24" s="151" t="s">
        <v>0</v>
      </c>
      <c r="V24" s="98" t="e">
        <f t="shared" ref="V24" si="15">SUM(E24*K24/Q24)</f>
        <v>#VALUE!</v>
      </c>
      <c r="W24" s="98" t="s">
        <v>790</v>
      </c>
      <c r="X24" s="7">
        <v>0</v>
      </c>
      <c r="Y24" s="8" t="e">
        <f t="shared" si="10"/>
        <v>#VALUE!</v>
      </c>
      <c r="Z24" s="9">
        <v>0.21</v>
      </c>
      <c r="AA24" s="8" t="e">
        <f t="shared" si="11"/>
        <v>#VALUE!</v>
      </c>
    </row>
    <row r="25" spans="1:27" x14ac:dyDescent="0.25">
      <c r="A25" s="5" t="s">
        <v>766</v>
      </c>
      <c r="B25" s="112" t="s">
        <v>457</v>
      </c>
      <c r="C25" s="16" t="s">
        <v>516</v>
      </c>
      <c r="D25" s="5" t="s">
        <v>517</v>
      </c>
      <c r="E25" s="20">
        <v>9.8000000000000007</v>
      </c>
      <c r="F25" s="5" t="s">
        <v>156</v>
      </c>
      <c r="G25" s="5"/>
      <c r="H25" s="5"/>
      <c r="I25" s="19" t="s">
        <v>518</v>
      </c>
      <c r="J25" s="19" t="s">
        <v>497</v>
      </c>
      <c r="K25" s="92">
        <v>200</v>
      </c>
      <c r="L25" s="90"/>
      <c r="M25" s="92" t="s">
        <v>838</v>
      </c>
      <c r="N25" s="92"/>
      <c r="O25" s="53">
        <v>0</v>
      </c>
      <c r="P25" s="53">
        <v>0</v>
      </c>
      <c r="Q25" s="53">
        <v>0</v>
      </c>
      <c r="R25" s="85" t="s">
        <v>790</v>
      </c>
      <c r="S25" s="98" t="e">
        <f t="shared" si="5"/>
        <v>#DIV/0!</v>
      </c>
      <c r="T25" s="98" t="e">
        <f t="shared" si="6"/>
        <v>#DIV/0!</v>
      </c>
      <c r="U25" s="98" t="e">
        <f t="shared" si="7"/>
        <v>#DIV/0!</v>
      </c>
      <c r="V25" s="98" t="e">
        <f t="shared" si="0"/>
        <v>#DIV/0!</v>
      </c>
      <c r="W25" s="98" t="s">
        <v>790</v>
      </c>
      <c r="X25" s="7">
        <v>0</v>
      </c>
      <c r="Y25" s="8" t="e">
        <f t="shared" si="10"/>
        <v>#DIV/0!</v>
      </c>
      <c r="Z25" s="9">
        <v>0.21</v>
      </c>
      <c r="AA25" s="8" t="e">
        <f t="shared" si="11"/>
        <v>#DIV/0!</v>
      </c>
    </row>
    <row r="26" spans="1:27" x14ac:dyDescent="0.25">
      <c r="A26" s="5" t="s">
        <v>766</v>
      </c>
      <c r="B26" s="112" t="s">
        <v>457</v>
      </c>
      <c r="C26" s="16" t="s">
        <v>519</v>
      </c>
      <c r="D26" s="5" t="s">
        <v>520</v>
      </c>
      <c r="E26" s="20">
        <v>4.2</v>
      </c>
      <c r="F26" s="5" t="s">
        <v>156</v>
      </c>
      <c r="G26" s="5"/>
      <c r="H26" s="5"/>
      <c r="I26" s="19" t="s">
        <v>521</v>
      </c>
      <c r="J26" s="19" t="s">
        <v>497</v>
      </c>
      <c r="K26" s="92">
        <v>200</v>
      </c>
      <c r="L26" s="90"/>
      <c r="M26" s="92" t="s">
        <v>838</v>
      </c>
      <c r="N26" s="92"/>
      <c r="O26" s="53">
        <v>0</v>
      </c>
      <c r="P26" s="53">
        <v>0</v>
      </c>
      <c r="Q26" s="53">
        <v>0</v>
      </c>
      <c r="R26" s="85" t="s">
        <v>790</v>
      </c>
      <c r="S26" s="98" t="e">
        <f t="shared" si="5"/>
        <v>#DIV/0!</v>
      </c>
      <c r="T26" s="98" t="e">
        <f t="shared" si="6"/>
        <v>#DIV/0!</v>
      </c>
      <c r="U26" s="98" t="e">
        <f t="shared" si="7"/>
        <v>#DIV/0!</v>
      </c>
      <c r="V26" s="98" t="e">
        <f t="shared" si="0"/>
        <v>#DIV/0!</v>
      </c>
      <c r="W26" s="98" t="s">
        <v>790</v>
      </c>
      <c r="X26" s="7">
        <v>0</v>
      </c>
      <c r="Y26" s="8" t="e">
        <f t="shared" si="10"/>
        <v>#DIV/0!</v>
      </c>
      <c r="Z26" s="9">
        <v>0.21</v>
      </c>
      <c r="AA26" s="8" t="e">
        <f t="shared" si="11"/>
        <v>#DIV/0!</v>
      </c>
    </row>
    <row r="27" spans="1:27" x14ac:dyDescent="0.25">
      <c r="A27" s="5" t="s">
        <v>766</v>
      </c>
      <c r="B27" s="112" t="s">
        <v>457</v>
      </c>
      <c r="C27" s="16" t="s">
        <v>522</v>
      </c>
      <c r="D27" s="5" t="s">
        <v>523</v>
      </c>
      <c r="E27" s="20">
        <v>9.8000000000000007</v>
      </c>
      <c r="F27" s="5" t="s">
        <v>156</v>
      </c>
      <c r="G27" s="5"/>
      <c r="H27" s="5"/>
      <c r="I27" s="19" t="s">
        <v>524</v>
      </c>
      <c r="J27" s="19" t="s">
        <v>497</v>
      </c>
      <c r="K27" s="92">
        <v>200</v>
      </c>
      <c r="L27" s="90"/>
      <c r="M27" s="92" t="s">
        <v>838</v>
      </c>
      <c r="N27" s="92"/>
      <c r="O27" s="53">
        <v>0</v>
      </c>
      <c r="P27" s="53">
        <v>0</v>
      </c>
      <c r="Q27" s="53">
        <v>0</v>
      </c>
      <c r="R27" s="85" t="s">
        <v>790</v>
      </c>
      <c r="S27" s="98" t="e">
        <f t="shared" si="5"/>
        <v>#DIV/0!</v>
      </c>
      <c r="T27" s="98" t="e">
        <f t="shared" si="6"/>
        <v>#DIV/0!</v>
      </c>
      <c r="U27" s="98" t="e">
        <f t="shared" si="7"/>
        <v>#DIV/0!</v>
      </c>
      <c r="V27" s="98" t="e">
        <f t="shared" si="0"/>
        <v>#DIV/0!</v>
      </c>
      <c r="W27" s="98" t="s">
        <v>790</v>
      </c>
      <c r="X27" s="7">
        <v>0</v>
      </c>
      <c r="Y27" s="8" t="e">
        <f t="shared" si="10"/>
        <v>#DIV/0!</v>
      </c>
      <c r="Z27" s="9">
        <v>0.21</v>
      </c>
      <c r="AA27" s="8" t="e">
        <f t="shared" si="11"/>
        <v>#DIV/0!</v>
      </c>
    </row>
    <row r="28" spans="1:27" x14ac:dyDescent="0.25">
      <c r="A28" s="5" t="s">
        <v>766</v>
      </c>
      <c r="B28" s="112" t="s">
        <v>457</v>
      </c>
      <c r="C28" s="16" t="s">
        <v>525</v>
      </c>
      <c r="D28" s="5" t="s">
        <v>526</v>
      </c>
      <c r="E28" s="20">
        <v>4.2</v>
      </c>
      <c r="F28" s="5" t="s">
        <v>156</v>
      </c>
      <c r="G28" s="5"/>
      <c r="H28" s="5"/>
      <c r="I28" s="19" t="s">
        <v>527</v>
      </c>
      <c r="J28" s="19" t="s">
        <v>497</v>
      </c>
      <c r="K28" s="92">
        <v>200</v>
      </c>
      <c r="L28" s="90"/>
      <c r="M28" s="92" t="s">
        <v>838</v>
      </c>
      <c r="N28" s="92"/>
      <c r="O28" s="53">
        <v>0</v>
      </c>
      <c r="P28" s="53">
        <v>0</v>
      </c>
      <c r="Q28" s="53">
        <v>0</v>
      </c>
      <c r="R28" s="85" t="s">
        <v>790</v>
      </c>
      <c r="S28" s="98" t="e">
        <f t="shared" si="5"/>
        <v>#DIV/0!</v>
      </c>
      <c r="T28" s="98" t="e">
        <f t="shared" si="6"/>
        <v>#DIV/0!</v>
      </c>
      <c r="U28" s="98" t="e">
        <f t="shared" si="7"/>
        <v>#DIV/0!</v>
      </c>
      <c r="V28" s="98" t="e">
        <f t="shared" si="0"/>
        <v>#DIV/0!</v>
      </c>
      <c r="W28" s="98" t="s">
        <v>790</v>
      </c>
      <c r="X28" s="7">
        <v>0</v>
      </c>
      <c r="Y28" s="8" t="e">
        <f t="shared" si="10"/>
        <v>#DIV/0!</v>
      </c>
      <c r="Z28" s="9">
        <v>0.21</v>
      </c>
      <c r="AA28" s="8" t="e">
        <f t="shared" si="11"/>
        <v>#DIV/0!</v>
      </c>
    </row>
    <row r="29" spans="1:27" x14ac:dyDescent="0.25">
      <c r="A29" s="5" t="s">
        <v>766</v>
      </c>
      <c r="B29" s="112" t="s">
        <v>457</v>
      </c>
      <c r="C29" s="16" t="s">
        <v>528</v>
      </c>
      <c r="D29" s="70" t="s">
        <v>161</v>
      </c>
      <c r="E29" s="79">
        <v>15.9</v>
      </c>
      <c r="F29" s="70" t="s">
        <v>156</v>
      </c>
      <c r="G29" s="70"/>
      <c r="H29" s="70"/>
      <c r="I29" s="72" t="s">
        <v>529</v>
      </c>
      <c r="J29" s="72" t="s">
        <v>271</v>
      </c>
      <c r="K29" s="92">
        <v>3</v>
      </c>
      <c r="L29" s="90"/>
      <c r="M29" s="92" t="s">
        <v>837</v>
      </c>
      <c r="N29" s="92"/>
      <c r="O29" s="151" t="s">
        <v>0</v>
      </c>
      <c r="P29" s="151" t="s">
        <v>0</v>
      </c>
      <c r="Q29" s="53" t="s">
        <v>0</v>
      </c>
      <c r="R29" s="148" t="s">
        <v>790</v>
      </c>
      <c r="S29" s="152" t="e">
        <f>SUM(E29/Q29*K29)</f>
        <v>#VALUE!</v>
      </c>
      <c r="T29" s="151" t="s">
        <v>0</v>
      </c>
      <c r="U29" s="151" t="s">
        <v>0</v>
      </c>
      <c r="V29" s="98" t="e">
        <f t="shared" ref="V29" si="16">SUM(E29*K29/Q29)</f>
        <v>#VALUE!</v>
      </c>
      <c r="W29" s="98" t="s">
        <v>790</v>
      </c>
      <c r="X29" s="7">
        <v>0</v>
      </c>
      <c r="Y29" s="8" t="e">
        <f t="shared" si="10"/>
        <v>#VALUE!</v>
      </c>
      <c r="Z29" s="9">
        <v>0.21</v>
      </c>
      <c r="AA29" s="8" t="e">
        <f t="shared" si="11"/>
        <v>#VALUE!</v>
      </c>
    </row>
    <row r="30" spans="1:27" x14ac:dyDescent="0.25">
      <c r="A30" s="5" t="s">
        <v>766</v>
      </c>
      <c r="B30" s="112" t="s">
        <v>457</v>
      </c>
      <c r="C30" s="16" t="s">
        <v>530</v>
      </c>
      <c r="D30" s="5" t="s">
        <v>8</v>
      </c>
      <c r="E30" s="20">
        <v>30.5</v>
      </c>
      <c r="F30" s="5" t="s">
        <v>156</v>
      </c>
      <c r="G30" s="5"/>
      <c r="H30" s="5"/>
      <c r="I30" s="19" t="s">
        <v>531</v>
      </c>
      <c r="J30" s="19" t="s">
        <v>271</v>
      </c>
      <c r="K30" s="92">
        <v>200</v>
      </c>
      <c r="L30" s="90"/>
      <c r="M30" s="92" t="s">
        <v>791</v>
      </c>
      <c r="N30" s="92"/>
      <c r="O30" s="53">
        <v>0</v>
      </c>
      <c r="P30" s="53">
        <v>0</v>
      </c>
      <c r="Q30" s="53">
        <v>0</v>
      </c>
      <c r="R30" s="85" t="s">
        <v>790</v>
      </c>
      <c r="S30" s="98" t="e">
        <f t="shared" si="5"/>
        <v>#DIV/0!</v>
      </c>
      <c r="T30" s="98" t="e">
        <f t="shared" si="6"/>
        <v>#DIV/0!</v>
      </c>
      <c r="U30" s="98" t="e">
        <f t="shared" si="7"/>
        <v>#DIV/0!</v>
      </c>
      <c r="V30" s="98" t="e">
        <f t="shared" si="0"/>
        <v>#DIV/0!</v>
      </c>
      <c r="W30" s="98" t="s">
        <v>790</v>
      </c>
      <c r="X30" s="7">
        <v>0</v>
      </c>
      <c r="Y30" s="8" t="e">
        <f t="shared" si="10"/>
        <v>#DIV/0!</v>
      </c>
      <c r="Z30" s="9">
        <v>0.21</v>
      </c>
      <c r="AA30" s="8" t="e">
        <f t="shared" si="11"/>
        <v>#DIV/0!</v>
      </c>
    </row>
    <row r="31" spans="1:27" x14ac:dyDescent="0.25">
      <c r="A31" s="5" t="s">
        <v>766</v>
      </c>
      <c r="B31" s="112" t="s">
        <v>482</v>
      </c>
      <c r="C31" s="24" t="s">
        <v>532</v>
      </c>
      <c r="D31" s="5" t="s">
        <v>8</v>
      </c>
      <c r="E31" s="20">
        <v>16.899999999999999</v>
      </c>
      <c r="F31" s="5" t="s">
        <v>156</v>
      </c>
      <c r="G31" s="5" t="s">
        <v>0</v>
      </c>
      <c r="H31" s="5"/>
      <c r="I31" s="19" t="s">
        <v>533</v>
      </c>
      <c r="J31" s="19" t="s">
        <v>271</v>
      </c>
      <c r="K31" s="92">
        <v>200</v>
      </c>
      <c r="L31" s="90"/>
      <c r="M31" s="92" t="s">
        <v>791</v>
      </c>
      <c r="N31" s="92"/>
      <c r="O31" s="53">
        <v>0</v>
      </c>
      <c r="P31" s="53">
        <v>0</v>
      </c>
      <c r="Q31" s="53">
        <v>0</v>
      </c>
      <c r="R31" s="85" t="s">
        <v>790</v>
      </c>
      <c r="S31" s="98" t="e">
        <f t="shared" si="5"/>
        <v>#DIV/0!</v>
      </c>
      <c r="T31" s="98" t="e">
        <f t="shared" si="6"/>
        <v>#DIV/0!</v>
      </c>
      <c r="U31" s="98" t="e">
        <f t="shared" si="7"/>
        <v>#DIV/0!</v>
      </c>
      <c r="V31" s="98" t="e">
        <f t="shared" si="0"/>
        <v>#DIV/0!</v>
      </c>
      <c r="W31" s="98" t="s">
        <v>790</v>
      </c>
      <c r="X31" s="7">
        <v>0</v>
      </c>
      <c r="Y31" s="8" t="e">
        <f t="shared" si="10"/>
        <v>#DIV/0!</v>
      </c>
      <c r="Z31" s="9">
        <v>0.21</v>
      </c>
      <c r="AA31" s="8" t="e">
        <f t="shared" si="11"/>
        <v>#DIV/0!</v>
      </c>
    </row>
    <row r="32" spans="1:27" x14ac:dyDescent="0.25">
      <c r="A32" s="5" t="s">
        <v>766</v>
      </c>
      <c r="B32" s="112" t="s">
        <v>482</v>
      </c>
      <c r="C32" s="24" t="s">
        <v>534</v>
      </c>
      <c r="D32" s="5" t="s">
        <v>535</v>
      </c>
      <c r="E32" s="20">
        <v>4.9000000000000004</v>
      </c>
      <c r="F32" s="5" t="s">
        <v>156</v>
      </c>
      <c r="G32" s="5"/>
      <c r="H32" s="5"/>
      <c r="I32" s="19" t="s">
        <v>536</v>
      </c>
      <c r="J32" s="19" t="s">
        <v>271</v>
      </c>
      <c r="K32" s="92">
        <v>200</v>
      </c>
      <c r="L32" s="90">
        <v>200</v>
      </c>
      <c r="M32" s="92" t="s">
        <v>833</v>
      </c>
      <c r="N32" s="92" t="s">
        <v>833</v>
      </c>
      <c r="O32" s="53" t="s">
        <v>0</v>
      </c>
      <c r="P32" s="53" t="s">
        <v>0</v>
      </c>
      <c r="Q32" s="53" t="s">
        <v>0</v>
      </c>
      <c r="R32" s="53" t="s">
        <v>0</v>
      </c>
      <c r="S32" s="98" t="e">
        <f>SUM(E32/O32*K32)+(E32/P32*K32)+(E32/Q32*K32)+(E32/R32*L32)</f>
        <v>#VALUE!</v>
      </c>
      <c r="T32" s="98" t="e">
        <f t="shared" si="6"/>
        <v>#VALUE!</v>
      </c>
      <c r="U32" s="98" t="e">
        <f t="shared" si="7"/>
        <v>#VALUE!</v>
      </c>
      <c r="V32" s="98" t="e">
        <f t="shared" si="0"/>
        <v>#VALUE!</v>
      </c>
      <c r="W32" s="98" t="e">
        <f>SUM(E32*L32/R32)</f>
        <v>#VALUE!</v>
      </c>
      <c r="X32" s="7" t="s">
        <v>0</v>
      </c>
      <c r="Y32" s="8" t="e">
        <f t="shared" si="10"/>
        <v>#VALUE!</v>
      </c>
      <c r="Z32" s="9">
        <v>0.21</v>
      </c>
      <c r="AA32" s="8" t="e">
        <f t="shared" si="11"/>
        <v>#VALUE!</v>
      </c>
    </row>
    <row r="33" spans="1:27" x14ac:dyDescent="0.25">
      <c r="A33" s="5" t="s">
        <v>766</v>
      </c>
      <c r="B33" s="112" t="s">
        <v>482</v>
      </c>
      <c r="C33" s="24" t="s">
        <v>537</v>
      </c>
      <c r="D33" s="5" t="s">
        <v>8</v>
      </c>
      <c r="E33" s="20">
        <v>43.5</v>
      </c>
      <c r="F33" s="5" t="s">
        <v>156</v>
      </c>
      <c r="G33" s="5"/>
      <c r="H33" s="5"/>
      <c r="I33" s="19" t="s">
        <v>538</v>
      </c>
      <c r="J33" s="19" t="s">
        <v>271</v>
      </c>
      <c r="K33" s="92">
        <v>200</v>
      </c>
      <c r="L33" s="90"/>
      <c r="M33" s="92" t="s">
        <v>791</v>
      </c>
      <c r="N33" s="92"/>
      <c r="O33" s="53">
        <v>0</v>
      </c>
      <c r="P33" s="53">
        <v>0</v>
      </c>
      <c r="Q33" s="53">
        <v>0</v>
      </c>
      <c r="R33" s="85" t="s">
        <v>790</v>
      </c>
      <c r="S33" s="98" t="e">
        <f>SUM(E33/O33*K33)+(E33/P33*K33)+(E33/Q33*K33)</f>
        <v>#DIV/0!</v>
      </c>
      <c r="T33" s="98" t="e">
        <f t="shared" si="6"/>
        <v>#DIV/0!</v>
      </c>
      <c r="U33" s="98" t="e">
        <f t="shared" si="7"/>
        <v>#DIV/0!</v>
      </c>
      <c r="V33" s="98" t="e">
        <f t="shared" si="0"/>
        <v>#DIV/0!</v>
      </c>
      <c r="W33" s="98" t="s">
        <v>790</v>
      </c>
      <c r="X33" s="7">
        <v>0</v>
      </c>
      <c r="Y33" s="8" t="e">
        <f t="shared" si="10"/>
        <v>#DIV/0!</v>
      </c>
      <c r="Z33" s="9">
        <v>0.21</v>
      </c>
      <c r="AA33" s="8" t="e">
        <f t="shared" si="11"/>
        <v>#DIV/0!</v>
      </c>
    </row>
    <row r="34" spans="1:27" x14ac:dyDescent="0.25">
      <c r="A34" s="5" t="s">
        <v>766</v>
      </c>
      <c r="B34" s="112" t="s">
        <v>482</v>
      </c>
      <c r="C34" s="24" t="s">
        <v>539</v>
      </c>
      <c r="D34" s="5" t="s">
        <v>535</v>
      </c>
      <c r="E34" s="20">
        <v>4.7</v>
      </c>
      <c r="F34" s="5" t="s">
        <v>156</v>
      </c>
      <c r="G34" s="5"/>
      <c r="H34" s="5"/>
      <c r="I34" s="19" t="s">
        <v>540</v>
      </c>
      <c r="J34" s="19" t="s">
        <v>271</v>
      </c>
      <c r="K34" s="92">
        <v>200</v>
      </c>
      <c r="L34" s="90">
        <v>200</v>
      </c>
      <c r="M34" s="92" t="s">
        <v>833</v>
      </c>
      <c r="N34" s="92" t="s">
        <v>833</v>
      </c>
      <c r="O34" s="53" t="s">
        <v>0</v>
      </c>
      <c r="P34" s="53" t="s">
        <v>0</v>
      </c>
      <c r="Q34" s="53" t="s">
        <v>0</v>
      </c>
      <c r="R34" s="53" t="s">
        <v>0</v>
      </c>
      <c r="S34" s="98" t="e">
        <f t="shared" ref="S34:S37" si="17">SUM(E34/O34*K34)+(E34/P34*K34)+(E34/Q34*K34)+(E34/R34*L34)</f>
        <v>#VALUE!</v>
      </c>
      <c r="T34" s="98" t="e">
        <f t="shared" ref="T34:T37" si="18">SUM(E34*K34/O34)</f>
        <v>#VALUE!</v>
      </c>
      <c r="U34" s="98" t="e">
        <f t="shared" ref="U34:U37" si="19">SUM(E34*K34/P34)</f>
        <v>#VALUE!</v>
      </c>
      <c r="V34" s="98" t="e">
        <f t="shared" ref="V34:V37" si="20">SUM(E34*K34/Q34)</f>
        <v>#VALUE!</v>
      </c>
      <c r="W34" s="98" t="e">
        <f t="shared" ref="W34:W37" si="21">SUM(E34*L34/R34)</f>
        <v>#VALUE!</v>
      </c>
      <c r="X34" s="7" t="s">
        <v>0</v>
      </c>
      <c r="Y34" s="8" t="e">
        <f t="shared" si="10"/>
        <v>#VALUE!</v>
      </c>
      <c r="Z34" s="9">
        <v>0.21</v>
      </c>
      <c r="AA34" s="8" t="e">
        <f t="shared" si="11"/>
        <v>#VALUE!</v>
      </c>
    </row>
    <row r="35" spans="1:27" x14ac:dyDescent="0.25">
      <c r="A35" s="5" t="s">
        <v>766</v>
      </c>
      <c r="B35" s="113" t="s">
        <v>513</v>
      </c>
      <c r="C35" s="24" t="s">
        <v>541</v>
      </c>
      <c r="D35" s="5" t="s">
        <v>535</v>
      </c>
      <c r="E35" s="20">
        <v>12.3</v>
      </c>
      <c r="F35" s="5" t="s">
        <v>156</v>
      </c>
      <c r="G35" s="5"/>
      <c r="H35" s="5"/>
      <c r="I35" s="19" t="s">
        <v>542</v>
      </c>
      <c r="J35" s="19" t="s">
        <v>422</v>
      </c>
      <c r="K35" s="92">
        <v>200</v>
      </c>
      <c r="L35" s="90">
        <v>200</v>
      </c>
      <c r="M35" s="92" t="s">
        <v>833</v>
      </c>
      <c r="N35" s="92" t="s">
        <v>833</v>
      </c>
      <c r="O35" s="53">
        <v>0</v>
      </c>
      <c r="P35" s="53">
        <v>0</v>
      </c>
      <c r="Q35" s="53">
        <v>0</v>
      </c>
      <c r="R35" s="53">
        <v>0</v>
      </c>
      <c r="S35" s="98" t="e">
        <f t="shared" si="17"/>
        <v>#DIV/0!</v>
      </c>
      <c r="T35" s="98" t="e">
        <f t="shared" si="18"/>
        <v>#DIV/0!</v>
      </c>
      <c r="U35" s="98" t="e">
        <f t="shared" si="19"/>
        <v>#DIV/0!</v>
      </c>
      <c r="V35" s="98" t="e">
        <f t="shared" si="20"/>
        <v>#DIV/0!</v>
      </c>
      <c r="W35" s="98" t="e">
        <f t="shared" si="21"/>
        <v>#DIV/0!</v>
      </c>
      <c r="X35" s="7">
        <v>0</v>
      </c>
      <c r="Y35" s="8" t="e">
        <f t="shared" si="10"/>
        <v>#DIV/0!</v>
      </c>
      <c r="Z35" s="9">
        <v>0.21</v>
      </c>
      <c r="AA35" s="8" t="e">
        <f t="shared" si="11"/>
        <v>#DIV/0!</v>
      </c>
    </row>
    <row r="36" spans="1:27" x14ac:dyDescent="0.25">
      <c r="A36" s="5" t="s">
        <v>766</v>
      </c>
      <c r="B36" s="112" t="s">
        <v>482</v>
      </c>
      <c r="C36" s="24" t="s">
        <v>543</v>
      </c>
      <c r="D36" s="5" t="s">
        <v>5</v>
      </c>
      <c r="E36" s="20">
        <v>3.8</v>
      </c>
      <c r="F36" s="5" t="s">
        <v>156</v>
      </c>
      <c r="G36" s="5" t="s">
        <v>0</v>
      </c>
      <c r="H36" s="5"/>
      <c r="I36" s="19" t="s">
        <v>544</v>
      </c>
      <c r="J36" s="19" t="s">
        <v>267</v>
      </c>
      <c r="K36" s="92">
        <v>200</v>
      </c>
      <c r="L36" s="90">
        <v>200</v>
      </c>
      <c r="M36" s="92" t="s">
        <v>834</v>
      </c>
      <c r="N36" s="92" t="s">
        <v>897</v>
      </c>
      <c r="O36" s="53">
        <v>0</v>
      </c>
      <c r="P36" s="53">
        <v>0</v>
      </c>
      <c r="Q36" s="53">
        <v>0</v>
      </c>
      <c r="R36" s="53">
        <v>0</v>
      </c>
      <c r="S36" s="98" t="e">
        <f t="shared" si="17"/>
        <v>#DIV/0!</v>
      </c>
      <c r="T36" s="98" t="e">
        <f t="shared" si="18"/>
        <v>#DIV/0!</v>
      </c>
      <c r="U36" s="98" t="e">
        <f t="shared" si="19"/>
        <v>#DIV/0!</v>
      </c>
      <c r="V36" s="98" t="e">
        <f t="shared" si="20"/>
        <v>#DIV/0!</v>
      </c>
      <c r="W36" s="98" t="e">
        <f t="shared" si="21"/>
        <v>#DIV/0!</v>
      </c>
      <c r="X36" s="7">
        <v>0</v>
      </c>
      <c r="Y36" s="8" t="e">
        <f t="shared" si="10"/>
        <v>#DIV/0!</v>
      </c>
      <c r="Z36" s="9">
        <v>0.21</v>
      </c>
      <c r="AA36" s="8" t="e">
        <f t="shared" si="11"/>
        <v>#DIV/0!</v>
      </c>
    </row>
    <row r="37" spans="1:27" x14ac:dyDescent="0.25">
      <c r="A37" s="5" t="s">
        <v>766</v>
      </c>
      <c r="B37" s="112" t="s">
        <v>457</v>
      </c>
      <c r="C37" s="16" t="s">
        <v>545</v>
      </c>
      <c r="D37" s="5" t="s">
        <v>5</v>
      </c>
      <c r="E37" s="20">
        <v>1.3</v>
      </c>
      <c r="F37" s="5" t="s">
        <v>156</v>
      </c>
      <c r="G37" s="5" t="s">
        <v>0</v>
      </c>
      <c r="H37" s="5"/>
      <c r="I37" s="19" t="s">
        <v>546</v>
      </c>
      <c r="J37" s="19" t="s">
        <v>267</v>
      </c>
      <c r="K37" s="92">
        <v>200</v>
      </c>
      <c r="L37" s="90">
        <v>200</v>
      </c>
      <c r="M37" s="92" t="s">
        <v>834</v>
      </c>
      <c r="N37" s="92" t="s">
        <v>897</v>
      </c>
      <c r="O37" s="53">
        <v>0</v>
      </c>
      <c r="P37" s="53">
        <v>0</v>
      </c>
      <c r="Q37" s="53">
        <v>0</v>
      </c>
      <c r="R37" s="53">
        <v>0</v>
      </c>
      <c r="S37" s="98" t="e">
        <f t="shared" si="17"/>
        <v>#DIV/0!</v>
      </c>
      <c r="T37" s="98" t="e">
        <f t="shared" si="18"/>
        <v>#DIV/0!</v>
      </c>
      <c r="U37" s="98" t="e">
        <f t="shared" si="19"/>
        <v>#DIV/0!</v>
      </c>
      <c r="V37" s="98" t="e">
        <f t="shared" si="20"/>
        <v>#DIV/0!</v>
      </c>
      <c r="W37" s="98" t="e">
        <f t="shared" si="21"/>
        <v>#DIV/0!</v>
      </c>
      <c r="X37" s="7">
        <v>0</v>
      </c>
      <c r="Y37" s="8" t="e">
        <f t="shared" si="10"/>
        <v>#DIV/0!</v>
      </c>
      <c r="Z37" s="9">
        <v>0.21</v>
      </c>
      <c r="AA37" s="8" t="e">
        <f t="shared" si="11"/>
        <v>#DIV/0!</v>
      </c>
    </row>
    <row r="38" spans="1:27" x14ac:dyDescent="0.25">
      <c r="A38" s="5" t="s">
        <v>767</v>
      </c>
      <c r="B38" s="112" t="s">
        <v>482</v>
      </c>
      <c r="C38" s="20" t="s">
        <v>22</v>
      </c>
      <c r="D38" s="79" t="s">
        <v>889</v>
      </c>
      <c r="E38" s="20">
        <v>29</v>
      </c>
      <c r="F38" s="20" t="s">
        <v>156</v>
      </c>
      <c r="G38" s="20">
        <v>5</v>
      </c>
      <c r="H38" s="5"/>
      <c r="I38" s="19" t="s">
        <v>22</v>
      </c>
      <c r="J38" s="19" t="s">
        <v>280</v>
      </c>
      <c r="K38" s="92">
        <v>220</v>
      </c>
      <c r="L38" s="90"/>
      <c r="M38" s="92" t="s">
        <v>792</v>
      </c>
      <c r="N38" s="92"/>
      <c r="O38" s="53">
        <v>0</v>
      </c>
      <c r="P38" s="53">
        <v>0</v>
      </c>
      <c r="Q38" s="53">
        <v>0</v>
      </c>
      <c r="R38" s="85" t="s">
        <v>790</v>
      </c>
      <c r="S38" s="98" t="e">
        <f t="shared" ref="S38:S59" si="22">SUM(E38/O38*K38)+(E38/P38*K38)+(E38/Q38*K38)</f>
        <v>#DIV/0!</v>
      </c>
      <c r="T38" s="98" t="e">
        <f t="shared" si="6"/>
        <v>#DIV/0!</v>
      </c>
      <c r="U38" s="98" t="e">
        <f t="shared" si="7"/>
        <v>#DIV/0!</v>
      </c>
      <c r="V38" s="98" t="e">
        <f t="shared" si="0"/>
        <v>#DIV/0!</v>
      </c>
      <c r="W38" s="98" t="s">
        <v>790</v>
      </c>
      <c r="X38" s="7">
        <v>0</v>
      </c>
      <c r="Y38" s="8" t="e">
        <f t="shared" ref="Y38:Y101" si="23">SUM(S38*X38)</f>
        <v>#DIV/0!</v>
      </c>
      <c r="Z38" s="9">
        <v>0.21</v>
      </c>
      <c r="AA38" s="8" t="e">
        <f t="shared" ref="AA38:AA101" si="24">Y38+(Y38*Z38)</f>
        <v>#DIV/0!</v>
      </c>
    </row>
    <row r="39" spans="1:27" x14ac:dyDescent="0.25">
      <c r="A39" s="5" t="s">
        <v>767</v>
      </c>
      <c r="B39" s="112" t="s">
        <v>482</v>
      </c>
      <c r="C39" s="20" t="s">
        <v>23</v>
      </c>
      <c r="D39" s="20" t="s">
        <v>11</v>
      </c>
      <c r="E39" s="20">
        <v>72.400000000000006</v>
      </c>
      <c r="F39" s="20" t="s">
        <v>156</v>
      </c>
      <c r="G39" s="20">
        <v>41</v>
      </c>
      <c r="H39" s="5"/>
      <c r="I39" s="19" t="s">
        <v>23</v>
      </c>
      <c r="J39" s="19" t="s">
        <v>258</v>
      </c>
      <c r="K39" s="92">
        <v>200</v>
      </c>
      <c r="L39" s="90"/>
      <c r="M39" s="92" t="s">
        <v>839</v>
      </c>
      <c r="N39" s="92"/>
      <c r="O39" s="53">
        <v>0</v>
      </c>
      <c r="P39" s="53">
        <v>0</v>
      </c>
      <c r="Q39" s="53">
        <v>0</v>
      </c>
      <c r="R39" s="85" t="s">
        <v>790</v>
      </c>
      <c r="S39" s="98" t="e">
        <f t="shared" si="22"/>
        <v>#DIV/0!</v>
      </c>
      <c r="T39" s="98" t="e">
        <f t="shared" si="6"/>
        <v>#DIV/0!</v>
      </c>
      <c r="U39" s="98" t="e">
        <f t="shared" si="7"/>
        <v>#DIV/0!</v>
      </c>
      <c r="V39" s="98" t="e">
        <f t="shared" si="0"/>
        <v>#DIV/0!</v>
      </c>
      <c r="W39" s="98" t="s">
        <v>790</v>
      </c>
      <c r="X39" s="7">
        <v>0</v>
      </c>
      <c r="Y39" s="8" t="e">
        <f t="shared" si="23"/>
        <v>#DIV/0!</v>
      </c>
      <c r="Z39" s="9">
        <v>0.21</v>
      </c>
      <c r="AA39" s="8" t="e">
        <f t="shared" si="24"/>
        <v>#DIV/0!</v>
      </c>
    </row>
    <row r="40" spans="1:27" x14ac:dyDescent="0.25">
      <c r="A40" s="5" t="s">
        <v>767</v>
      </c>
      <c r="B40" s="112" t="s">
        <v>482</v>
      </c>
      <c r="C40" s="20" t="s">
        <v>25</v>
      </c>
      <c r="D40" s="20" t="s">
        <v>11</v>
      </c>
      <c r="E40" s="20">
        <v>76.5</v>
      </c>
      <c r="F40" s="20" t="s">
        <v>156</v>
      </c>
      <c r="G40" s="20">
        <v>41</v>
      </c>
      <c r="H40" s="5"/>
      <c r="I40" s="19" t="s">
        <v>25</v>
      </c>
      <c r="J40" s="19" t="s">
        <v>258</v>
      </c>
      <c r="K40" s="92">
        <v>200</v>
      </c>
      <c r="L40" s="90"/>
      <c r="M40" s="92" t="s">
        <v>839</v>
      </c>
      <c r="N40" s="92"/>
      <c r="O40" s="53">
        <v>0</v>
      </c>
      <c r="P40" s="53">
        <v>0</v>
      </c>
      <c r="Q40" s="53">
        <v>0</v>
      </c>
      <c r="R40" s="85" t="s">
        <v>790</v>
      </c>
      <c r="S40" s="98" t="e">
        <f t="shared" si="22"/>
        <v>#DIV/0!</v>
      </c>
      <c r="T40" s="98" t="e">
        <f t="shared" si="6"/>
        <v>#DIV/0!</v>
      </c>
      <c r="U40" s="98" t="e">
        <f t="shared" si="7"/>
        <v>#DIV/0!</v>
      </c>
      <c r="V40" s="98" t="e">
        <f t="shared" si="0"/>
        <v>#DIV/0!</v>
      </c>
      <c r="W40" s="98" t="s">
        <v>790</v>
      </c>
      <c r="X40" s="7">
        <v>0</v>
      </c>
      <c r="Y40" s="8" t="e">
        <f t="shared" si="23"/>
        <v>#DIV/0!</v>
      </c>
      <c r="Z40" s="9">
        <v>0.21</v>
      </c>
      <c r="AA40" s="8" t="e">
        <f t="shared" si="24"/>
        <v>#DIV/0!</v>
      </c>
    </row>
    <row r="41" spans="1:27" x14ac:dyDescent="0.25">
      <c r="A41" s="5" t="s">
        <v>767</v>
      </c>
      <c r="B41" s="112" t="s">
        <v>482</v>
      </c>
      <c r="C41" s="20" t="s">
        <v>26</v>
      </c>
      <c r="D41" s="20" t="s">
        <v>547</v>
      </c>
      <c r="E41" s="20">
        <v>125</v>
      </c>
      <c r="F41" s="20" t="s">
        <v>156</v>
      </c>
      <c r="G41" s="20">
        <v>44</v>
      </c>
      <c r="H41" s="5"/>
      <c r="I41" s="19" t="s">
        <v>26</v>
      </c>
      <c r="J41" s="19" t="s">
        <v>548</v>
      </c>
      <c r="K41" s="92">
        <v>200</v>
      </c>
      <c r="L41" s="90"/>
      <c r="M41" s="92" t="s">
        <v>840</v>
      </c>
      <c r="N41" s="92"/>
      <c r="O41" s="53">
        <v>0</v>
      </c>
      <c r="P41" s="53">
        <v>0</v>
      </c>
      <c r="Q41" s="53">
        <v>0</v>
      </c>
      <c r="R41" s="85" t="s">
        <v>790</v>
      </c>
      <c r="S41" s="98" t="e">
        <f t="shared" si="22"/>
        <v>#DIV/0!</v>
      </c>
      <c r="T41" s="98" t="e">
        <f t="shared" si="6"/>
        <v>#DIV/0!</v>
      </c>
      <c r="U41" s="98" t="e">
        <f t="shared" si="7"/>
        <v>#DIV/0!</v>
      </c>
      <c r="V41" s="98" t="e">
        <f t="shared" si="0"/>
        <v>#DIV/0!</v>
      </c>
      <c r="W41" s="98" t="s">
        <v>790</v>
      </c>
      <c r="X41" s="7">
        <v>0</v>
      </c>
      <c r="Y41" s="8" t="e">
        <f t="shared" si="23"/>
        <v>#DIV/0!</v>
      </c>
      <c r="Z41" s="9">
        <v>0.21</v>
      </c>
      <c r="AA41" s="8" t="e">
        <f t="shared" si="24"/>
        <v>#DIV/0!</v>
      </c>
    </row>
    <row r="42" spans="1:27" x14ac:dyDescent="0.25">
      <c r="A42" s="5" t="s">
        <v>767</v>
      </c>
      <c r="B42" s="112" t="s">
        <v>482</v>
      </c>
      <c r="C42" s="20" t="s">
        <v>236</v>
      </c>
      <c r="D42" s="20" t="s">
        <v>549</v>
      </c>
      <c r="E42" s="20">
        <v>27.1</v>
      </c>
      <c r="F42" s="20" t="s">
        <v>156</v>
      </c>
      <c r="G42" s="20">
        <v>16</v>
      </c>
      <c r="H42" s="5"/>
      <c r="I42" s="19" t="s">
        <v>236</v>
      </c>
      <c r="J42" s="19" t="s">
        <v>548</v>
      </c>
      <c r="K42" s="92">
        <v>200</v>
      </c>
      <c r="L42" s="90"/>
      <c r="M42" s="92" t="s">
        <v>840</v>
      </c>
      <c r="N42" s="92"/>
      <c r="O42" s="53">
        <v>0</v>
      </c>
      <c r="P42" s="53">
        <v>0</v>
      </c>
      <c r="Q42" s="53">
        <v>0</v>
      </c>
      <c r="R42" s="85" t="s">
        <v>790</v>
      </c>
      <c r="S42" s="98" t="e">
        <f t="shared" si="22"/>
        <v>#DIV/0!</v>
      </c>
      <c r="T42" s="98" t="e">
        <f t="shared" si="6"/>
        <v>#DIV/0!</v>
      </c>
      <c r="U42" s="98" t="e">
        <f t="shared" si="7"/>
        <v>#DIV/0!</v>
      </c>
      <c r="V42" s="98" t="e">
        <f t="shared" si="0"/>
        <v>#DIV/0!</v>
      </c>
      <c r="W42" s="98" t="s">
        <v>790</v>
      </c>
      <c r="X42" s="7">
        <v>0</v>
      </c>
      <c r="Y42" s="8" t="e">
        <f t="shared" si="23"/>
        <v>#DIV/0!</v>
      </c>
      <c r="Z42" s="9">
        <v>0.21</v>
      </c>
      <c r="AA42" s="8" t="e">
        <f t="shared" si="24"/>
        <v>#DIV/0!</v>
      </c>
    </row>
    <row r="43" spans="1:27" x14ac:dyDescent="0.25">
      <c r="A43" s="5" t="s">
        <v>767</v>
      </c>
      <c r="B43" s="112" t="s">
        <v>482</v>
      </c>
      <c r="C43" s="20" t="s">
        <v>27</v>
      </c>
      <c r="D43" s="5" t="s">
        <v>550</v>
      </c>
      <c r="E43" s="20">
        <v>23.4</v>
      </c>
      <c r="F43" s="20" t="s">
        <v>156</v>
      </c>
      <c r="G43" s="23">
        <v>13</v>
      </c>
      <c r="H43" s="5"/>
      <c r="I43" s="19" t="s">
        <v>27</v>
      </c>
      <c r="J43" s="19" t="s">
        <v>260</v>
      </c>
      <c r="K43" s="92">
        <v>200</v>
      </c>
      <c r="L43" s="90"/>
      <c r="M43" s="92" t="s">
        <v>839</v>
      </c>
      <c r="N43" s="92"/>
      <c r="O43" s="53">
        <v>0</v>
      </c>
      <c r="P43" s="53">
        <v>0</v>
      </c>
      <c r="Q43" s="53">
        <v>0</v>
      </c>
      <c r="R43" s="85" t="s">
        <v>790</v>
      </c>
      <c r="S43" s="98" t="e">
        <f t="shared" si="22"/>
        <v>#DIV/0!</v>
      </c>
      <c r="T43" s="98" t="e">
        <f t="shared" si="6"/>
        <v>#DIV/0!</v>
      </c>
      <c r="U43" s="98" t="e">
        <f t="shared" si="7"/>
        <v>#DIV/0!</v>
      </c>
      <c r="V43" s="98" t="e">
        <f t="shared" si="0"/>
        <v>#DIV/0!</v>
      </c>
      <c r="W43" s="98" t="s">
        <v>790</v>
      </c>
      <c r="X43" s="7">
        <v>0</v>
      </c>
      <c r="Y43" s="8" t="e">
        <f t="shared" si="23"/>
        <v>#DIV/0!</v>
      </c>
      <c r="Z43" s="9">
        <v>0.21</v>
      </c>
      <c r="AA43" s="8" t="e">
        <f t="shared" si="24"/>
        <v>#DIV/0!</v>
      </c>
    </row>
    <row r="44" spans="1:27" x14ac:dyDescent="0.25">
      <c r="A44" s="5" t="s">
        <v>767</v>
      </c>
      <c r="B44" s="112" t="s">
        <v>482</v>
      </c>
      <c r="C44" s="20" t="s">
        <v>29</v>
      </c>
      <c r="D44" s="5" t="s">
        <v>550</v>
      </c>
      <c r="E44" s="20">
        <v>103.7</v>
      </c>
      <c r="F44" s="20" t="s">
        <v>156</v>
      </c>
      <c r="G44" s="20">
        <v>49</v>
      </c>
      <c r="H44" s="5"/>
      <c r="I44" s="19" t="s">
        <v>29</v>
      </c>
      <c r="J44" s="19" t="s">
        <v>548</v>
      </c>
      <c r="K44" s="92">
        <v>200</v>
      </c>
      <c r="L44" s="90"/>
      <c r="M44" s="92" t="s">
        <v>839</v>
      </c>
      <c r="N44" s="92"/>
      <c r="O44" s="53">
        <v>0</v>
      </c>
      <c r="P44" s="53">
        <v>0</v>
      </c>
      <c r="Q44" s="53">
        <v>0</v>
      </c>
      <c r="R44" s="85" t="s">
        <v>790</v>
      </c>
      <c r="S44" s="98" t="e">
        <f t="shared" si="22"/>
        <v>#DIV/0!</v>
      </c>
      <c r="T44" s="98" t="e">
        <f t="shared" si="6"/>
        <v>#DIV/0!</v>
      </c>
      <c r="U44" s="98" t="e">
        <f t="shared" si="7"/>
        <v>#DIV/0!</v>
      </c>
      <c r="V44" s="98" t="e">
        <f t="shared" si="0"/>
        <v>#DIV/0!</v>
      </c>
      <c r="W44" s="98" t="s">
        <v>790</v>
      </c>
      <c r="X44" s="7">
        <v>0</v>
      </c>
      <c r="Y44" s="8" t="e">
        <f t="shared" si="23"/>
        <v>#DIV/0!</v>
      </c>
      <c r="Z44" s="9">
        <v>0.21</v>
      </c>
      <c r="AA44" s="8" t="e">
        <f t="shared" si="24"/>
        <v>#DIV/0!</v>
      </c>
    </row>
    <row r="45" spans="1:27" x14ac:dyDescent="0.25">
      <c r="A45" s="5" t="s">
        <v>767</v>
      </c>
      <c r="B45" s="112" t="s">
        <v>482</v>
      </c>
      <c r="C45" s="20" t="s">
        <v>30</v>
      </c>
      <c r="D45" s="5" t="s">
        <v>550</v>
      </c>
      <c r="E45" s="20">
        <v>24.1</v>
      </c>
      <c r="F45" s="20" t="s">
        <v>156</v>
      </c>
      <c r="G45" s="23">
        <v>11</v>
      </c>
      <c r="H45" s="5"/>
      <c r="I45" s="19" t="s">
        <v>30</v>
      </c>
      <c r="J45" s="19" t="s">
        <v>260</v>
      </c>
      <c r="K45" s="92">
        <v>200</v>
      </c>
      <c r="L45" s="90"/>
      <c r="M45" s="92" t="s">
        <v>839</v>
      </c>
      <c r="N45" s="92"/>
      <c r="O45" s="53">
        <v>0</v>
      </c>
      <c r="P45" s="53">
        <v>0</v>
      </c>
      <c r="Q45" s="53">
        <v>0</v>
      </c>
      <c r="R45" s="85" t="s">
        <v>790</v>
      </c>
      <c r="S45" s="98" t="e">
        <f t="shared" si="22"/>
        <v>#DIV/0!</v>
      </c>
      <c r="T45" s="98" t="e">
        <f t="shared" si="6"/>
        <v>#DIV/0!</v>
      </c>
      <c r="U45" s="98" t="e">
        <f t="shared" si="7"/>
        <v>#DIV/0!</v>
      </c>
      <c r="V45" s="98" t="e">
        <f t="shared" si="0"/>
        <v>#DIV/0!</v>
      </c>
      <c r="W45" s="98" t="s">
        <v>790</v>
      </c>
      <c r="X45" s="7">
        <v>0</v>
      </c>
      <c r="Y45" s="8" t="e">
        <f t="shared" si="23"/>
        <v>#DIV/0!</v>
      </c>
      <c r="Z45" s="9">
        <v>0.21</v>
      </c>
      <c r="AA45" s="8" t="e">
        <f t="shared" si="24"/>
        <v>#DIV/0!</v>
      </c>
    </row>
    <row r="46" spans="1:27" x14ac:dyDescent="0.25">
      <c r="A46" s="5" t="s">
        <v>767</v>
      </c>
      <c r="B46" s="112" t="s">
        <v>482</v>
      </c>
      <c r="C46" s="20" t="s">
        <v>31</v>
      </c>
      <c r="D46" s="20" t="s">
        <v>549</v>
      </c>
      <c r="E46" s="20">
        <v>27.3</v>
      </c>
      <c r="F46" s="20" t="s">
        <v>156</v>
      </c>
      <c r="G46" s="20">
        <v>14</v>
      </c>
      <c r="H46" s="5"/>
      <c r="I46" s="19" t="s">
        <v>31</v>
      </c>
      <c r="J46" s="19" t="s">
        <v>260</v>
      </c>
      <c r="K46" s="92">
        <v>200</v>
      </c>
      <c r="L46" s="90"/>
      <c r="M46" s="92" t="s">
        <v>840</v>
      </c>
      <c r="N46" s="92"/>
      <c r="O46" s="53">
        <v>0</v>
      </c>
      <c r="P46" s="53">
        <v>0</v>
      </c>
      <c r="Q46" s="53">
        <v>0</v>
      </c>
      <c r="R46" s="85" t="s">
        <v>790</v>
      </c>
      <c r="S46" s="98" t="e">
        <f t="shared" si="22"/>
        <v>#DIV/0!</v>
      </c>
      <c r="T46" s="98" t="e">
        <f t="shared" si="6"/>
        <v>#DIV/0!</v>
      </c>
      <c r="U46" s="98" t="e">
        <f t="shared" si="7"/>
        <v>#DIV/0!</v>
      </c>
      <c r="V46" s="98" t="e">
        <f t="shared" si="0"/>
        <v>#DIV/0!</v>
      </c>
      <c r="W46" s="98" t="s">
        <v>790</v>
      </c>
      <c r="X46" s="7">
        <v>0</v>
      </c>
      <c r="Y46" s="8" t="e">
        <f t="shared" si="23"/>
        <v>#DIV/0!</v>
      </c>
      <c r="Z46" s="9">
        <v>0.21</v>
      </c>
      <c r="AA46" s="8" t="e">
        <f t="shared" si="24"/>
        <v>#DIV/0!</v>
      </c>
    </row>
    <row r="47" spans="1:27" x14ac:dyDescent="0.25">
      <c r="A47" s="5" t="s">
        <v>767</v>
      </c>
      <c r="B47" s="112" t="s">
        <v>482</v>
      </c>
      <c r="C47" s="20" t="s">
        <v>32</v>
      </c>
      <c r="D47" s="20" t="s">
        <v>14</v>
      </c>
      <c r="E47" s="20">
        <v>20.9</v>
      </c>
      <c r="F47" s="20" t="s">
        <v>156</v>
      </c>
      <c r="G47" s="20">
        <v>4</v>
      </c>
      <c r="H47" s="5"/>
      <c r="I47" s="19" t="s">
        <v>32</v>
      </c>
      <c r="J47" s="19" t="s">
        <v>548</v>
      </c>
      <c r="K47" s="92">
        <v>220</v>
      </c>
      <c r="L47" s="90"/>
      <c r="M47" s="92" t="s">
        <v>792</v>
      </c>
      <c r="N47" s="92"/>
      <c r="O47" s="53">
        <v>0</v>
      </c>
      <c r="P47" s="53">
        <v>0</v>
      </c>
      <c r="Q47" s="53">
        <v>0</v>
      </c>
      <c r="R47" s="85" t="s">
        <v>790</v>
      </c>
      <c r="S47" s="98" t="e">
        <f t="shared" si="22"/>
        <v>#DIV/0!</v>
      </c>
      <c r="T47" s="98" t="e">
        <f t="shared" si="6"/>
        <v>#DIV/0!</v>
      </c>
      <c r="U47" s="98" t="e">
        <f t="shared" si="7"/>
        <v>#DIV/0!</v>
      </c>
      <c r="V47" s="98" t="e">
        <f t="shared" si="0"/>
        <v>#DIV/0!</v>
      </c>
      <c r="W47" s="98" t="s">
        <v>790</v>
      </c>
      <c r="X47" s="7">
        <v>0</v>
      </c>
      <c r="Y47" s="8" t="e">
        <f t="shared" si="23"/>
        <v>#DIV/0!</v>
      </c>
      <c r="Z47" s="9">
        <v>0.21</v>
      </c>
      <c r="AA47" s="8" t="e">
        <f t="shared" si="24"/>
        <v>#DIV/0!</v>
      </c>
    </row>
    <row r="48" spans="1:27" x14ac:dyDescent="0.25">
      <c r="A48" s="5" t="s">
        <v>767</v>
      </c>
      <c r="B48" s="112" t="s">
        <v>482</v>
      </c>
      <c r="C48" s="20" t="s">
        <v>33</v>
      </c>
      <c r="D48" s="20" t="s">
        <v>14</v>
      </c>
      <c r="E48" s="20">
        <v>101.5</v>
      </c>
      <c r="F48" s="20" t="s">
        <v>156</v>
      </c>
      <c r="G48" s="20">
        <v>16</v>
      </c>
      <c r="H48" s="5"/>
      <c r="I48" s="19" t="s">
        <v>33</v>
      </c>
      <c r="J48" s="19" t="s">
        <v>548</v>
      </c>
      <c r="K48" s="92">
        <v>220</v>
      </c>
      <c r="L48" s="90"/>
      <c r="M48" s="92" t="s">
        <v>792</v>
      </c>
      <c r="N48" s="92"/>
      <c r="O48" s="53">
        <v>0</v>
      </c>
      <c r="P48" s="53">
        <v>0</v>
      </c>
      <c r="Q48" s="53">
        <v>0</v>
      </c>
      <c r="R48" s="85" t="s">
        <v>790</v>
      </c>
      <c r="S48" s="98" t="e">
        <f t="shared" si="22"/>
        <v>#DIV/0!</v>
      </c>
      <c r="T48" s="98" t="e">
        <f t="shared" si="6"/>
        <v>#DIV/0!</v>
      </c>
      <c r="U48" s="98" t="e">
        <f t="shared" si="7"/>
        <v>#DIV/0!</v>
      </c>
      <c r="V48" s="98" t="e">
        <f t="shared" si="0"/>
        <v>#DIV/0!</v>
      </c>
      <c r="W48" s="98" t="s">
        <v>790</v>
      </c>
      <c r="X48" s="7">
        <v>0</v>
      </c>
      <c r="Y48" s="8" t="e">
        <f t="shared" si="23"/>
        <v>#DIV/0!</v>
      </c>
      <c r="Z48" s="9">
        <v>0.21</v>
      </c>
      <c r="AA48" s="8" t="e">
        <f t="shared" si="24"/>
        <v>#DIV/0!</v>
      </c>
    </row>
    <row r="49" spans="1:27" x14ac:dyDescent="0.25">
      <c r="A49" s="5" t="s">
        <v>767</v>
      </c>
      <c r="B49" s="112" t="s">
        <v>482</v>
      </c>
      <c r="C49" s="20" t="s">
        <v>551</v>
      </c>
      <c r="D49" s="20" t="s">
        <v>552</v>
      </c>
      <c r="E49" s="20">
        <v>7</v>
      </c>
      <c r="F49" s="20" t="s">
        <v>156</v>
      </c>
      <c r="G49" s="20">
        <v>2</v>
      </c>
      <c r="H49" s="5"/>
      <c r="I49" s="19" t="s">
        <v>551</v>
      </c>
      <c r="J49" s="19" t="s">
        <v>264</v>
      </c>
      <c r="K49" s="92">
        <v>200</v>
      </c>
      <c r="L49" s="90"/>
      <c r="M49" s="92" t="s">
        <v>836</v>
      </c>
      <c r="N49" s="92"/>
      <c r="O49" s="53">
        <v>0</v>
      </c>
      <c r="P49" s="53">
        <v>0</v>
      </c>
      <c r="Q49" s="53">
        <v>0</v>
      </c>
      <c r="R49" s="85" t="s">
        <v>790</v>
      </c>
      <c r="S49" s="98" t="e">
        <f t="shared" si="22"/>
        <v>#DIV/0!</v>
      </c>
      <c r="T49" s="98" t="e">
        <f t="shared" si="6"/>
        <v>#DIV/0!</v>
      </c>
      <c r="U49" s="98" t="e">
        <f t="shared" si="7"/>
        <v>#DIV/0!</v>
      </c>
      <c r="V49" s="98" t="e">
        <f t="shared" si="0"/>
        <v>#DIV/0!</v>
      </c>
      <c r="W49" s="98" t="s">
        <v>790</v>
      </c>
      <c r="X49" s="7">
        <v>0</v>
      </c>
      <c r="Y49" s="8" t="e">
        <f t="shared" si="23"/>
        <v>#DIV/0!</v>
      </c>
      <c r="Z49" s="9">
        <v>0.21</v>
      </c>
      <c r="AA49" s="8" t="e">
        <f t="shared" si="24"/>
        <v>#DIV/0!</v>
      </c>
    </row>
    <row r="50" spans="1:27" x14ac:dyDescent="0.25">
      <c r="A50" s="5" t="s">
        <v>767</v>
      </c>
      <c r="B50" s="112" t="s">
        <v>482</v>
      </c>
      <c r="C50" s="20" t="s">
        <v>553</v>
      </c>
      <c r="D50" s="79" t="s">
        <v>554</v>
      </c>
      <c r="E50" s="79">
        <v>3.7</v>
      </c>
      <c r="F50" s="79" t="s">
        <v>156</v>
      </c>
      <c r="G50" s="70"/>
      <c r="H50" s="70"/>
      <c r="I50" s="72" t="s">
        <v>553</v>
      </c>
      <c r="J50" s="72" t="s">
        <v>264</v>
      </c>
      <c r="K50" s="92">
        <v>3</v>
      </c>
      <c r="L50" s="90"/>
      <c r="M50" s="92" t="s">
        <v>837</v>
      </c>
      <c r="N50" s="92"/>
      <c r="O50" s="151" t="s">
        <v>0</v>
      </c>
      <c r="P50" s="151" t="s">
        <v>0</v>
      </c>
      <c r="Q50" s="53" t="s">
        <v>0</v>
      </c>
      <c r="R50" s="148" t="s">
        <v>790</v>
      </c>
      <c r="S50" s="152" t="e">
        <f>SUM(E50/Q50*K50)</f>
        <v>#VALUE!</v>
      </c>
      <c r="T50" s="151" t="s">
        <v>0</v>
      </c>
      <c r="U50" s="151" t="s">
        <v>0</v>
      </c>
      <c r="V50" s="98" t="e">
        <f t="shared" ref="V50" si="25">SUM(E50*K50/Q50)</f>
        <v>#VALUE!</v>
      </c>
      <c r="W50" s="98" t="s">
        <v>790</v>
      </c>
      <c r="X50" s="7">
        <v>0</v>
      </c>
      <c r="Y50" s="8" t="e">
        <f t="shared" si="23"/>
        <v>#VALUE!</v>
      </c>
      <c r="Z50" s="9">
        <v>0.21</v>
      </c>
      <c r="AA50" s="8" t="e">
        <f t="shared" si="24"/>
        <v>#VALUE!</v>
      </c>
    </row>
    <row r="51" spans="1:27" x14ac:dyDescent="0.25">
      <c r="A51" s="5" t="s">
        <v>767</v>
      </c>
      <c r="B51" s="112" t="s">
        <v>482</v>
      </c>
      <c r="C51" s="20" t="s">
        <v>555</v>
      </c>
      <c r="D51" s="20" t="s">
        <v>556</v>
      </c>
      <c r="E51" s="20">
        <v>6.2</v>
      </c>
      <c r="F51" s="20" t="s">
        <v>156</v>
      </c>
      <c r="G51" s="5"/>
      <c r="H51" s="5"/>
      <c r="I51" s="19" t="s">
        <v>555</v>
      </c>
      <c r="J51" s="19" t="s">
        <v>264</v>
      </c>
      <c r="K51" s="92">
        <v>220</v>
      </c>
      <c r="L51" s="90"/>
      <c r="M51" s="92" t="s">
        <v>792</v>
      </c>
      <c r="N51" s="92"/>
      <c r="O51" s="53">
        <v>0</v>
      </c>
      <c r="P51" s="53">
        <v>0</v>
      </c>
      <c r="Q51" s="53">
        <v>0</v>
      </c>
      <c r="R51" s="85" t="s">
        <v>790</v>
      </c>
      <c r="S51" s="98" t="e">
        <f t="shared" si="22"/>
        <v>#DIV/0!</v>
      </c>
      <c r="T51" s="98" t="e">
        <f t="shared" si="6"/>
        <v>#DIV/0!</v>
      </c>
      <c r="U51" s="98" t="e">
        <f t="shared" si="7"/>
        <v>#DIV/0!</v>
      </c>
      <c r="V51" s="98" t="e">
        <f t="shared" si="0"/>
        <v>#DIV/0!</v>
      </c>
      <c r="W51" s="98" t="s">
        <v>790</v>
      </c>
      <c r="X51" s="7">
        <v>0</v>
      </c>
      <c r="Y51" s="8" t="e">
        <f t="shared" si="23"/>
        <v>#DIV/0!</v>
      </c>
      <c r="Z51" s="9">
        <v>0.21</v>
      </c>
      <c r="AA51" s="8" t="e">
        <f t="shared" si="24"/>
        <v>#DIV/0!</v>
      </c>
    </row>
    <row r="52" spans="1:27" x14ac:dyDescent="0.25">
      <c r="A52" s="5" t="s">
        <v>767</v>
      </c>
      <c r="B52" s="112" t="s">
        <v>482</v>
      </c>
      <c r="C52" s="20" t="s">
        <v>34</v>
      </c>
      <c r="D52" s="20" t="s">
        <v>557</v>
      </c>
      <c r="E52" s="20">
        <v>14.9</v>
      </c>
      <c r="F52" s="20" t="s">
        <v>156</v>
      </c>
      <c r="G52" s="20">
        <v>3</v>
      </c>
      <c r="H52" s="5"/>
      <c r="I52" s="19" t="s">
        <v>34</v>
      </c>
      <c r="J52" s="19" t="s">
        <v>258</v>
      </c>
      <c r="K52" s="92">
        <v>220</v>
      </c>
      <c r="L52" s="90"/>
      <c r="M52" s="92" t="s">
        <v>792</v>
      </c>
      <c r="N52" s="92"/>
      <c r="O52" s="53">
        <v>0</v>
      </c>
      <c r="P52" s="53">
        <v>0</v>
      </c>
      <c r="Q52" s="53">
        <v>0</v>
      </c>
      <c r="R52" s="85" t="s">
        <v>790</v>
      </c>
      <c r="S52" s="98" t="e">
        <f t="shared" si="22"/>
        <v>#DIV/0!</v>
      </c>
      <c r="T52" s="98" t="e">
        <f t="shared" si="6"/>
        <v>#DIV/0!</v>
      </c>
      <c r="U52" s="98" t="e">
        <f t="shared" si="7"/>
        <v>#DIV/0!</v>
      </c>
      <c r="V52" s="98" t="e">
        <f t="shared" si="0"/>
        <v>#DIV/0!</v>
      </c>
      <c r="W52" s="98" t="s">
        <v>790</v>
      </c>
      <c r="X52" s="7">
        <v>0</v>
      </c>
      <c r="Y52" s="8" t="e">
        <f t="shared" si="23"/>
        <v>#DIV/0!</v>
      </c>
      <c r="Z52" s="9">
        <v>0.21</v>
      </c>
      <c r="AA52" s="8" t="e">
        <f t="shared" si="24"/>
        <v>#DIV/0!</v>
      </c>
    </row>
    <row r="53" spans="1:27" x14ac:dyDescent="0.25">
      <c r="A53" s="5" t="s">
        <v>767</v>
      </c>
      <c r="B53" s="112" t="s">
        <v>482</v>
      </c>
      <c r="C53" s="20" t="s">
        <v>36</v>
      </c>
      <c r="D53" s="20" t="s">
        <v>558</v>
      </c>
      <c r="E53" s="20">
        <v>22.9</v>
      </c>
      <c r="F53" s="20" t="s">
        <v>156</v>
      </c>
      <c r="G53" s="20">
        <v>5</v>
      </c>
      <c r="H53" s="5"/>
      <c r="I53" s="19" t="s">
        <v>36</v>
      </c>
      <c r="J53" s="19" t="s">
        <v>269</v>
      </c>
      <c r="K53" s="92">
        <v>220</v>
      </c>
      <c r="L53" s="90"/>
      <c r="M53" s="92" t="s">
        <v>792</v>
      </c>
      <c r="N53" s="92"/>
      <c r="O53" s="53">
        <v>0</v>
      </c>
      <c r="P53" s="53">
        <v>0</v>
      </c>
      <c r="Q53" s="53">
        <v>0</v>
      </c>
      <c r="R53" s="85" t="s">
        <v>790</v>
      </c>
      <c r="S53" s="98" t="e">
        <f t="shared" si="22"/>
        <v>#DIV/0!</v>
      </c>
      <c r="T53" s="98" t="e">
        <f t="shared" si="6"/>
        <v>#DIV/0!</v>
      </c>
      <c r="U53" s="98" t="e">
        <f t="shared" si="7"/>
        <v>#DIV/0!</v>
      </c>
      <c r="V53" s="98" t="e">
        <f t="shared" si="0"/>
        <v>#DIV/0!</v>
      </c>
      <c r="W53" s="98" t="s">
        <v>790</v>
      </c>
      <c r="X53" s="7">
        <v>0</v>
      </c>
      <c r="Y53" s="8" t="e">
        <f t="shared" si="23"/>
        <v>#DIV/0!</v>
      </c>
      <c r="Z53" s="9">
        <v>0.21</v>
      </c>
      <c r="AA53" s="8" t="e">
        <f t="shared" si="24"/>
        <v>#DIV/0!</v>
      </c>
    </row>
    <row r="54" spans="1:27" x14ac:dyDescent="0.25">
      <c r="A54" s="5" t="s">
        <v>767</v>
      </c>
      <c r="B54" s="112" t="s">
        <v>482</v>
      </c>
      <c r="C54" s="20" t="s">
        <v>37</v>
      </c>
      <c r="D54" s="20" t="s">
        <v>559</v>
      </c>
      <c r="E54" s="20">
        <v>6.4</v>
      </c>
      <c r="F54" s="20" t="s">
        <v>156</v>
      </c>
      <c r="G54" s="20">
        <v>2</v>
      </c>
      <c r="H54" s="5"/>
      <c r="I54" s="19" t="s">
        <v>37</v>
      </c>
      <c r="J54" s="19" t="s">
        <v>256</v>
      </c>
      <c r="K54" s="92">
        <v>220</v>
      </c>
      <c r="L54" s="90"/>
      <c r="M54" s="92" t="s">
        <v>792</v>
      </c>
      <c r="N54" s="92"/>
      <c r="O54" s="53">
        <v>0</v>
      </c>
      <c r="P54" s="53">
        <v>0</v>
      </c>
      <c r="Q54" s="53">
        <v>0</v>
      </c>
      <c r="R54" s="85" t="s">
        <v>790</v>
      </c>
      <c r="S54" s="98" t="e">
        <f t="shared" si="22"/>
        <v>#DIV/0!</v>
      </c>
      <c r="T54" s="98" t="e">
        <f t="shared" si="6"/>
        <v>#DIV/0!</v>
      </c>
      <c r="U54" s="98" t="e">
        <f t="shared" si="7"/>
        <v>#DIV/0!</v>
      </c>
      <c r="V54" s="98" t="e">
        <f t="shared" si="0"/>
        <v>#DIV/0!</v>
      </c>
      <c r="W54" s="98" t="s">
        <v>790</v>
      </c>
      <c r="X54" s="7">
        <v>0</v>
      </c>
      <c r="Y54" s="8" t="e">
        <f t="shared" si="23"/>
        <v>#DIV/0!</v>
      </c>
      <c r="Z54" s="9">
        <v>0.21</v>
      </c>
      <c r="AA54" s="8" t="e">
        <f t="shared" si="24"/>
        <v>#DIV/0!</v>
      </c>
    </row>
    <row r="55" spans="1:27" x14ac:dyDescent="0.25">
      <c r="A55" s="5" t="s">
        <v>767</v>
      </c>
      <c r="B55" s="112" t="s">
        <v>482</v>
      </c>
      <c r="C55" s="20" t="s">
        <v>38</v>
      </c>
      <c r="D55" s="20" t="s">
        <v>14</v>
      </c>
      <c r="E55" s="20">
        <v>61.3</v>
      </c>
      <c r="F55" s="20" t="s">
        <v>156</v>
      </c>
      <c r="G55" s="20">
        <v>13</v>
      </c>
      <c r="H55" s="5"/>
      <c r="I55" s="19" t="s">
        <v>38</v>
      </c>
      <c r="J55" s="19" t="s">
        <v>548</v>
      </c>
      <c r="K55" s="92">
        <v>220</v>
      </c>
      <c r="L55" s="90"/>
      <c r="M55" s="92" t="s">
        <v>792</v>
      </c>
      <c r="N55" s="92"/>
      <c r="O55" s="53">
        <v>0</v>
      </c>
      <c r="P55" s="53">
        <v>0</v>
      </c>
      <c r="Q55" s="53">
        <v>0</v>
      </c>
      <c r="R55" s="85" t="s">
        <v>790</v>
      </c>
      <c r="S55" s="98" t="e">
        <f t="shared" si="22"/>
        <v>#DIV/0!</v>
      </c>
      <c r="T55" s="98" t="e">
        <f t="shared" si="6"/>
        <v>#DIV/0!</v>
      </c>
      <c r="U55" s="98" t="e">
        <f t="shared" si="7"/>
        <v>#DIV/0!</v>
      </c>
      <c r="V55" s="98" t="e">
        <f t="shared" si="0"/>
        <v>#DIV/0!</v>
      </c>
      <c r="W55" s="98" t="s">
        <v>790</v>
      </c>
      <c r="X55" s="7">
        <v>0</v>
      </c>
      <c r="Y55" s="8" t="e">
        <f t="shared" si="23"/>
        <v>#DIV/0!</v>
      </c>
      <c r="Z55" s="9">
        <v>0.21</v>
      </c>
      <c r="AA55" s="8" t="e">
        <f t="shared" si="24"/>
        <v>#DIV/0!</v>
      </c>
    </row>
    <row r="56" spans="1:27" x14ac:dyDescent="0.25">
      <c r="A56" s="5" t="s">
        <v>767</v>
      </c>
      <c r="B56" s="112" t="s">
        <v>482</v>
      </c>
      <c r="C56" s="20" t="s">
        <v>381</v>
      </c>
      <c r="D56" s="20" t="s">
        <v>552</v>
      </c>
      <c r="E56" s="20">
        <v>7</v>
      </c>
      <c r="F56" s="20" t="s">
        <v>156</v>
      </c>
      <c r="G56" s="20">
        <v>2</v>
      </c>
      <c r="H56" s="5"/>
      <c r="I56" s="19" t="s">
        <v>381</v>
      </c>
      <c r="J56" s="19" t="s">
        <v>264</v>
      </c>
      <c r="K56" s="92">
        <v>200</v>
      </c>
      <c r="L56" s="90"/>
      <c r="M56" s="92" t="s">
        <v>836</v>
      </c>
      <c r="N56" s="92"/>
      <c r="O56" s="53">
        <v>0</v>
      </c>
      <c r="P56" s="53">
        <v>0</v>
      </c>
      <c r="Q56" s="53">
        <v>0</v>
      </c>
      <c r="R56" s="85" t="s">
        <v>790</v>
      </c>
      <c r="S56" s="98" t="e">
        <f t="shared" si="22"/>
        <v>#DIV/0!</v>
      </c>
      <c r="T56" s="98" t="e">
        <f t="shared" si="6"/>
        <v>#DIV/0!</v>
      </c>
      <c r="U56" s="98" t="e">
        <f t="shared" si="7"/>
        <v>#DIV/0!</v>
      </c>
      <c r="V56" s="98" t="e">
        <f t="shared" si="0"/>
        <v>#DIV/0!</v>
      </c>
      <c r="W56" s="98" t="s">
        <v>790</v>
      </c>
      <c r="X56" s="7">
        <v>0</v>
      </c>
      <c r="Y56" s="8" t="e">
        <f t="shared" si="23"/>
        <v>#DIV/0!</v>
      </c>
      <c r="Z56" s="9">
        <v>0.21</v>
      </c>
      <c r="AA56" s="8" t="e">
        <f t="shared" si="24"/>
        <v>#DIV/0!</v>
      </c>
    </row>
    <row r="57" spans="1:27" x14ac:dyDescent="0.25">
      <c r="A57" s="5" t="s">
        <v>767</v>
      </c>
      <c r="B57" s="112" t="s">
        <v>482</v>
      </c>
      <c r="C57" s="20" t="s">
        <v>560</v>
      </c>
      <c r="D57" s="20" t="s">
        <v>14</v>
      </c>
      <c r="E57" s="20">
        <v>25</v>
      </c>
      <c r="F57" s="20" t="s">
        <v>156</v>
      </c>
      <c r="G57" s="20">
        <v>6</v>
      </c>
      <c r="H57" s="5"/>
      <c r="I57" s="19" t="s">
        <v>560</v>
      </c>
      <c r="J57" s="19" t="s">
        <v>260</v>
      </c>
      <c r="K57" s="92">
        <v>220</v>
      </c>
      <c r="L57" s="90"/>
      <c r="M57" s="92" t="s">
        <v>792</v>
      </c>
      <c r="N57" s="92"/>
      <c r="O57" s="53">
        <v>0</v>
      </c>
      <c r="P57" s="53">
        <v>0</v>
      </c>
      <c r="Q57" s="53">
        <v>0</v>
      </c>
      <c r="R57" s="85" t="s">
        <v>790</v>
      </c>
      <c r="S57" s="98" t="e">
        <f t="shared" si="22"/>
        <v>#DIV/0!</v>
      </c>
      <c r="T57" s="98" t="e">
        <f t="shared" si="6"/>
        <v>#DIV/0!</v>
      </c>
      <c r="U57" s="98" t="e">
        <f t="shared" si="7"/>
        <v>#DIV/0!</v>
      </c>
      <c r="V57" s="98" t="e">
        <f t="shared" si="0"/>
        <v>#DIV/0!</v>
      </c>
      <c r="W57" s="98" t="s">
        <v>790</v>
      </c>
      <c r="X57" s="7">
        <v>0</v>
      </c>
      <c r="Y57" s="8" t="e">
        <f t="shared" si="23"/>
        <v>#DIV/0!</v>
      </c>
      <c r="Z57" s="9">
        <v>0.21</v>
      </c>
      <c r="AA57" s="8" t="e">
        <f t="shared" si="24"/>
        <v>#DIV/0!</v>
      </c>
    </row>
    <row r="58" spans="1:27" x14ac:dyDescent="0.25">
      <c r="A58" s="5" t="s">
        <v>767</v>
      </c>
      <c r="B58" s="112" t="s">
        <v>482</v>
      </c>
      <c r="C58" s="20" t="s">
        <v>39</v>
      </c>
      <c r="D58" s="5" t="s">
        <v>561</v>
      </c>
      <c r="E58" s="20">
        <v>85.4</v>
      </c>
      <c r="F58" s="20" t="s">
        <v>156</v>
      </c>
      <c r="G58" s="20">
        <v>41</v>
      </c>
      <c r="H58" s="5"/>
      <c r="I58" s="19" t="s">
        <v>39</v>
      </c>
      <c r="J58" s="19" t="s">
        <v>258</v>
      </c>
      <c r="K58" s="92">
        <v>200</v>
      </c>
      <c r="L58" s="90"/>
      <c r="M58" s="92" t="s">
        <v>839</v>
      </c>
      <c r="N58" s="92"/>
      <c r="O58" s="53">
        <v>0</v>
      </c>
      <c r="P58" s="53">
        <v>0</v>
      </c>
      <c r="Q58" s="53">
        <v>0</v>
      </c>
      <c r="R58" s="85" t="s">
        <v>790</v>
      </c>
      <c r="S58" s="98" t="e">
        <f t="shared" si="22"/>
        <v>#DIV/0!</v>
      </c>
      <c r="T58" s="98" t="e">
        <f t="shared" si="6"/>
        <v>#DIV/0!</v>
      </c>
      <c r="U58" s="98" t="e">
        <f t="shared" si="7"/>
        <v>#DIV/0!</v>
      </c>
      <c r="V58" s="98" t="e">
        <f t="shared" si="0"/>
        <v>#DIV/0!</v>
      </c>
      <c r="W58" s="98" t="s">
        <v>790</v>
      </c>
      <c r="X58" s="7">
        <v>0</v>
      </c>
      <c r="Y58" s="8" t="e">
        <f t="shared" si="23"/>
        <v>#DIV/0!</v>
      </c>
      <c r="Z58" s="9">
        <v>0.21</v>
      </c>
      <c r="AA58" s="8" t="e">
        <f t="shared" si="24"/>
        <v>#DIV/0!</v>
      </c>
    </row>
    <row r="59" spans="1:27" x14ac:dyDescent="0.25">
      <c r="A59" s="5" t="s">
        <v>767</v>
      </c>
      <c r="B59" s="112" t="s">
        <v>482</v>
      </c>
      <c r="C59" s="20" t="s">
        <v>40</v>
      </c>
      <c r="D59" s="79" t="s">
        <v>862</v>
      </c>
      <c r="E59" s="20">
        <v>30.4</v>
      </c>
      <c r="F59" s="20" t="s">
        <v>156</v>
      </c>
      <c r="G59" s="20">
        <v>5</v>
      </c>
      <c r="H59" s="5"/>
      <c r="I59" s="19" t="s">
        <v>40</v>
      </c>
      <c r="J59" s="19" t="s">
        <v>280</v>
      </c>
      <c r="K59" s="92">
        <v>220</v>
      </c>
      <c r="L59" s="90"/>
      <c r="M59" s="92" t="s">
        <v>792</v>
      </c>
      <c r="N59" s="92"/>
      <c r="O59" s="53">
        <v>0</v>
      </c>
      <c r="P59" s="53">
        <v>0</v>
      </c>
      <c r="Q59" s="53">
        <v>0</v>
      </c>
      <c r="R59" s="85" t="s">
        <v>790</v>
      </c>
      <c r="S59" s="98" t="e">
        <f t="shared" si="22"/>
        <v>#DIV/0!</v>
      </c>
      <c r="T59" s="98" t="e">
        <f t="shared" si="6"/>
        <v>#DIV/0!</v>
      </c>
      <c r="U59" s="98" t="e">
        <f t="shared" si="7"/>
        <v>#DIV/0!</v>
      </c>
      <c r="V59" s="98" t="e">
        <f t="shared" si="0"/>
        <v>#DIV/0!</v>
      </c>
      <c r="W59" s="98" t="s">
        <v>790</v>
      </c>
      <c r="X59" s="7">
        <v>0</v>
      </c>
      <c r="Y59" s="8" t="e">
        <f t="shared" si="23"/>
        <v>#DIV/0!</v>
      </c>
      <c r="Z59" s="9">
        <v>0.21</v>
      </c>
      <c r="AA59" s="8" t="e">
        <f t="shared" si="24"/>
        <v>#DIV/0!</v>
      </c>
    </row>
    <row r="60" spans="1:27" x14ac:dyDescent="0.25">
      <c r="A60" s="5" t="s">
        <v>767</v>
      </c>
      <c r="B60" s="112" t="s">
        <v>482</v>
      </c>
      <c r="C60" s="20" t="s">
        <v>41</v>
      </c>
      <c r="D60" s="20" t="s">
        <v>562</v>
      </c>
      <c r="E60" s="20">
        <v>626.79999999999995</v>
      </c>
      <c r="F60" s="20" t="s">
        <v>156</v>
      </c>
      <c r="G60" s="20">
        <v>300</v>
      </c>
      <c r="H60" s="5"/>
      <c r="I60" s="19" t="s">
        <v>41</v>
      </c>
      <c r="J60" s="19" t="s">
        <v>497</v>
      </c>
      <c r="K60" s="92">
        <v>200</v>
      </c>
      <c r="L60" s="90">
        <v>200</v>
      </c>
      <c r="M60" s="92" t="s">
        <v>842</v>
      </c>
      <c r="N60" s="92" t="s">
        <v>843</v>
      </c>
      <c r="O60" s="53">
        <v>0</v>
      </c>
      <c r="P60" s="53">
        <v>0</v>
      </c>
      <c r="Q60" s="53">
        <v>0</v>
      </c>
      <c r="R60" s="53">
        <v>0</v>
      </c>
      <c r="S60" s="98" t="e">
        <f>SUM(E60/O60*K60)+(E60/P60*K60)+(E60/Q60*K60)+(E60/R60*L60)</f>
        <v>#DIV/0!</v>
      </c>
      <c r="T60" s="98" t="e">
        <f t="shared" ref="T60" si="26">SUM(E60*K60/O60)</f>
        <v>#DIV/0!</v>
      </c>
      <c r="U60" s="98" t="e">
        <f t="shared" ref="U60" si="27">SUM(E60*K60/P60)</f>
        <v>#DIV/0!</v>
      </c>
      <c r="V60" s="98" t="e">
        <f t="shared" ref="V60" si="28">SUM(E60*K60/Q60)</f>
        <v>#DIV/0!</v>
      </c>
      <c r="W60" s="98" t="e">
        <f>SUM(E60*L60/R60)</f>
        <v>#DIV/0!</v>
      </c>
      <c r="X60" s="7">
        <v>0</v>
      </c>
      <c r="Y60" s="8" t="e">
        <f t="shared" si="23"/>
        <v>#DIV/0!</v>
      </c>
      <c r="Z60" s="9">
        <v>0.21</v>
      </c>
      <c r="AA60" s="8" t="e">
        <f t="shared" si="24"/>
        <v>#DIV/0!</v>
      </c>
    </row>
    <row r="61" spans="1:27" x14ac:dyDescent="0.25">
      <c r="A61" s="5" t="s">
        <v>767</v>
      </c>
      <c r="B61" s="112" t="s">
        <v>482</v>
      </c>
      <c r="C61" s="20" t="s">
        <v>563</v>
      </c>
      <c r="D61" s="20" t="s">
        <v>222</v>
      </c>
      <c r="E61" s="20">
        <v>18.7</v>
      </c>
      <c r="F61" s="20" t="s">
        <v>156</v>
      </c>
      <c r="G61" s="5"/>
      <c r="H61" s="5"/>
      <c r="I61" s="19" t="s">
        <v>563</v>
      </c>
      <c r="J61" s="19" t="s">
        <v>497</v>
      </c>
      <c r="K61" s="92">
        <v>200</v>
      </c>
      <c r="L61" s="90"/>
      <c r="M61" s="92" t="s">
        <v>841</v>
      </c>
      <c r="N61" s="92"/>
      <c r="O61" s="53">
        <v>0</v>
      </c>
      <c r="P61" s="53">
        <v>0</v>
      </c>
      <c r="Q61" s="53">
        <v>0</v>
      </c>
      <c r="R61" s="85" t="s">
        <v>790</v>
      </c>
      <c r="S61" s="98" t="e">
        <f t="shared" ref="S61:S99" si="29">SUM(E61/O61*K61)+(E61/P61*K61)+(E61/Q61*K61)</f>
        <v>#DIV/0!</v>
      </c>
      <c r="T61" s="98" t="e">
        <f t="shared" si="6"/>
        <v>#DIV/0!</v>
      </c>
      <c r="U61" s="98" t="e">
        <f t="shared" si="7"/>
        <v>#DIV/0!</v>
      </c>
      <c r="V61" s="98" t="e">
        <f t="shared" si="0"/>
        <v>#DIV/0!</v>
      </c>
      <c r="W61" s="98" t="s">
        <v>790</v>
      </c>
      <c r="X61" s="7">
        <v>0</v>
      </c>
      <c r="Y61" s="8" t="e">
        <f t="shared" si="23"/>
        <v>#DIV/0!</v>
      </c>
      <c r="Z61" s="9">
        <v>0.21</v>
      </c>
      <c r="AA61" s="8" t="e">
        <f t="shared" si="24"/>
        <v>#DIV/0!</v>
      </c>
    </row>
    <row r="62" spans="1:27" x14ac:dyDescent="0.25">
      <c r="A62" s="5" t="s">
        <v>767</v>
      </c>
      <c r="B62" s="112" t="s">
        <v>482</v>
      </c>
      <c r="C62" s="20" t="s">
        <v>42</v>
      </c>
      <c r="D62" s="20" t="s">
        <v>564</v>
      </c>
      <c r="E62" s="20">
        <v>342</v>
      </c>
      <c r="F62" s="20" t="s">
        <v>156</v>
      </c>
      <c r="G62" s="20">
        <v>48</v>
      </c>
      <c r="H62" s="5"/>
      <c r="I62" s="19" t="s">
        <v>42</v>
      </c>
      <c r="J62" s="19" t="s">
        <v>548</v>
      </c>
      <c r="K62" s="92">
        <v>200</v>
      </c>
      <c r="L62" s="90"/>
      <c r="M62" s="92" t="s">
        <v>839</v>
      </c>
      <c r="N62" s="92"/>
      <c r="O62" s="53">
        <v>0</v>
      </c>
      <c r="P62" s="53">
        <v>0</v>
      </c>
      <c r="Q62" s="53">
        <v>0</v>
      </c>
      <c r="R62" s="85" t="s">
        <v>790</v>
      </c>
      <c r="S62" s="98" t="e">
        <f t="shared" si="29"/>
        <v>#DIV/0!</v>
      </c>
      <c r="T62" s="98" t="e">
        <f t="shared" si="6"/>
        <v>#DIV/0!</v>
      </c>
      <c r="U62" s="98" t="e">
        <f t="shared" si="7"/>
        <v>#DIV/0!</v>
      </c>
      <c r="V62" s="98" t="e">
        <f t="shared" si="0"/>
        <v>#DIV/0!</v>
      </c>
      <c r="W62" s="98" t="s">
        <v>790</v>
      </c>
      <c r="X62" s="7">
        <v>0</v>
      </c>
      <c r="Y62" s="8" t="e">
        <f t="shared" si="23"/>
        <v>#DIV/0!</v>
      </c>
      <c r="Z62" s="9">
        <v>0.21</v>
      </c>
      <c r="AA62" s="8" t="e">
        <f t="shared" si="24"/>
        <v>#DIV/0!</v>
      </c>
    </row>
    <row r="63" spans="1:27" x14ac:dyDescent="0.25">
      <c r="A63" s="5" t="s">
        <v>767</v>
      </c>
      <c r="B63" s="112" t="s">
        <v>482</v>
      </c>
      <c r="C63" s="20" t="s">
        <v>43</v>
      </c>
      <c r="D63" s="20" t="s">
        <v>565</v>
      </c>
      <c r="E63" s="20">
        <v>27.7</v>
      </c>
      <c r="F63" s="20" t="s">
        <v>156</v>
      </c>
      <c r="G63" s="5"/>
      <c r="H63" s="5"/>
      <c r="I63" s="19" t="s">
        <v>43</v>
      </c>
      <c r="J63" s="19" t="s">
        <v>280</v>
      </c>
      <c r="K63" s="92">
        <v>200</v>
      </c>
      <c r="L63" s="90"/>
      <c r="M63" s="92" t="s">
        <v>791</v>
      </c>
      <c r="N63" s="92"/>
      <c r="O63" s="53">
        <v>0</v>
      </c>
      <c r="P63" s="53">
        <v>0</v>
      </c>
      <c r="Q63" s="53">
        <v>0</v>
      </c>
      <c r="R63" s="85" t="s">
        <v>790</v>
      </c>
      <c r="S63" s="98" t="e">
        <f t="shared" si="29"/>
        <v>#DIV/0!</v>
      </c>
      <c r="T63" s="98" t="e">
        <f t="shared" si="6"/>
        <v>#DIV/0!</v>
      </c>
      <c r="U63" s="98" t="e">
        <f t="shared" si="7"/>
        <v>#DIV/0!</v>
      </c>
      <c r="V63" s="98" t="e">
        <f t="shared" si="0"/>
        <v>#DIV/0!</v>
      </c>
      <c r="W63" s="98" t="s">
        <v>790</v>
      </c>
      <c r="X63" s="7">
        <v>0</v>
      </c>
      <c r="Y63" s="8" t="e">
        <f t="shared" si="23"/>
        <v>#DIV/0!</v>
      </c>
      <c r="Z63" s="9">
        <v>0.21</v>
      </c>
      <c r="AA63" s="8" t="e">
        <f t="shared" si="24"/>
        <v>#DIV/0!</v>
      </c>
    </row>
    <row r="64" spans="1:27" x14ac:dyDescent="0.25">
      <c r="A64" s="5" t="s">
        <v>767</v>
      </c>
      <c r="B64" s="112" t="s">
        <v>457</v>
      </c>
      <c r="C64" s="20" t="s">
        <v>44</v>
      </c>
      <c r="D64" s="20" t="s">
        <v>566</v>
      </c>
      <c r="E64" s="20">
        <v>63.4</v>
      </c>
      <c r="F64" s="20" t="s">
        <v>156</v>
      </c>
      <c r="G64" s="20">
        <v>20</v>
      </c>
      <c r="H64" s="5"/>
      <c r="I64" s="19" t="s">
        <v>44</v>
      </c>
      <c r="J64" s="19" t="s">
        <v>567</v>
      </c>
      <c r="K64" s="92">
        <v>200</v>
      </c>
      <c r="L64" s="90"/>
      <c r="M64" s="92" t="s">
        <v>836</v>
      </c>
      <c r="N64" s="92"/>
      <c r="O64" s="53">
        <v>0</v>
      </c>
      <c r="P64" s="53">
        <v>0</v>
      </c>
      <c r="Q64" s="53">
        <v>0</v>
      </c>
      <c r="R64" s="85" t="s">
        <v>790</v>
      </c>
      <c r="S64" s="98" t="e">
        <f t="shared" si="29"/>
        <v>#DIV/0!</v>
      </c>
      <c r="T64" s="98" t="e">
        <f t="shared" si="6"/>
        <v>#DIV/0!</v>
      </c>
      <c r="U64" s="98" t="e">
        <f t="shared" si="7"/>
        <v>#DIV/0!</v>
      </c>
      <c r="V64" s="98" t="e">
        <f t="shared" si="0"/>
        <v>#DIV/0!</v>
      </c>
      <c r="W64" s="98" t="s">
        <v>790</v>
      </c>
      <c r="X64" s="7">
        <v>0</v>
      </c>
      <c r="Y64" s="8" t="e">
        <f t="shared" si="23"/>
        <v>#DIV/0!</v>
      </c>
      <c r="Z64" s="9">
        <v>0.21</v>
      </c>
      <c r="AA64" s="8" t="e">
        <f t="shared" si="24"/>
        <v>#DIV/0!</v>
      </c>
    </row>
    <row r="65" spans="1:27" x14ac:dyDescent="0.25">
      <c r="A65" s="5" t="s">
        <v>767</v>
      </c>
      <c r="B65" s="112" t="s">
        <v>457</v>
      </c>
      <c r="C65" s="20" t="s">
        <v>45</v>
      </c>
      <c r="D65" s="20" t="s">
        <v>568</v>
      </c>
      <c r="E65" s="20">
        <v>48.2</v>
      </c>
      <c r="F65" s="20" t="s">
        <v>156</v>
      </c>
      <c r="G65" s="20">
        <v>7</v>
      </c>
      <c r="H65" s="5"/>
      <c r="I65" s="19" t="s">
        <v>45</v>
      </c>
      <c r="J65" s="19" t="s">
        <v>269</v>
      </c>
      <c r="K65" s="92">
        <v>200</v>
      </c>
      <c r="L65" s="90"/>
      <c r="M65" s="92" t="s">
        <v>836</v>
      </c>
      <c r="N65" s="92"/>
      <c r="O65" s="53">
        <v>0</v>
      </c>
      <c r="P65" s="53">
        <v>0</v>
      </c>
      <c r="Q65" s="53">
        <v>0</v>
      </c>
      <c r="R65" s="85" t="s">
        <v>790</v>
      </c>
      <c r="S65" s="98" t="e">
        <f t="shared" si="29"/>
        <v>#DIV/0!</v>
      </c>
      <c r="T65" s="98" t="e">
        <f t="shared" si="6"/>
        <v>#DIV/0!</v>
      </c>
      <c r="U65" s="98" t="e">
        <f t="shared" si="7"/>
        <v>#DIV/0!</v>
      </c>
      <c r="V65" s="98" t="e">
        <f t="shared" si="0"/>
        <v>#DIV/0!</v>
      </c>
      <c r="W65" s="98" t="s">
        <v>790</v>
      </c>
      <c r="X65" s="7">
        <v>0</v>
      </c>
      <c r="Y65" s="8" t="e">
        <f t="shared" si="23"/>
        <v>#DIV/0!</v>
      </c>
      <c r="Z65" s="9">
        <v>0.21</v>
      </c>
      <c r="AA65" s="8" t="e">
        <f t="shared" si="24"/>
        <v>#DIV/0!</v>
      </c>
    </row>
    <row r="66" spans="1:27" x14ac:dyDescent="0.25">
      <c r="A66" s="5" t="s">
        <v>767</v>
      </c>
      <c r="B66" s="112" t="s">
        <v>457</v>
      </c>
      <c r="C66" s="20" t="s">
        <v>46</v>
      </c>
      <c r="D66" s="20" t="s">
        <v>569</v>
      </c>
      <c r="E66" s="20">
        <v>554.6</v>
      </c>
      <c r="F66" s="20" t="s">
        <v>156</v>
      </c>
      <c r="G66" s="20">
        <v>350</v>
      </c>
      <c r="H66" s="5"/>
      <c r="I66" s="19" t="s">
        <v>46</v>
      </c>
      <c r="J66" s="19" t="s">
        <v>422</v>
      </c>
      <c r="K66" s="92">
        <v>200</v>
      </c>
      <c r="L66" s="90"/>
      <c r="M66" s="92" t="s">
        <v>839</v>
      </c>
      <c r="N66" s="92"/>
      <c r="O66" s="53">
        <v>0</v>
      </c>
      <c r="P66" s="53">
        <v>0</v>
      </c>
      <c r="Q66" s="53">
        <v>0</v>
      </c>
      <c r="R66" s="85" t="s">
        <v>790</v>
      </c>
      <c r="S66" s="98" t="e">
        <f t="shared" si="29"/>
        <v>#DIV/0!</v>
      </c>
      <c r="T66" s="98" t="e">
        <f t="shared" si="6"/>
        <v>#DIV/0!</v>
      </c>
      <c r="U66" s="98" t="e">
        <f t="shared" si="7"/>
        <v>#DIV/0!</v>
      </c>
      <c r="V66" s="98" t="e">
        <f t="shared" si="0"/>
        <v>#DIV/0!</v>
      </c>
      <c r="W66" s="98" t="s">
        <v>790</v>
      </c>
      <c r="X66" s="7">
        <v>0</v>
      </c>
      <c r="Y66" s="8" t="e">
        <f t="shared" si="23"/>
        <v>#DIV/0!</v>
      </c>
      <c r="Z66" s="9">
        <v>0.21</v>
      </c>
      <c r="AA66" s="8" t="e">
        <f t="shared" si="24"/>
        <v>#DIV/0!</v>
      </c>
    </row>
    <row r="67" spans="1:27" x14ac:dyDescent="0.25">
      <c r="A67" s="5" t="s">
        <v>767</v>
      </c>
      <c r="B67" s="112" t="s">
        <v>457</v>
      </c>
      <c r="C67" s="20" t="s">
        <v>570</v>
      </c>
      <c r="D67" s="20" t="s">
        <v>571</v>
      </c>
      <c r="E67" s="20">
        <v>15.5</v>
      </c>
      <c r="F67" s="20" t="s">
        <v>156</v>
      </c>
      <c r="G67" s="20">
        <v>16</v>
      </c>
      <c r="H67" s="5"/>
      <c r="I67" s="19" t="s">
        <v>570</v>
      </c>
      <c r="J67" s="19" t="s">
        <v>283</v>
      </c>
      <c r="K67" s="92">
        <v>200</v>
      </c>
      <c r="L67" s="90"/>
      <c r="M67" s="92" t="s">
        <v>841</v>
      </c>
      <c r="N67" s="92"/>
      <c r="O67" s="53">
        <v>0</v>
      </c>
      <c r="P67" s="53">
        <v>0</v>
      </c>
      <c r="Q67" s="53">
        <v>0</v>
      </c>
      <c r="R67" s="85" t="s">
        <v>790</v>
      </c>
      <c r="S67" s="98" t="e">
        <f t="shared" si="29"/>
        <v>#DIV/0!</v>
      </c>
      <c r="T67" s="98" t="e">
        <f t="shared" ref="T67:T128" si="30">SUM(E67*K67/O67)</f>
        <v>#DIV/0!</v>
      </c>
      <c r="U67" s="98" t="e">
        <f t="shared" ref="U67:U128" si="31">SUM(E67*K67/P67)</f>
        <v>#DIV/0!</v>
      </c>
      <c r="V67" s="98" t="e">
        <f t="shared" ref="V67:V128" si="32">SUM(E67*K67/Q67)</f>
        <v>#DIV/0!</v>
      </c>
      <c r="W67" s="98" t="s">
        <v>790</v>
      </c>
      <c r="X67" s="7">
        <v>0</v>
      </c>
      <c r="Y67" s="8" t="e">
        <f t="shared" si="23"/>
        <v>#DIV/0!</v>
      </c>
      <c r="Z67" s="9">
        <v>0.21</v>
      </c>
      <c r="AA67" s="8" t="e">
        <f t="shared" si="24"/>
        <v>#DIV/0!</v>
      </c>
    </row>
    <row r="68" spans="1:27" x14ac:dyDescent="0.25">
      <c r="A68" s="5" t="s">
        <v>767</v>
      </c>
      <c r="B68" s="112" t="s">
        <v>457</v>
      </c>
      <c r="C68" s="20" t="s">
        <v>47</v>
      </c>
      <c r="D68" s="20" t="s">
        <v>572</v>
      </c>
      <c r="E68" s="20">
        <v>91.3</v>
      </c>
      <c r="F68" s="20" t="s">
        <v>156</v>
      </c>
      <c r="G68" s="20">
        <v>36</v>
      </c>
      <c r="H68" s="5"/>
      <c r="I68" s="19" t="s">
        <v>47</v>
      </c>
      <c r="J68" s="19" t="s">
        <v>573</v>
      </c>
      <c r="K68" s="92">
        <v>200</v>
      </c>
      <c r="L68" s="90"/>
      <c r="M68" s="92" t="s">
        <v>841</v>
      </c>
      <c r="N68" s="92"/>
      <c r="O68" s="53">
        <v>0</v>
      </c>
      <c r="P68" s="53">
        <v>0</v>
      </c>
      <c r="Q68" s="53">
        <v>0</v>
      </c>
      <c r="R68" s="85" t="s">
        <v>790</v>
      </c>
      <c r="S68" s="98" t="e">
        <f t="shared" si="29"/>
        <v>#DIV/0!</v>
      </c>
      <c r="T68" s="98" t="e">
        <f t="shared" si="30"/>
        <v>#DIV/0!</v>
      </c>
      <c r="U68" s="98" t="e">
        <f t="shared" si="31"/>
        <v>#DIV/0!</v>
      </c>
      <c r="V68" s="98" t="e">
        <f t="shared" si="32"/>
        <v>#DIV/0!</v>
      </c>
      <c r="W68" s="98" t="s">
        <v>790</v>
      </c>
      <c r="X68" s="7">
        <v>0</v>
      </c>
      <c r="Y68" s="8" t="e">
        <f t="shared" si="23"/>
        <v>#DIV/0!</v>
      </c>
      <c r="Z68" s="9">
        <v>0.21</v>
      </c>
      <c r="AA68" s="8" t="e">
        <f t="shared" si="24"/>
        <v>#DIV/0!</v>
      </c>
    </row>
    <row r="69" spans="1:27" x14ac:dyDescent="0.25">
      <c r="A69" s="5" t="s">
        <v>767</v>
      </c>
      <c r="B69" s="112" t="s">
        <v>457</v>
      </c>
      <c r="C69" s="20" t="s">
        <v>48</v>
      </c>
      <c r="D69" s="20" t="s">
        <v>222</v>
      </c>
      <c r="E69" s="20">
        <v>32.5</v>
      </c>
      <c r="F69" s="20" t="s">
        <v>156</v>
      </c>
      <c r="G69" s="20" t="s">
        <v>0</v>
      </c>
      <c r="H69" s="5"/>
      <c r="I69" s="19" t="s">
        <v>48</v>
      </c>
      <c r="J69" s="19" t="s">
        <v>497</v>
      </c>
      <c r="K69" s="92">
        <v>200</v>
      </c>
      <c r="L69" s="90"/>
      <c r="M69" s="92" t="s">
        <v>841</v>
      </c>
      <c r="N69" s="92"/>
      <c r="O69" s="53">
        <v>0</v>
      </c>
      <c r="P69" s="53">
        <v>0</v>
      </c>
      <c r="Q69" s="53">
        <v>0</v>
      </c>
      <c r="R69" s="85" t="s">
        <v>790</v>
      </c>
      <c r="S69" s="98" t="e">
        <f t="shared" si="29"/>
        <v>#DIV/0!</v>
      </c>
      <c r="T69" s="98" t="e">
        <f t="shared" si="30"/>
        <v>#DIV/0!</v>
      </c>
      <c r="U69" s="98" t="e">
        <f t="shared" si="31"/>
        <v>#DIV/0!</v>
      </c>
      <c r="V69" s="98" t="e">
        <f t="shared" si="32"/>
        <v>#DIV/0!</v>
      </c>
      <c r="W69" s="98" t="s">
        <v>790</v>
      </c>
      <c r="X69" s="7">
        <v>0</v>
      </c>
      <c r="Y69" s="8" t="e">
        <f t="shared" si="23"/>
        <v>#DIV/0!</v>
      </c>
      <c r="Z69" s="9">
        <v>0.21</v>
      </c>
      <c r="AA69" s="8" t="e">
        <f t="shared" si="24"/>
        <v>#DIV/0!</v>
      </c>
    </row>
    <row r="70" spans="1:27" x14ac:dyDescent="0.25">
      <c r="A70" s="5" t="s">
        <v>767</v>
      </c>
      <c r="B70" s="112" t="s">
        <v>457</v>
      </c>
      <c r="C70" s="20" t="s">
        <v>574</v>
      </c>
      <c r="D70" s="20" t="s">
        <v>222</v>
      </c>
      <c r="E70" s="20">
        <v>15.6</v>
      </c>
      <c r="F70" s="20" t="s">
        <v>156</v>
      </c>
      <c r="G70" s="5"/>
      <c r="H70" s="5"/>
      <c r="I70" s="19" t="s">
        <v>574</v>
      </c>
      <c r="J70" s="19" t="s">
        <v>497</v>
      </c>
      <c r="K70" s="92">
        <v>200</v>
      </c>
      <c r="L70" s="90"/>
      <c r="M70" s="92" t="s">
        <v>841</v>
      </c>
      <c r="N70" s="92"/>
      <c r="O70" s="53">
        <v>0</v>
      </c>
      <c r="P70" s="53">
        <v>0</v>
      </c>
      <c r="Q70" s="53">
        <v>0</v>
      </c>
      <c r="R70" s="85" t="s">
        <v>790</v>
      </c>
      <c r="S70" s="98" t="e">
        <f t="shared" si="29"/>
        <v>#DIV/0!</v>
      </c>
      <c r="T70" s="98" t="e">
        <f t="shared" si="30"/>
        <v>#DIV/0!</v>
      </c>
      <c r="U70" s="98" t="e">
        <f t="shared" si="31"/>
        <v>#DIV/0!</v>
      </c>
      <c r="V70" s="98" t="e">
        <f t="shared" si="32"/>
        <v>#DIV/0!</v>
      </c>
      <c r="W70" s="98" t="s">
        <v>790</v>
      </c>
      <c r="X70" s="7">
        <v>0</v>
      </c>
      <c r="Y70" s="8" t="e">
        <f t="shared" si="23"/>
        <v>#DIV/0!</v>
      </c>
      <c r="Z70" s="9">
        <v>0.21</v>
      </c>
      <c r="AA70" s="8" t="e">
        <f t="shared" si="24"/>
        <v>#DIV/0!</v>
      </c>
    </row>
    <row r="71" spans="1:27" x14ac:dyDescent="0.25">
      <c r="A71" s="5" t="s">
        <v>767</v>
      </c>
      <c r="B71" s="112" t="s">
        <v>457</v>
      </c>
      <c r="C71" s="20" t="s">
        <v>575</v>
      </c>
      <c r="D71" s="20" t="s">
        <v>222</v>
      </c>
      <c r="E71" s="20">
        <v>16.600000000000001</v>
      </c>
      <c r="F71" s="20" t="s">
        <v>156</v>
      </c>
      <c r="G71" s="20">
        <v>2</v>
      </c>
      <c r="H71" s="5"/>
      <c r="I71" s="19" t="s">
        <v>575</v>
      </c>
      <c r="J71" s="19" t="s">
        <v>497</v>
      </c>
      <c r="K71" s="92">
        <v>200</v>
      </c>
      <c r="L71" s="90"/>
      <c r="M71" s="92" t="s">
        <v>841</v>
      </c>
      <c r="N71" s="92"/>
      <c r="O71" s="53">
        <v>0</v>
      </c>
      <c r="P71" s="53">
        <v>0</v>
      </c>
      <c r="Q71" s="53">
        <v>0</v>
      </c>
      <c r="R71" s="85" t="s">
        <v>790</v>
      </c>
      <c r="S71" s="98" t="e">
        <f t="shared" si="29"/>
        <v>#DIV/0!</v>
      </c>
      <c r="T71" s="98" t="e">
        <f t="shared" si="30"/>
        <v>#DIV/0!</v>
      </c>
      <c r="U71" s="98" t="e">
        <f t="shared" si="31"/>
        <v>#DIV/0!</v>
      </c>
      <c r="V71" s="98" t="e">
        <f t="shared" si="32"/>
        <v>#DIV/0!</v>
      </c>
      <c r="W71" s="98" t="s">
        <v>790</v>
      </c>
      <c r="X71" s="7">
        <v>0</v>
      </c>
      <c r="Y71" s="8" t="e">
        <f t="shared" si="23"/>
        <v>#DIV/0!</v>
      </c>
      <c r="Z71" s="9">
        <v>0.21</v>
      </c>
      <c r="AA71" s="8" t="e">
        <f t="shared" si="24"/>
        <v>#DIV/0!</v>
      </c>
    </row>
    <row r="72" spans="1:27" x14ac:dyDescent="0.25">
      <c r="A72" s="5" t="s">
        <v>767</v>
      </c>
      <c r="B72" s="112" t="s">
        <v>457</v>
      </c>
      <c r="C72" s="20" t="s">
        <v>49</v>
      </c>
      <c r="D72" s="20" t="s">
        <v>11</v>
      </c>
      <c r="E72" s="20">
        <v>80.599999999999994</v>
      </c>
      <c r="F72" s="20" t="s">
        <v>156</v>
      </c>
      <c r="G72" s="20">
        <v>41</v>
      </c>
      <c r="H72" s="5"/>
      <c r="I72" s="19" t="s">
        <v>49</v>
      </c>
      <c r="J72" s="19" t="s">
        <v>258</v>
      </c>
      <c r="K72" s="92">
        <v>200</v>
      </c>
      <c r="L72" s="90"/>
      <c r="M72" s="92" t="s">
        <v>839</v>
      </c>
      <c r="N72" s="92"/>
      <c r="O72" s="53">
        <v>0</v>
      </c>
      <c r="P72" s="53">
        <v>0</v>
      </c>
      <c r="Q72" s="53">
        <v>0</v>
      </c>
      <c r="R72" s="85" t="s">
        <v>790</v>
      </c>
      <c r="S72" s="98" t="e">
        <f t="shared" si="29"/>
        <v>#DIV/0!</v>
      </c>
      <c r="T72" s="98" t="e">
        <f t="shared" si="30"/>
        <v>#DIV/0!</v>
      </c>
      <c r="U72" s="98" t="e">
        <f t="shared" si="31"/>
        <v>#DIV/0!</v>
      </c>
      <c r="V72" s="98" t="e">
        <f t="shared" si="32"/>
        <v>#DIV/0!</v>
      </c>
      <c r="W72" s="98" t="s">
        <v>790</v>
      </c>
      <c r="X72" s="7">
        <v>0</v>
      </c>
      <c r="Y72" s="8" t="e">
        <f t="shared" si="23"/>
        <v>#DIV/0!</v>
      </c>
      <c r="Z72" s="9">
        <v>0.21</v>
      </c>
      <c r="AA72" s="8" t="e">
        <f t="shared" si="24"/>
        <v>#DIV/0!</v>
      </c>
    </row>
    <row r="73" spans="1:27" x14ac:dyDescent="0.25">
      <c r="A73" s="5" t="s">
        <v>767</v>
      </c>
      <c r="B73" s="112" t="s">
        <v>457</v>
      </c>
      <c r="C73" s="20" t="s">
        <v>576</v>
      </c>
      <c r="D73" s="20" t="s">
        <v>11</v>
      </c>
      <c r="E73" s="20">
        <v>83.2</v>
      </c>
      <c r="F73" s="20" t="s">
        <v>156</v>
      </c>
      <c r="G73" s="20">
        <v>41</v>
      </c>
      <c r="H73" s="5"/>
      <c r="I73" s="19" t="s">
        <v>576</v>
      </c>
      <c r="J73" s="19" t="s">
        <v>258</v>
      </c>
      <c r="K73" s="92">
        <v>200</v>
      </c>
      <c r="L73" s="90"/>
      <c r="M73" s="92" t="s">
        <v>839</v>
      </c>
      <c r="N73" s="92"/>
      <c r="O73" s="53">
        <v>0</v>
      </c>
      <c r="P73" s="53">
        <v>0</v>
      </c>
      <c r="Q73" s="53">
        <v>0</v>
      </c>
      <c r="R73" s="85" t="s">
        <v>790</v>
      </c>
      <c r="S73" s="98" t="e">
        <f t="shared" si="29"/>
        <v>#DIV/0!</v>
      </c>
      <c r="T73" s="98" t="e">
        <f t="shared" si="30"/>
        <v>#DIV/0!</v>
      </c>
      <c r="U73" s="98" t="e">
        <f t="shared" si="31"/>
        <v>#DIV/0!</v>
      </c>
      <c r="V73" s="98" t="e">
        <f t="shared" si="32"/>
        <v>#DIV/0!</v>
      </c>
      <c r="W73" s="98" t="s">
        <v>790</v>
      </c>
      <c r="X73" s="7">
        <v>0</v>
      </c>
      <c r="Y73" s="8" t="e">
        <f t="shared" si="23"/>
        <v>#DIV/0!</v>
      </c>
      <c r="Z73" s="9">
        <v>0.21</v>
      </c>
      <c r="AA73" s="8" t="e">
        <f t="shared" si="24"/>
        <v>#DIV/0!</v>
      </c>
    </row>
    <row r="74" spans="1:27" x14ac:dyDescent="0.25">
      <c r="A74" s="5" t="s">
        <v>767</v>
      </c>
      <c r="B74" s="112" t="s">
        <v>457</v>
      </c>
      <c r="C74" s="20" t="s">
        <v>50</v>
      </c>
      <c r="D74" s="79" t="s">
        <v>161</v>
      </c>
      <c r="E74" s="79">
        <v>25.8</v>
      </c>
      <c r="F74" s="79" t="s">
        <v>156</v>
      </c>
      <c r="G74" s="70"/>
      <c r="H74" s="70"/>
      <c r="I74" s="72" t="s">
        <v>50</v>
      </c>
      <c r="J74" s="72" t="s">
        <v>271</v>
      </c>
      <c r="K74" s="92">
        <v>3</v>
      </c>
      <c r="L74" s="90"/>
      <c r="M74" s="92" t="s">
        <v>837</v>
      </c>
      <c r="N74" s="92"/>
      <c r="O74" s="151" t="s">
        <v>0</v>
      </c>
      <c r="P74" s="151" t="s">
        <v>0</v>
      </c>
      <c r="Q74" s="53" t="s">
        <v>0</v>
      </c>
      <c r="R74" s="148" t="s">
        <v>790</v>
      </c>
      <c r="S74" s="152" t="e">
        <f>SUM(E74/Q74*K74)</f>
        <v>#VALUE!</v>
      </c>
      <c r="T74" s="151" t="s">
        <v>0</v>
      </c>
      <c r="U74" s="151" t="s">
        <v>0</v>
      </c>
      <c r="V74" s="98" t="e">
        <f t="shared" ref="V74" si="33">SUM(E74*K74/Q74)</f>
        <v>#VALUE!</v>
      </c>
      <c r="W74" s="98" t="s">
        <v>790</v>
      </c>
      <c r="X74" s="7">
        <v>0</v>
      </c>
      <c r="Y74" s="8" t="e">
        <f t="shared" si="23"/>
        <v>#VALUE!</v>
      </c>
      <c r="Z74" s="9">
        <v>0.21</v>
      </c>
      <c r="AA74" s="8" t="e">
        <f t="shared" si="24"/>
        <v>#VALUE!</v>
      </c>
    </row>
    <row r="75" spans="1:27" x14ac:dyDescent="0.25">
      <c r="A75" s="5" t="s">
        <v>767</v>
      </c>
      <c r="B75" s="112" t="s">
        <v>457</v>
      </c>
      <c r="C75" s="20" t="s">
        <v>51</v>
      </c>
      <c r="D75" s="5" t="s">
        <v>577</v>
      </c>
      <c r="E75" s="20">
        <v>83.2</v>
      </c>
      <c r="F75" s="20" t="s">
        <v>156</v>
      </c>
      <c r="G75" s="79">
        <v>41</v>
      </c>
      <c r="H75" s="70"/>
      <c r="I75" s="72" t="s">
        <v>51</v>
      </c>
      <c r="J75" s="72" t="s">
        <v>497</v>
      </c>
      <c r="K75" s="92">
        <v>200</v>
      </c>
      <c r="L75" s="90"/>
      <c r="M75" s="92" t="s">
        <v>841</v>
      </c>
      <c r="N75" s="92"/>
      <c r="O75" s="53">
        <v>0</v>
      </c>
      <c r="P75" s="53">
        <v>0</v>
      </c>
      <c r="Q75" s="53">
        <v>0</v>
      </c>
      <c r="R75" s="85" t="s">
        <v>790</v>
      </c>
      <c r="S75" s="98" t="e">
        <f t="shared" si="29"/>
        <v>#DIV/0!</v>
      </c>
      <c r="T75" s="98" t="e">
        <f t="shared" si="30"/>
        <v>#DIV/0!</v>
      </c>
      <c r="U75" s="98" t="e">
        <f t="shared" si="31"/>
        <v>#DIV/0!</v>
      </c>
      <c r="V75" s="98" t="e">
        <f t="shared" si="32"/>
        <v>#DIV/0!</v>
      </c>
      <c r="W75" s="98" t="s">
        <v>790</v>
      </c>
      <c r="X75" s="7">
        <v>0</v>
      </c>
      <c r="Y75" s="8" t="e">
        <f t="shared" si="23"/>
        <v>#DIV/0!</v>
      </c>
      <c r="Z75" s="9">
        <v>0.21</v>
      </c>
      <c r="AA75" s="8" t="e">
        <f t="shared" si="24"/>
        <v>#DIV/0!</v>
      </c>
    </row>
    <row r="76" spans="1:27" x14ac:dyDescent="0.25">
      <c r="A76" s="5" t="s">
        <v>767</v>
      </c>
      <c r="B76" s="112" t="s">
        <v>457</v>
      </c>
      <c r="C76" s="20" t="s">
        <v>578</v>
      </c>
      <c r="D76" s="20" t="s">
        <v>14</v>
      </c>
      <c r="E76" s="20">
        <v>8.1</v>
      </c>
      <c r="F76" s="20" t="s">
        <v>156</v>
      </c>
      <c r="G76" s="79">
        <v>1</v>
      </c>
      <c r="H76" s="70"/>
      <c r="I76" s="72" t="s">
        <v>578</v>
      </c>
      <c r="J76" s="72" t="s">
        <v>497</v>
      </c>
      <c r="K76" s="92">
        <v>220</v>
      </c>
      <c r="L76" s="90"/>
      <c r="M76" s="92" t="s">
        <v>792</v>
      </c>
      <c r="N76" s="92"/>
      <c r="O76" s="53">
        <v>0</v>
      </c>
      <c r="P76" s="53">
        <v>0</v>
      </c>
      <c r="Q76" s="53">
        <v>0</v>
      </c>
      <c r="R76" s="85" t="s">
        <v>790</v>
      </c>
      <c r="S76" s="98" t="e">
        <f t="shared" si="29"/>
        <v>#DIV/0!</v>
      </c>
      <c r="T76" s="98" t="e">
        <f t="shared" si="30"/>
        <v>#DIV/0!</v>
      </c>
      <c r="U76" s="98" t="e">
        <f t="shared" si="31"/>
        <v>#DIV/0!</v>
      </c>
      <c r="V76" s="98" t="e">
        <f t="shared" si="32"/>
        <v>#DIV/0!</v>
      </c>
      <c r="W76" s="98" t="s">
        <v>790</v>
      </c>
      <c r="X76" s="7">
        <v>0</v>
      </c>
      <c r="Y76" s="8" t="e">
        <f t="shared" si="23"/>
        <v>#DIV/0!</v>
      </c>
      <c r="Z76" s="9">
        <v>0.21</v>
      </c>
      <c r="AA76" s="8" t="e">
        <f t="shared" si="24"/>
        <v>#DIV/0!</v>
      </c>
    </row>
    <row r="77" spans="1:27" x14ac:dyDescent="0.25">
      <c r="A77" s="5" t="s">
        <v>767</v>
      </c>
      <c r="B77" s="112" t="s">
        <v>457</v>
      </c>
      <c r="C77" s="20" t="s">
        <v>579</v>
      </c>
      <c r="D77" s="5" t="s">
        <v>580</v>
      </c>
      <c r="E77" s="20">
        <v>40.1</v>
      </c>
      <c r="F77" s="20" t="s">
        <v>156</v>
      </c>
      <c r="G77" s="20">
        <v>2</v>
      </c>
      <c r="H77" s="5"/>
      <c r="I77" s="19" t="s">
        <v>579</v>
      </c>
      <c r="J77" s="19" t="s">
        <v>497</v>
      </c>
      <c r="K77" s="92">
        <v>200</v>
      </c>
      <c r="L77" s="90"/>
      <c r="M77" s="92" t="s">
        <v>839</v>
      </c>
      <c r="N77" s="92"/>
      <c r="O77" s="53">
        <v>0</v>
      </c>
      <c r="P77" s="53">
        <v>0</v>
      </c>
      <c r="Q77" s="53">
        <v>0</v>
      </c>
      <c r="R77" s="85" t="s">
        <v>790</v>
      </c>
      <c r="S77" s="98" t="e">
        <f t="shared" si="29"/>
        <v>#DIV/0!</v>
      </c>
      <c r="T77" s="98" t="e">
        <f t="shared" si="30"/>
        <v>#DIV/0!</v>
      </c>
      <c r="U77" s="98" t="e">
        <f t="shared" si="31"/>
        <v>#DIV/0!</v>
      </c>
      <c r="V77" s="98" t="e">
        <f t="shared" si="32"/>
        <v>#DIV/0!</v>
      </c>
      <c r="W77" s="98" t="s">
        <v>790</v>
      </c>
      <c r="X77" s="7">
        <v>0</v>
      </c>
      <c r="Y77" s="8" t="e">
        <f t="shared" si="23"/>
        <v>#DIV/0!</v>
      </c>
      <c r="Z77" s="9">
        <v>0.21</v>
      </c>
      <c r="AA77" s="8" t="e">
        <f t="shared" si="24"/>
        <v>#DIV/0!</v>
      </c>
    </row>
    <row r="78" spans="1:27" x14ac:dyDescent="0.25">
      <c r="A78" s="5" t="s">
        <v>767</v>
      </c>
      <c r="B78" s="112" t="s">
        <v>457</v>
      </c>
      <c r="C78" s="20" t="s">
        <v>52</v>
      </c>
      <c r="D78" s="20" t="s">
        <v>549</v>
      </c>
      <c r="E78" s="20">
        <v>75.099999999999994</v>
      </c>
      <c r="F78" s="20" t="s">
        <v>156</v>
      </c>
      <c r="G78" s="20">
        <v>30</v>
      </c>
      <c r="H78" s="5"/>
      <c r="I78" s="19" t="s">
        <v>52</v>
      </c>
      <c r="J78" s="19" t="s">
        <v>497</v>
      </c>
      <c r="K78" s="92">
        <v>200</v>
      </c>
      <c r="L78" s="90"/>
      <c r="M78" s="92" t="s">
        <v>840</v>
      </c>
      <c r="N78" s="92"/>
      <c r="O78" s="53">
        <v>0</v>
      </c>
      <c r="P78" s="53">
        <v>0</v>
      </c>
      <c r="Q78" s="53">
        <v>0</v>
      </c>
      <c r="R78" s="85" t="s">
        <v>790</v>
      </c>
      <c r="S78" s="98" t="e">
        <f t="shared" si="29"/>
        <v>#DIV/0!</v>
      </c>
      <c r="T78" s="98" t="e">
        <f t="shared" si="30"/>
        <v>#DIV/0!</v>
      </c>
      <c r="U78" s="98" t="e">
        <f t="shared" si="31"/>
        <v>#DIV/0!</v>
      </c>
      <c r="V78" s="98" t="e">
        <f t="shared" si="32"/>
        <v>#DIV/0!</v>
      </c>
      <c r="W78" s="98" t="s">
        <v>790</v>
      </c>
      <c r="X78" s="7">
        <v>0</v>
      </c>
      <c r="Y78" s="8" t="e">
        <f t="shared" si="23"/>
        <v>#DIV/0!</v>
      </c>
      <c r="Z78" s="9">
        <v>0.21</v>
      </c>
      <c r="AA78" s="8" t="e">
        <f t="shared" si="24"/>
        <v>#DIV/0!</v>
      </c>
    </row>
    <row r="79" spans="1:27" x14ac:dyDescent="0.25">
      <c r="A79" s="5" t="s">
        <v>767</v>
      </c>
      <c r="B79" s="112" t="s">
        <v>457</v>
      </c>
      <c r="C79" s="20" t="s">
        <v>53</v>
      </c>
      <c r="D79" s="20" t="s">
        <v>581</v>
      </c>
      <c r="E79" s="20">
        <v>71.5</v>
      </c>
      <c r="F79" s="20" t="s">
        <v>156</v>
      </c>
      <c r="G79" s="20">
        <v>21</v>
      </c>
      <c r="H79" s="5"/>
      <c r="I79" s="19" t="s">
        <v>53</v>
      </c>
      <c r="J79" s="19" t="s">
        <v>256</v>
      </c>
      <c r="K79" s="92">
        <v>200</v>
      </c>
      <c r="L79" s="90"/>
      <c r="M79" s="92" t="s">
        <v>839</v>
      </c>
      <c r="N79" s="92"/>
      <c r="O79" s="53">
        <v>0</v>
      </c>
      <c r="P79" s="53">
        <v>0</v>
      </c>
      <c r="Q79" s="53">
        <v>0</v>
      </c>
      <c r="R79" s="85" t="s">
        <v>790</v>
      </c>
      <c r="S79" s="98" t="e">
        <f t="shared" si="29"/>
        <v>#DIV/0!</v>
      </c>
      <c r="T79" s="98" t="e">
        <f t="shared" si="30"/>
        <v>#DIV/0!</v>
      </c>
      <c r="U79" s="98" t="e">
        <f t="shared" si="31"/>
        <v>#DIV/0!</v>
      </c>
      <c r="V79" s="98" t="e">
        <f t="shared" si="32"/>
        <v>#DIV/0!</v>
      </c>
      <c r="W79" s="98" t="s">
        <v>790</v>
      </c>
      <c r="X79" s="7">
        <v>0</v>
      </c>
      <c r="Y79" s="8" t="e">
        <f t="shared" si="23"/>
        <v>#DIV/0!</v>
      </c>
      <c r="Z79" s="9">
        <v>0.21</v>
      </c>
      <c r="AA79" s="8" t="e">
        <f t="shared" si="24"/>
        <v>#DIV/0!</v>
      </c>
    </row>
    <row r="80" spans="1:27" x14ac:dyDescent="0.25">
      <c r="A80" s="5" t="s">
        <v>767</v>
      </c>
      <c r="B80" s="112" t="s">
        <v>457</v>
      </c>
      <c r="C80" s="20" t="s">
        <v>54</v>
      </c>
      <c r="D80" s="20" t="s">
        <v>582</v>
      </c>
      <c r="E80" s="20">
        <v>284.39999999999998</v>
      </c>
      <c r="F80" s="20" t="s">
        <v>156</v>
      </c>
      <c r="G80" s="20">
        <v>110</v>
      </c>
      <c r="H80" s="5"/>
      <c r="I80" s="19" t="s">
        <v>54</v>
      </c>
      <c r="J80" s="19" t="s">
        <v>497</v>
      </c>
      <c r="K80" s="92">
        <v>200</v>
      </c>
      <c r="L80" s="90" t="s">
        <v>0</v>
      </c>
      <c r="M80" s="92" t="s">
        <v>840</v>
      </c>
      <c r="N80" s="92" t="s">
        <v>0</v>
      </c>
      <c r="O80" s="53">
        <v>0</v>
      </c>
      <c r="P80" s="53">
        <v>0</v>
      </c>
      <c r="Q80" s="53">
        <v>0</v>
      </c>
      <c r="R80" s="85" t="s">
        <v>790</v>
      </c>
      <c r="S80" s="98" t="e">
        <f t="shared" si="29"/>
        <v>#DIV/0!</v>
      </c>
      <c r="T80" s="98" t="e">
        <f t="shared" si="30"/>
        <v>#DIV/0!</v>
      </c>
      <c r="U80" s="98" t="e">
        <f t="shared" si="31"/>
        <v>#DIV/0!</v>
      </c>
      <c r="V80" s="98" t="e">
        <f t="shared" si="32"/>
        <v>#DIV/0!</v>
      </c>
      <c r="W80" s="98" t="s">
        <v>790</v>
      </c>
      <c r="X80" s="7">
        <v>0</v>
      </c>
      <c r="Y80" s="8" t="e">
        <f t="shared" si="23"/>
        <v>#DIV/0!</v>
      </c>
      <c r="Z80" s="9">
        <v>0.21</v>
      </c>
      <c r="AA80" s="8" t="e">
        <f t="shared" si="24"/>
        <v>#DIV/0!</v>
      </c>
    </row>
    <row r="81" spans="1:27" x14ac:dyDescent="0.25">
      <c r="A81" s="5" t="s">
        <v>767</v>
      </c>
      <c r="B81" s="112" t="s">
        <v>457</v>
      </c>
      <c r="C81" s="20" t="s">
        <v>55</v>
      </c>
      <c r="D81" s="20" t="s">
        <v>583</v>
      </c>
      <c r="E81" s="20">
        <v>24.3</v>
      </c>
      <c r="F81" s="20" t="s">
        <v>156</v>
      </c>
      <c r="G81" s="20">
        <v>4</v>
      </c>
      <c r="H81" s="5"/>
      <c r="I81" s="19" t="s">
        <v>55</v>
      </c>
      <c r="J81" s="19" t="s">
        <v>269</v>
      </c>
      <c r="K81" s="92">
        <v>200</v>
      </c>
      <c r="L81" s="90"/>
      <c r="M81" s="92" t="s">
        <v>844</v>
      </c>
      <c r="N81" s="92"/>
      <c r="O81" s="53">
        <v>0</v>
      </c>
      <c r="P81" s="53">
        <v>0</v>
      </c>
      <c r="Q81" s="53">
        <v>0</v>
      </c>
      <c r="R81" s="85" t="s">
        <v>790</v>
      </c>
      <c r="S81" s="98" t="e">
        <f t="shared" si="29"/>
        <v>#DIV/0!</v>
      </c>
      <c r="T81" s="98" t="e">
        <f t="shared" si="30"/>
        <v>#DIV/0!</v>
      </c>
      <c r="U81" s="98" t="e">
        <f t="shared" si="31"/>
        <v>#DIV/0!</v>
      </c>
      <c r="V81" s="98" t="e">
        <f t="shared" si="32"/>
        <v>#DIV/0!</v>
      </c>
      <c r="W81" s="98" t="s">
        <v>790</v>
      </c>
      <c r="X81" s="7">
        <v>0</v>
      </c>
      <c r="Y81" s="8" t="e">
        <f t="shared" si="23"/>
        <v>#DIV/0!</v>
      </c>
      <c r="Z81" s="9">
        <v>0.21</v>
      </c>
      <c r="AA81" s="8" t="e">
        <f t="shared" si="24"/>
        <v>#DIV/0!</v>
      </c>
    </row>
    <row r="82" spans="1:27" x14ac:dyDescent="0.25">
      <c r="A82" s="5" t="s">
        <v>767</v>
      </c>
      <c r="B82" s="112" t="s">
        <v>513</v>
      </c>
      <c r="C82" s="20" t="s">
        <v>56</v>
      </c>
      <c r="D82" s="20" t="s">
        <v>14</v>
      </c>
      <c r="E82" s="20">
        <v>47</v>
      </c>
      <c r="F82" s="20" t="s">
        <v>156</v>
      </c>
      <c r="G82" s="20">
        <v>7</v>
      </c>
      <c r="H82" s="5"/>
      <c r="I82" s="19" t="s">
        <v>56</v>
      </c>
      <c r="J82" s="19" t="s">
        <v>283</v>
      </c>
      <c r="K82" s="92">
        <v>220</v>
      </c>
      <c r="L82" s="90"/>
      <c r="M82" s="92" t="s">
        <v>792</v>
      </c>
      <c r="N82" s="92"/>
      <c r="O82" s="53">
        <v>0</v>
      </c>
      <c r="P82" s="53">
        <v>0</v>
      </c>
      <c r="Q82" s="53">
        <v>0</v>
      </c>
      <c r="R82" s="85" t="s">
        <v>790</v>
      </c>
      <c r="S82" s="98" t="e">
        <f t="shared" si="29"/>
        <v>#DIV/0!</v>
      </c>
      <c r="T82" s="98" t="e">
        <f t="shared" si="30"/>
        <v>#DIV/0!</v>
      </c>
      <c r="U82" s="98" t="e">
        <f t="shared" si="31"/>
        <v>#DIV/0!</v>
      </c>
      <c r="V82" s="98" t="e">
        <f t="shared" si="32"/>
        <v>#DIV/0!</v>
      </c>
      <c r="W82" s="98" t="s">
        <v>790</v>
      </c>
      <c r="X82" s="7">
        <v>0</v>
      </c>
      <c r="Y82" s="8" t="e">
        <f t="shared" si="23"/>
        <v>#DIV/0!</v>
      </c>
      <c r="Z82" s="9">
        <v>0.21</v>
      </c>
      <c r="AA82" s="8" t="e">
        <f t="shared" si="24"/>
        <v>#DIV/0!</v>
      </c>
    </row>
    <row r="83" spans="1:27" x14ac:dyDescent="0.25">
      <c r="A83" s="5" t="s">
        <v>767</v>
      </c>
      <c r="B83" s="112" t="s">
        <v>513</v>
      </c>
      <c r="C83" s="20" t="s">
        <v>57</v>
      </c>
      <c r="D83" s="20" t="s">
        <v>14</v>
      </c>
      <c r="E83" s="20">
        <v>30.1</v>
      </c>
      <c r="F83" s="20" t="s">
        <v>156</v>
      </c>
      <c r="G83" s="20">
        <v>6</v>
      </c>
      <c r="H83" s="5"/>
      <c r="I83" s="19" t="s">
        <v>57</v>
      </c>
      <c r="J83" s="19" t="s">
        <v>283</v>
      </c>
      <c r="K83" s="92">
        <v>220</v>
      </c>
      <c r="L83" s="90"/>
      <c r="M83" s="92" t="s">
        <v>792</v>
      </c>
      <c r="N83" s="92"/>
      <c r="O83" s="53">
        <v>0</v>
      </c>
      <c r="P83" s="53">
        <v>0</v>
      </c>
      <c r="Q83" s="53">
        <v>0</v>
      </c>
      <c r="R83" s="85" t="s">
        <v>790</v>
      </c>
      <c r="S83" s="98" t="e">
        <f t="shared" si="29"/>
        <v>#DIV/0!</v>
      </c>
      <c r="T83" s="98" t="e">
        <f t="shared" si="30"/>
        <v>#DIV/0!</v>
      </c>
      <c r="U83" s="98" t="e">
        <f t="shared" si="31"/>
        <v>#DIV/0!</v>
      </c>
      <c r="V83" s="98" t="e">
        <f t="shared" si="32"/>
        <v>#DIV/0!</v>
      </c>
      <c r="W83" s="98" t="s">
        <v>790</v>
      </c>
      <c r="X83" s="7">
        <v>0</v>
      </c>
      <c r="Y83" s="8" t="e">
        <f t="shared" si="23"/>
        <v>#DIV/0!</v>
      </c>
      <c r="Z83" s="9">
        <v>0.21</v>
      </c>
      <c r="AA83" s="8" t="e">
        <f t="shared" si="24"/>
        <v>#DIV/0!</v>
      </c>
    </row>
    <row r="84" spans="1:27" x14ac:dyDescent="0.25">
      <c r="A84" s="5" t="s">
        <v>767</v>
      </c>
      <c r="B84" s="112" t="s">
        <v>513</v>
      </c>
      <c r="C84" s="20" t="s">
        <v>584</v>
      </c>
      <c r="D84" s="20" t="s">
        <v>13</v>
      </c>
      <c r="E84" s="20">
        <v>14.7</v>
      </c>
      <c r="F84" s="20" t="s">
        <v>156</v>
      </c>
      <c r="G84" s="20">
        <v>6</v>
      </c>
      <c r="H84" s="5"/>
      <c r="I84" s="19" t="s">
        <v>584</v>
      </c>
      <c r="J84" s="19" t="s">
        <v>283</v>
      </c>
      <c r="K84" s="92">
        <v>200</v>
      </c>
      <c r="L84" s="90"/>
      <c r="M84" s="92" t="s">
        <v>836</v>
      </c>
      <c r="N84" s="92"/>
      <c r="O84" s="53">
        <v>0</v>
      </c>
      <c r="P84" s="53">
        <v>0</v>
      </c>
      <c r="Q84" s="53">
        <v>0</v>
      </c>
      <c r="R84" s="85" t="s">
        <v>790</v>
      </c>
      <c r="S84" s="98" t="e">
        <f t="shared" si="29"/>
        <v>#DIV/0!</v>
      </c>
      <c r="T84" s="98" t="e">
        <f t="shared" si="30"/>
        <v>#DIV/0!</v>
      </c>
      <c r="U84" s="98" t="e">
        <f t="shared" si="31"/>
        <v>#DIV/0!</v>
      </c>
      <c r="V84" s="98" t="e">
        <f t="shared" si="32"/>
        <v>#DIV/0!</v>
      </c>
      <c r="W84" s="98" t="s">
        <v>790</v>
      </c>
      <c r="X84" s="7">
        <v>0</v>
      </c>
      <c r="Y84" s="8" t="e">
        <f t="shared" si="23"/>
        <v>#DIV/0!</v>
      </c>
      <c r="Z84" s="9">
        <v>0.21</v>
      </c>
      <c r="AA84" s="8" t="e">
        <f t="shared" si="24"/>
        <v>#DIV/0!</v>
      </c>
    </row>
    <row r="85" spans="1:27" x14ac:dyDescent="0.25">
      <c r="A85" s="5" t="s">
        <v>767</v>
      </c>
      <c r="B85" s="112" t="s">
        <v>482</v>
      </c>
      <c r="C85" s="20" t="s">
        <v>63</v>
      </c>
      <c r="D85" s="79" t="s">
        <v>161</v>
      </c>
      <c r="E85" s="79">
        <v>3.9</v>
      </c>
      <c r="F85" s="79" t="s">
        <v>156</v>
      </c>
      <c r="G85" s="70"/>
      <c r="H85" s="70"/>
      <c r="I85" s="72" t="s">
        <v>63</v>
      </c>
      <c r="J85" s="72" t="s">
        <v>497</v>
      </c>
      <c r="K85" s="92">
        <v>3</v>
      </c>
      <c r="L85" s="90"/>
      <c r="M85" s="92" t="s">
        <v>837</v>
      </c>
      <c r="N85" s="92"/>
      <c r="O85" s="151" t="s">
        <v>0</v>
      </c>
      <c r="P85" s="151" t="s">
        <v>0</v>
      </c>
      <c r="Q85" s="53" t="s">
        <v>0</v>
      </c>
      <c r="R85" s="148" t="s">
        <v>790</v>
      </c>
      <c r="S85" s="152" t="e">
        <f t="shared" ref="S85:S94" si="34">SUM(E85/Q85*K85)</f>
        <v>#VALUE!</v>
      </c>
      <c r="T85" s="151" t="s">
        <v>0</v>
      </c>
      <c r="U85" s="151" t="s">
        <v>0</v>
      </c>
      <c r="V85" s="98" t="e">
        <f t="shared" ref="V85:V94" si="35">SUM(E85*K85/Q85)</f>
        <v>#VALUE!</v>
      </c>
      <c r="W85" s="98" t="s">
        <v>790</v>
      </c>
      <c r="X85" s="7">
        <v>0</v>
      </c>
      <c r="Y85" s="8" t="e">
        <f t="shared" si="23"/>
        <v>#VALUE!</v>
      </c>
      <c r="Z85" s="9">
        <v>0.21</v>
      </c>
      <c r="AA85" s="8" t="e">
        <f t="shared" si="24"/>
        <v>#VALUE!</v>
      </c>
    </row>
    <row r="86" spans="1:27" x14ac:dyDescent="0.25">
      <c r="A86" s="5" t="s">
        <v>767</v>
      </c>
      <c r="B86" s="112" t="s">
        <v>482</v>
      </c>
      <c r="C86" s="20" t="s">
        <v>63</v>
      </c>
      <c r="D86" s="79" t="s">
        <v>585</v>
      </c>
      <c r="E86" s="79">
        <v>9.4</v>
      </c>
      <c r="F86" s="79" t="s">
        <v>156</v>
      </c>
      <c r="G86" s="70"/>
      <c r="H86" s="70"/>
      <c r="I86" s="72" t="s">
        <v>63</v>
      </c>
      <c r="J86" s="72" t="s">
        <v>271</v>
      </c>
      <c r="K86" s="92">
        <v>3</v>
      </c>
      <c r="L86" s="90"/>
      <c r="M86" s="92" t="s">
        <v>837</v>
      </c>
      <c r="N86" s="92"/>
      <c r="O86" s="151" t="s">
        <v>0</v>
      </c>
      <c r="P86" s="151" t="s">
        <v>0</v>
      </c>
      <c r="Q86" s="53" t="s">
        <v>0</v>
      </c>
      <c r="R86" s="148" t="s">
        <v>790</v>
      </c>
      <c r="S86" s="152" t="e">
        <f t="shared" si="34"/>
        <v>#VALUE!</v>
      </c>
      <c r="T86" s="151" t="s">
        <v>0</v>
      </c>
      <c r="U86" s="151" t="s">
        <v>0</v>
      </c>
      <c r="V86" s="98" t="e">
        <f t="shared" si="35"/>
        <v>#VALUE!</v>
      </c>
      <c r="W86" s="98" t="s">
        <v>790</v>
      </c>
      <c r="X86" s="7">
        <v>0</v>
      </c>
      <c r="Y86" s="8" t="e">
        <f t="shared" si="23"/>
        <v>#VALUE!</v>
      </c>
      <c r="Z86" s="9">
        <v>0.21</v>
      </c>
      <c r="AA86" s="8" t="e">
        <f t="shared" si="24"/>
        <v>#VALUE!</v>
      </c>
    </row>
    <row r="87" spans="1:27" x14ac:dyDescent="0.25">
      <c r="A87" s="5" t="s">
        <v>767</v>
      </c>
      <c r="B87" s="112" t="s">
        <v>457</v>
      </c>
      <c r="C87" s="20" t="s">
        <v>63</v>
      </c>
      <c r="D87" s="79" t="s">
        <v>585</v>
      </c>
      <c r="E87" s="79">
        <v>0.7</v>
      </c>
      <c r="F87" s="79" t="s">
        <v>156</v>
      </c>
      <c r="G87" s="70"/>
      <c r="H87" s="70"/>
      <c r="I87" s="72" t="s">
        <v>63</v>
      </c>
      <c r="J87" s="72" t="s">
        <v>497</v>
      </c>
      <c r="K87" s="92">
        <v>3</v>
      </c>
      <c r="L87" s="90"/>
      <c r="M87" s="92" t="s">
        <v>837</v>
      </c>
      <c r="N87" s="92"/>
      <c r="O87" s="151" t="s">
        <v>0</v>
      </c>
      <c r="P87" s="151" t="s">
        <v>0</v>
      </c>
      <c r="Q87" s="53" t="s">
        <v>0</v>
      </c>
      <c r="R87" s="148" t="s">
        <v>790</v>
      </c>
      <c r="S87" s="152" t="e">
        <f t="shared" si="34"/>
        <v>#VALUE!</v>
      </c>
      <c r="T87" s="151" t="s">
        <v>0</v>
      </c>
      <c r="U87" s="151" t="s">
        <v>0</v>
      </c>
      <c r="V87" s="98" t="e">
        <f t="shared" si="35"/>
        <v>#VALUE!</v>
      </c>
      <c r="W87" s="98" t="s">
        <v>790</v>
      </c>
      <c r="X87" s="7">
        <v>0</v>
      </c>
      <c r="Y87" s="8" t="e">
        <f t="shared" si="23"/>
        <v>#VALUE!</v>
      </c>
      <c r="Z87" s="9">
        <v>0.21</v>
      </c>
      <c r="AA87" s="8" t="e">
        <f t="shared" si="24"/>
        <v>#VALUE!</v>
      </c>
    </row>
    <row r="88" spans="1:27" x14ac:dyDescent="0.25">
      <c r="A88" s="5" t="s">
        <v>767</v>
      </c>
      <c r="B88" s="112" t="s">
        <v>482</v>
      </c>
      <c r="C88" s="20" t="s">
        <v>64</v>
      </c>
      <c r="D88" s="79" t="s">
        <v>585</v>
      </c>
      <c r="E88" s="79">
        <v>9.6</v>
      </c>
      <c r="F88" s="79" t="s">
        <v>156</v>
      </c>
      <c r="G88" s="70"/>
      <c r="H88" s="70"/>
      <c r="I88" s="72" t="s">
        <v>64</v>
      </c>
      <c r="J88" s="72" t="s">
        <v>586</v>
      </c>
      <c r="K88" s="92">
        <v>3</v>
      </c>
      <c r="L88" s="90"/>
      <c r="M88" s="92" t="s">
        <v>837</v>
      </c>
      <c r="N88" s="92"/>
      <c r="O88" s="151" t="s">
        <v>0</v>
      </c>
      <c r="P88" s="151" t="s">
        <v>0</v>
      </c>
      <c r="Q88" s="53" t="s">
        <v>0</v>
      </c>
      <c r="R88" s="148" t="s">
        <v>790</v>
      </c>
      <c r="S88" s="152" t="e">
        <f t="shared" si="34"/>
        <v>#VALUE!</v>
      </c>
      <c r="T88" s="151" t="s">
        <v>0</v>
      </c>
      <c r="U88" s="151" t="s">
        <v>0</v>
      </c>
      <c r="V88" s="98" t="e">
        <f t="shared" si="35"/>
        <v>#VALUE!</v>
      </c>
      <c r="W88" s="98" t="s">
        <v>790</v>
      </c>
      <c r="X88" s="7">
        <v>0</v>
      </c>
      <c r="Y88" s="8" t="e">
        <f t="shared" si="23"/>
        <v>#VALUE!</v>
      </c>
      <c r="Z88" s="9">
        <v>0.21</v>
      </c>
      <c r="AA88" s="8" t="e">
        <f t="shared" si="24"/>
        <v>#VALUE!</v>
      </c>
    </row>
    <row r="89" spans="1:27" x14ac:dyDescent="0.25">
      <c r="A89" s="5" t="s">
        <v>767</v>
      </c>
      <c r="B89" s="112" t="s">
        <v>482</v>
      </c>
      <c r="C89" s="20" t="s">
        <v>65</v>
      </c>
      <c r="D89" s="79" t="s">
        <v>161</v>
      </c>
      <c r="E89" s="79">
        <v>1.1000000000000001</v>
      </c>
      <c r="F89" s="79" t="s">
        <v>156</v>
      </c>
      <c r="G89" s="70"/>
      <c r="H89" s="70"/>
      <c r="I89" s="72" t="s">
        <v>65</v>
      </c>
      <c r="J89" s="72" t="s">
        <v>269</v>
      </c>
      <c r="K89" s="92">
        <v>3</v>
      </c>
      <c r="L89" s="90"/>
      <c r="M89" s="92" t="s">
        <v>837</v>
      </c>
      <c r="N89" s="92"/>
      <c r="O89" s="151" t="s">
        <v>0</v>
      </c>
      <c r="P89" s="151" t="s">
        <v>0</v>
      </c>
      <c r="Q89" s="53" t="s">
        <v>0</v>
      </c>
      <c r="R89" s="148" t="s">
        <v>790</v>
      </c>
      <c r="S89" s="152" t="e">
        <f t="shared" si="34"/>
        <v>#VALUE!</v>
      </c>
      <c r="T89" s="151" t="s">
        <v>0</v>
      </c>
      <c r="U89" s="151" t="s">
        <v>0</v>
      </c>
      <c r="V89" s="98" t="e">
        <f t="shared" si="35"/>
        <v>#VALUE!</v>
      </c>
      <c r="W89" s="98" t="s">
        <v>790</v>
      </c>
      <c r="X89" s="7">
        <v>0</v>
      </c>
      <c r="Y89" s="8" t="e">
        <f t="shared" si="23"/>
        <v>#VALUE!</v>
      </c>
      <c r="Z89" s="9">
        <v>0.21</v>
      </c>
      <c r="AA89" s="8" t="e">
        <f t="shared" si="24"/>
        <v>#VALUE!</v>
      </c>
    </row>
    <row r="90" spans="1:27" x14ac:dyDescent="0.25">
      <c r="A90" s="5" t="s">
        <v>767</v>
      </c>
      <c r="B90" s="112" t="s">
        <v>482</v>
      </c>
      <c r="C90" s="20" t="s">
        <v>67</v>
      </c>
      <c r="D90" s="79" t="s">
        <v>161</v>
      </c>
      <c r="E90" s="79">
        <v>3.9</v>
      </c>
      <c r="F90" s="79" t="s">
        <v>156</v>
      </c>
      <c r="G90" s="70"/>
      <c r="H90" s="70"/>
      <c r="I90" s="72" t="s">
        <v>67</v>
      </c>
      <c r="J90" s="72" t="s">
        <v>269</v>
      </c>
      <c r="K90" s="92">
        <v>3</v>
      </c>
      <c r="L90" s="90"/>
      <c r="M90" s="92" t="s">
        <v>837</v>
      </c>
      <c r="N90" s="92"/>
      <c r="O90" s="151" t="s">
        <v>0</v>
      </c>
      <c r="P90" s="151" t="s">
        <v>0</v>
      </c>
      <c r="Q90" s="53" t="s">
        <v>0</v>
      </c>
      <c r="R90" s="148" t="s">
        <v>790</v>
      </c>
      <c r="S90" s="152" t="e">
        <f t="shared" si="34"/>
        <v>#VALUE!</v>
      </c>
      <c r="T90" s="151" t="s">
        <v>0</v>
      </c>
      <c r="U90" s="151" t="s">
        <v>0</v>
      </c>
      <c r="V90" s="98" t="e">
        <f t="shared" si="35"/>
        <v>#VALUE!</v>
      </c>
      <c r="W90" s="98" t="s">
        <v>790</v>
      </c>
      <c r="X90" s="7">
        <v>0</v>
      </c>
      <c r="Y90" s="8" t="e">
        <f t="shared" si="23"/>
        <v>#VALUE!</v>
      </c>
      <c r="Z90" s="9">
        <v>0.21</v>
      </c>
      <c r="AA90" s="8" t="e">
        <f t="shared" si="24"/>
        <v>#VALUE!</v>
      </c>
    </row>
    <row r="91" spans="1:27" x14ac:dyDescent="0.25">
      <c r="A91" s="5" t="s">
        <v>767</v>
      </c>
      <c r="B91" s="112" t="s">
        <v>482</v>
      </c>
      <c r="C91" s="20" t="s">
        <v>587</v>
      </c>
      <c r="D91" s="79" t="s">
        <v>161</v>
      </c>
      <c r="E91" s="79">
        <v>1.3</v>
      </c>
      <c r="F91" s="79" t="s">
        <v>156</v>
      </c>
      <c r="G91" s="70"/>
      <c r="H91" s="70"/>
      <c r="I91" s="72" t="s">
        <v>587</v>
      </c>
      <c r="J91" s="72" t="s">
        <v>269</v>
      </c>
      <c r="K91" s="92">
        <v>3</v>
      </c>
      <c r="L91" s="90"/>
      <c r="M91" s="92" t="s">
        <v>837</v>
      </c>
      <c r="N91" s="92"/>
      <c r="O91" s="151" t="s">
        <v>0</v>
      </c>
      <c r="P91" s="151" t="s">
        <v>0</v>
      </c>
      <c r="Q91" s="53" t="s">
        <v>0</v>
      </c>
      <c r="R91" s="148" t="s">
        <v>790</v>
      </c>
      <c r="S91" s="152" t="e">
        <f t="shared" si="34"/>
        <v>#VALUE!</v>
      </c>
      <c r="T91" s="151" t="s">
        <v>0</v>
      </c>
      <c r="U91" s="151" t="s">
        <v>0</v>
      </c>
      <c r="V91" s="98" t="e">
        <f t="shared" si="35"/>
        <v>#VALUE!</v>
      </c>
      <c r="W91" s="98" t="s">
        <v>790</v>
      </c>
      <c r="X91" s="7">
        <v>0</v>
      </c>
      <c r="Y91" s="8" t="e">
        <f t="shared" si="23"/>
        <v>#VALUE!</v>
      </c>
      <c r="Z91" s="9">
        <v>0.21</v>
      </c>
      <c r="AA91" s="8" t="e">
        <f t="shared" si="24"/>
        <v>#VALUE!</v>
      </c>
    </row>
    <row r="92" spans="1:27" x14ac:dyDescent="0.25">
      <c r="A92" s="5" t="s">
        <v>767</v>
      </c>
      <c r="B92" s="112" t="s">
        <v>457</v>
      </c>
      <c r="C92" s="20" t="s">
        <v>68</v>
      </c>
      <c r="D92" s="79" t="s">
        <v>161</v>
      </c>
      <c r="E92" s="79">
        <v>7.2</v>
      </c>
      <c r="F92" s="79" t="s">
        <v>156</v>
      </c>
      <c r="G92" s="70"/>
      <c r="H92" s="70"/>
      <c r="I92" s="72" t="s">
        <v>68</v>
      </c>
      <c r="J92" s="72" t="s">
        <v>275</v>
      </c>
      <c r="K92" s="92">
        <v>3</v>
      </c>
      <c r="L92" s="90"/>
      <c r="M92" s="92" t="s">
        <v>837</v>
      </c>
      <c r="N92" s="92"/>
      <c r="O92" s="151" t="s">
        <v>0</v>
      </c>
      <c r="P92" s="151" t="s">
        <v>0</v>
      </c>
      <c r="Q92" s="53" t="s">
        <v>0</v>
      </c>
      <c r="R92" s="148" t="s">
        <v>790</v>
      </c>
      <c r="S92" s="152" t="e">
        <f t="shared" si="34"/>
        <v>#VALUE!</v>
      </c>
      <c r="T92" s="151" t="s">
        <v>0</v>
      </c>
      <c r="U92" s="151" t="s">
        <v>0</v>
      </c>
      <c r="V92" s="98" t="e">
        <f t="shared" si="35"/>
        <v>#VALUE!</v>
      </c>
      <c r="W92" s="98" t="s">
        <v>790</v>
      </c>
      <c r="X92" s="7">
        <v>0</v>
      </c>
      <c r="Y92" s="8" t="e">
        <f t="shared" si="23"/>
        <v>#VALUE!</v>
      </c>
      <c r="Z92" s="9">
        <v>0.21</v>
      </c>
      <c r="AA92" s="8" t="e">
        <f t="shared" si="24"/>
        <v>#VALUE!</v>
      </c>
    </row>
    <row r="93" spans="1:27" x14ac:dyDescent="0.25">
      <c r="A93" s="5" t="s">
        <v>767</v>
      </c>
      <c r="B93" s="112" t="s">
        <v>457</v>
      </c>
      <c r="C93" s="20" t="s">
        <v>69</v>
      </c>
      <c r="D93" s="79" t="s">
        <v>161</v>
      </c>
      <c r="E93" s="79">
        <v>6.8</v>
      </c>
      <c r="F93" s="79" t="s">
        <v>156</v>
      </c>
      <c r="G93" s="70"/>
      <c r="H93" s="70"/>
      <c r="I93" s="72" t="s">
        <v>69</v>
      </c>
      <c r="J93" s="72" t="s">
        <v>271</v>
      </c>
      <c r="K93" s="92">
        <v>3</v>
      </c>
      <c r="L93" s="90"/>
      <c r="M93" s="92" t="s">
        <v>837</v>
      </c>
      <c r="N93" s="92"/>
      <c r="O93" s="151" t="s">
        <v>0</v>
      </c>
      <c r="P93" s="151" t="s">
        <v>0</v>
      </c>
      <c r="Q93" s="53" t="s">
        <v>0</v>
      </c>
      <c r="R93" s="148" t="s">
        <v>790</v>
      </c>
      <c r="S93" s="152" t="e">
        <f t="shared" si="34"/>
        <v>#VALUE!</v>
      </c>
      <c r="T93" s="151" t="s">
        <v>0</v>
      </c>
      <c r="U93" s="151" t="s">
        <v>0</v>
      </c>
      <c r="V93" s="98" t="e">
        <f t="shared" si="35"/>
        <v>#VALUE!</v>
      </c>
      <c r="W93" s="98" t="s">
        <v>790</v>
      </c>
      <c r="X93" s="7">
        <v>0</v>
      </c>
      <c r="Y93" s="8" t="e">
        <f t="shared" si="23"/>
        <v>#VALUE!</v>
      </c>
      <c r="Z93" s="9">
        <v>0.21</v>
      </c>
      <c r="AA93" s="8" t="e">
        <f t="shared" si="24"/>
        <v>#VALUE!</v>
      </c>
    </row>
    <row r="94" spans="1:27" x14ac:dyDescent="0.25">
      <c r="A94" s="5" t="s">
        <v>767</v>
      </c>
      <c r="B94" s="112" t="s">
        <v>457</v>
      </c>
      <c r="C94" s="20" t="s">
        <v>388</v>
      </c>
      <c r="D94" s="79" t="s">
        <v>161</v>
      </c>
      <c r="E94" s="79">
        <v>7.8</v>
      </c>
      <c r="F94" s="79" t="s">
        <v>156</v>
      </c>
      <c r="G94" s="70"/>
      <c r="H94" s="70"/>
      <c r="I94" s="72" t="s">
        <v>388</v>
      </c>
      <c r="J94" s="72" t="s">
        <v>271</v>
      </c>
      <c r="K94" s="92">
        <v>3</v>
      </c>
      <c r="L94" s="90"/>
      <c r="M94" s="92" t="s">
        <v>837</v>
      </c>
      <c r="N94" s="92"/>
      <c r="O94" s="151" t="s">
        <v>0</v>
      </c>
      <c r="P94" s="151" t="s">
        <v>0</v>
      </c>
      <c r="Q94" s="53" t="s">
        <v>0</v>
      </c>
      <c r="R94" s="148" t="s">
        <v>790</v>
      </c>
      <c r="S94" s="152" t="e">
        <f t="shared" si="34"/>
        <v>#VALUE!</v>
      </c>
      <c r="T94" s="151" t="s">
        <v>0</v>
      </c>
      <c r="U94" s="151" t="s">
        <v>0</v>
      </c>
      <c r="V94" s="98" t="e">
        <f t="shared" si="35"/>
        <v>#VALUE!</v>
      </c>
      <c r="W94" s="98" t="s">
        <v>790</v>
      </c>
      <c r="X94" s="7">
        <v>0</v>
      </c>
      <c r="Y94" s="8" t="e">
        <f t="shared" si="23"/>
        <v>#VALUE!</v>
      </c>
      <c r="Z94" s="9">
        <v>0.21</v>
      </c>
      <c r="AA94" s="8" t="e">
        <f t="shared" si="24"/>
        <v>#VALUE!</v>
      </c>
    </row>
    <row r="95" spans="1:27" x14ac:dyDescent="0.25">
      <c r="A95" s="5" t="s">
        <v>767</v>
      </c>
      <c r="B95" s="112" t="s">
        <v>457</v>
      </c>
      <c r="C95" s="20" t="s">
        <v>71</v>
      </c>
      <c r="D95" s="20" t="s">
        <v>588</v>
      </c>
      <c r="E95" s="20">
        <v>9.5</v>
      </c>
      <c r="F95" s="20" t="s">
        <v>156</v>
      </c>
      <c r="G95" s="20" t="s">
        <v>0</v>
      </c>
      <c r="H95" s="5"/>
      <c r="I95" s="19" t="s">
        <v>71</v>
      </c>
      <c r="J95" s="19" t="s">
        <v>497</v>
      </c>
      <c r="K95" s="92">
        <v>200</v>
      </c>
      <c r="L95" s="90"/>
      <c r="M95" s="92" t="s">
        <v>841</v>
      </c>
      <c r="N95" s="92"/>
      <c r="O95" s="53">
        <v>0</v>
      </c>
      <c r="P95" s="53">
        <v>0</v>
      </c>
      <c r="Q95" s="53">
        <v>0</v>
      </c>
      <c r="R95" s="85" t="s">
        <v>790</v>
      </c>
      <c r="S95" s="98" t="e">
        <f t="shared" si="29"/>
        <v>#DIV/0!</v>
      </c>
      <c r="T95" s="98" t="e">
        <f t="shared" si="30"/>
        <v>#DIV/0!</v>
      </c>
      <c r="U95" s="98" t="e">
        <f t="shared" si="31"/>
        <v>#DIV/0!</v>
      </c>
      <c r="V95" s="98" t="e">
        <f t="shared" si="32"/>
        <v>#DIV/0!</v>
      </c>
      <c r="W95" s="98" t="s">
        <v>790</v>
      </c>
      <c r="X95" s="7">
        <v>0</v>
      </c>
      <c r="Y95" s="8" t="e">
        <f t="shared" si="23"/>
        <v>#DIV/0!</v>
      </c>
      <c r="Z95" s="9">
        <v>0.21</v>
      </c>
      <c r="AA95" s="8" t="e">
        <f t="shared" si="24"/>
        <v>#DIV/0!</v>
      </c>
    </row>
    <row r="96" spans="1:27" x14ac:dyDescent="0.25">
      <c r="A96" s="5" t="s">
        <v>767</v>
      </c>
      <c r="B96" s="112" t="s">
        <v>457</v>
      </c>
      <c r="C96" s="20" t="s">
        <v>72</v>
      </c>
      <c r="D96" s="79" t="s">
        <v>161</v>
      </c>
      <c r="E96" s="79">
        <v>4.9000000000000004</v>
      </c>
      <c r="F96" s="79" t="s">
        <v>156</v>
      </c>
      <c r="G96" s="70"/>
      <c r="H96" s="70"/>
      <c r="I96" s="72" t="s">
        <v>72</v>
      </c>
      <c r="J96" s="72" t="s">
        <v>497</v>
      </c>
      <c r="K96" s="92">
        <v>3</v>
      </c>
      <c r="L96" s="90"/>
      <c r="M96" s="92" t="s">
        <v>837</v>
      </c>
      <c r="N96" s="92"/>
      <c r="O96" s="151" t="s">
        <v>0</v>
      </c>
      <c r="P96" s="151" t="s">
        <v>0</v>
      </c>
      <c r="Q96" s="53" t="s">
        <v>0</v>
      </c>
      <c r="R96" s="148" t="s">
        <v>790</v>
      </c>
      <c r="S96" s="152" t="e">
        <f t="shared" ref="S96:S97" si="36">SUM(E96/Q96*K96)</f>
        <v>#VALUE!</v>
      </c>
      <c r="T96" s="151" t="s">
        <v>0</v>
      </c>
      <c r="U96" s="151" t="s">
        <v>0</v>
      </c>
      <c r="V96" s="98" t="e">
        <f t="shared" ref="V96:V97" si="37">SUM(E96*K96/Q96)</f>
        <v>#VALUE!</v>
      </c>
      <c r="W96" s="98" t="s">
        <v>790</v>
      </c>
      <c r="X96" s="7">
        <v>0</v>
      </c>
      <c r="Y96" s="8" t="e">
        <f t="shared" si="23"/>
        <v>#VALUE!</v>
      </c>
      <c r="Z96" s="9">
        <v>0.21</v>
      </c>
      <c r="AA96" s="8" t="e">
        <f t="shared" si="24"/>
        <v>#VALUE!</v>
      </c>
    </row>
    <row r="97" spans="1:27" x14ac:dyDescent="0.25">
      <c r="A97" s="5" t="s">
        <v>767</v>
      </c>
      <c r="B97" s="112" t="s">
        <v>457</v>
      </c>
      <c r="C97" s="20" t="s">
        <v>73</v>
      </c>
      <c r="D97" s="79" t="s">
        <v>161</v>
      </c>
      <c r="E97" s="79">
        <v>7.6</v>
      </c>
      <c r="F97" s="79" t="s">
        <v>156</v>
      </c>
      <c r="G97" s="70"/>
      <c r="H97" s="70"/>
      <c r="I97" s="72" t="s">
        <v>73</v>
      </c>
      <c r="J97" s="72" t="s">
        <v>271</v>
      </c>
      <c r="K97" s="92">
        <v>3</v>
      </c>
      <c r="L97" s="90"/>
      <c r="M97" s="92" t="s">
        <v>837</v>
      </c>
      <c r="N97" s="92"/>
      <c r="O97" s="151" t="s">
        <v>0</v>
      </c>
      <c r="P97" s="151" t="s">
        <v>0</v>
      </c>
      <c r="Q97" s="53" t="s">
        <v>0</v>
      </c>
      <c r="R97" s="148" t="s">
        <v>790</v>
      </c>
      <c r="S97" s="152" t="e">
        <f t="shared" si="36"/>
        <v>#VALUE!</v>
      </c>
      <c r="T97" s="151" t="s">
        <v>0</v>
      </c>
      <c r="U97" s="151" t="s">
        <v>0</v>
      </c>
      <c r="V97" s="98" t="e">
        <f t="shared" si="37"/>
        <v>#VALUE!</v>
      </c>
      <c r="W97" s="98" t="s">
        <v>790</v>
      </c>
      <c r="X97" s="7">
        <v>0</v>
      </c>
      <c r="Y97" s="8" t="e">
        <f t="shared" si="23"/>
        <v>#VALUE!</v>
      </c>
      <c r="Z97" s="9">
        <v>0.21</v>
      </c>
      <c r="AA97" s="8" t="e">
        <f t="shared" si="24"/>
        <v>#VALUE!</v>
      </c>
    </row>
    <row r="98" spans="1:27" x14ac:dyDescent="0.25">
      <c r="A98" s="5" t="s">
        <v>767</v>
      </c>
      <c r="B98" s="112" t="s">
        <v>457</v>
      </c>
      <c r="C98" s="20" t="s">
        <v>74</v>
      </c>
      <c r="D98" s="20" t="s">
        <v>588</v>
      </c>
      <c r="E98" s="20">
        <v>10.7</v>
      </c>
      <c r="F98" s="79" t="s">
        <v>156</v>
      </c>
      <c r="G98" s="70"/>
      <c r="H98" s="70"/>
      <c r="I98" s="72" t="s">
        <v>74</v>
      </c>
      <c r="J98" s="72" t="s">
        <v>497</v>
      </c>
      <c r="K98" s="92">
        <v>200</v>
      </c>
      <c r="L98" s="90"/>
      <c r="M98" s="92" t="s">
        <v>841</v>
      </c>
      <c r="N98" s="92"/>
      <c r="O98" s="53">
        <v>0</v>
      </c>
      <c r="P98" s="53">
        <v>0</v>
      </c>
      <c r="Q98" s="53">
        <v>0</v>
      </c>
      <c r="R98" s="85" t="s">
        <v>790</v>
      </c>
      <c r="S98" s="98" t="e">
        <f t="shared" si="29"/>
        <v>#DIV/0!</v>
      </c>
      <c r="T98" s="98" t="e">
        <f t="shared" si="30"/>
        <v>#DIV/0!</v>
      </c>
      <c r="U98" s="98" t="e">
        <f t="shared" si="31"/>
        <v>#DIV/0!</v>
      </c>
      <c r="V98" s="98" t="e">
        <f t="shared" si="32"/>
        <v>#DIV/0!</v>
      </c>
      <c r="W98" s="98" t="s">
        <v>790</v>
      </c>
      <c r="X98" s="7">
        <v>0</v>
      </c>
      <c r="Y98" s="8" t="e">
        <f t="shared" si="23"/>
        <v>#DIV/0!</v>
      </c>
      <c r="Z98" s="9">
        <v>0.21</v>
      </c>
      <c r="AA98" s="8" t="e">
        <f t="shared" si="24"/>
        <v>#DIV/0!</v>
      </c>
    </row>
    <row r="99" spans="1:27" x14ac:dyDescent="0.25">
      <c r="A99" s="5" t="s">
        <v>767</v>
      </c>
      <c r="B99" s="112" t="s">
        <v>457</v>
      </c>
      <c r="C99" s="20" t="s">
        <v>75</v>
      </c>
      <c r="D99" s="20" t="s">
        <v>588</v>
      </c>
      <c r="E99" s="20">
        <v>8.1</v>
      </c>
      <c r="F99" s="79" t="s">
        <v>156</v>
      </c>
      <c r="G99" s="70"/>
      <c r="H99" s="70"/>
      <c r="I99" s="72" t="s">
        <v>75</v>
      </c>
      <c r="J99" s="72" t="s">
        <v>497</v>
      </c>
      <c r="K99" s="92">
        <v>200</v>
      </c>
      <c r="L99" s="90"/>
      <c r="M99" s="92" t="s">
        <v>841</v>
      </c>
      <c r="N99" s="92"/>
      <c r="O99" s="53">
        <v>0</v>
      </c>
      <c r="P99" s="53">
        <v>0</v>
      </c>
      <c r="Q99" s="53">
        <v>0</v>
      </c>
      <c r="R99" s="85" t="s">
        <v>790</v>
      </c>
      <c r="S99" s="98" t="e">
        <f t="shared" si="29"/>
        <v>#DIV/0!</v>
      </c>
      <c r="T99" s="98" t="e">
        <f t="shared" si="30"/>
        <v>#DIV/0!</v>
      </c>
      <c r="U99" s="98" t="e">
        <f t="shared" si="31"/>
        <v>#DIV/0!</v>
      </c>
      <c r="V99" s="98" t="e">
        <f t="shared" si="32"/>
        <v>#DIV/0!</v>
      </c>
      <c r="W99" s="98" t="s">
        <v>790</v>
      </c>
      <c r="X99" s="7">
        <v>0</v>
      </c>
      <c r="Y99" s="8" t="e">
        <f t="shared" si="23"/>
        <v>#DIV/0!</v>
      </c>
      <c r="Z99" s="9">
        <v>0.21</v>
      </c>
      <c r="AA99" s="8" t="e">
        <f t="shared" si="24"/>
        <v>#DIV/0!</v>
      </c>
    </row>
    <row r="100" spans="1:27" x14ac:dyDescent="0.25">
      <c r="A100" s="5" t="s">
        <v>767</v>
      </c>
      <c r="B100" s="112" t="s">
        <v>513</v>
      </c>
      <c r="C100" s="20" t="s">
        <v>77</v>
      </c>
      <c r="D100" s="79" t="s">
        <v>161</v>
      </c>
      <c r="E100" s="79">
        <v>1.8</v>
      </c>
      <c r="F100" s="79" t="s">
        <v>156</v>
      </c>
      <c r="G100" s="70"/>
      <c r="H100" s="70"/>
      <c r="I100" s="72" t="s">
        <v>77</v>
      </c>
      <c r="J100" s="72" t="s">
        <v>269</v>
      </c>
      <c r="K100" s="92">
        <v>3</v>
      </c>
      <c r="L100" s="90"/>
      <c r="M100" s="92" t="s">
        <v>837</v>
      </c>
      <c r="N100" s="92"/>
      <c r="O100" s="151" t="s">
        <v>0</v>
      </c>
      <c r="P100" s="151" t="s">
        <v>0</v>
      </c>
      <c r="Q100" s="53" t="s">
        <v>0</v>
      </c>
      <c r="R100" s="148" t="s">
        <v>790</v>
      </c>
      <c r="S100" s="152" t="e">
        <f t="shared" ref="S100:S102" si="38">SUM(E100/Q100*K100)</f>
        <v>#VALUE!</v>
      </c>
      <c r="T100" s="151" t="s">
        <v>0</v>
      </c>
      <c r="U100" s="151" t="s">
        <v>0</v>
      </c>
      <c r="V100" s="98" t="e">
        <f t="shared" ref="V100:V115" si="39">SUM(E100*K100/Q100)</f>
        <v>#VALUE!</v>
      </c>
      <c r="W100" s="98" t="s">
        <v>790</v>
      </c>
      <c r="X100" s="7">
        <v>0</v>
      </c>
      <c r="Y100" s="8" t="e">
        <f t="shared" si="23"/>
        <v>#VALUE!</v>
      </c>
      <c r="Z100" s="9">
        <v>0.21</v>
      </c>
      <c r="AA100" s="8" t="e">
        <f t="shared" si="24"/>
        <v>#VALUE!</v>
      </c>
    </row>
    <row r="101" spans="1:27" x14ac:dyDescent="0.25">
      <c r="A101" s="5" t="s">
        <v>767</v>
      </c>
      <c r="B101" s="112" t="s">
        <v>513</v>
      </c>
      <c r="C101" s="20" t="s">
        <v>78</v>
      </c>
      <c r="D101" s="79" t="s">
        <v>161</v>
      </c>
      <c r="E101" s="79">
        <v>1.9</v>
      </c>
      <c r="F101" s="79" t="s">
        <v>156</v>
      </c>
      <c r="G101" s="70"/>
      <c r="H101" s="70"/>
      <c r="I101" s="72" t="s">
        <v>78</v>
      </c>
      <c r="J101" s="72" t="s">
        <v>271</v>
      </c>
      <c r="K101" s="92">
        <v>3</v>
      </c>
      <c r="L101" s="90"/>
      <c r="M101" s="92" t="s">
        <v>837</v>
      </c>
      <c r="N101" s="92"/>
      <c r="O101" s="151" t="s">
        <v>0</v>
      </c>
      <c r="P101" s="151" t="s">
        <v>0</v>
      </c>
      <c r="Q101" s="53" t="s">
        <v>0</v>
      </c>
      <c r="R101" s="148" t="s">
        <v>790</v>
      </c>
      <c r="S101" s="152" t="e">
        <f t="shared" si="38"/>
        <v>#VALUE!</v>
      </c>
      <c r="T101" s="151" t="s">
        <v>0</v>
      </c>
      <c r="U101" s="151" t="s">
        <v>0</v>
      </c>
      <c r="V101" s="98" t="e">
        <f t="shared" si="39"/>
        <v>#VALUE!</v>
      </c>
      <c r="W101" s="98" t="s">
        <v>790</v>
      </c>
      <c r="X101" s="7">
        <v>0</v>
      </c>
      <c r="Y101" s="8" t="e">
        <f t="shared" si="23"/>
        <v>#VALUE!</v>
      </c>
      <c r="Z101" s="9">
        <v>0.21</v>
      </c>
      <c r="AA101" s="8" t="e">
        <f t="shared" si="24"/>
        <v>#VALUE!</v>
      </c>
    </row>
    <row r="102" spans="1:27" x14ac:dyDescent="0.25">
      <c r="A102" s="5" t="s">
        <v>767</v>
      </c>
      <c r="B102" s="112" t="s">
        <v>457</v>
      </c>
      <c r="C102" s="20" t="s">
        <v>79</v>
      </c>
      <c r="D102" s="79" t="s">
        <v>161</v>
      </c>
      <c r="E102" s="79">
        <v>0.6</v>
      </c>
      <c r="F102" s="79" t="s">
        <v>156</v>
      </c>
      <c r="G102" s="70"/>
      <c r="H102" s="70"/>
      <c r="I102" s="72" t="s">
        <v>79</v>
      </c>
      <c r="J102" s="72" t="s">
        <v>422</v>
      </c>
      <c r="K102" s="92">
        <v>3</v>
      </c>
      <c r="L102" s="90"/>
      <c r="M102" s="92" t="s">
        <v>837</v>
      </c>
      <c r="N102" s="92"/>
      <c r="O102" s="151" t="s">
        <v>0</v>
      </c>
      <c r="P102" s="151" t="s">
        <v>0</v>
      </c>
      <c r="Q102" s="53" t="s">
        <v>0</v>
      </c>
      <c r="R102" s="148" t="s">
        <v>790</v>
      </c>
      <c r="S102" s="152" t="e">
        <f t="shared" si="38"/>
        <v>#VALUE!</v>
      </c>
      <c r="T102" s="151" t="s">
        <v>0</v>
      </c>
      <c r="U102" s="151" t="s">
        <v>0</v>
      </c>
      <c r="V102" s="98" t="e">
        <f t="shared" si="39"/>
        <v>#VALUE!</v>
      </c>
      <c r="W102" s="98" t="s">
        <v>790</v>
      </c>
      <c r="X102" s="7">
        <v>0</v>
      </c>
      <c r="Y102" s="8" t="e">
        <f t="shared" ref="Y102:Y156" si="40">SUM(S102*X102)</f>
        <v>#VALUE!</v>
      </c>
      <c r="Z102" s="9">
        <v>0.21</v>
      </c>
      <c r="AA102" s="8" t="e">
        <f t="shared" ref="AA102:AA156" si="41">Y102+(Y102*Z102)</f>
        <v>#VALUE!</v>
      </c>
    </row>
    <row r="103" spans="1:27" x14ac:dyDescent="0.25">
      <c r="A103" s="5" t="s">
        <v>767</v>
      </c>
      <c r="B103" s="112" t="s">
        <v>482</v>
      </c>
      <c r="C103" s="20" t="s">
        <v>89</v>
      </c>
      <c r="D103" s="20" t="s">
        <v>589</v>
      </c>
      <c r="E103" s="20">
        <v>26.5</v>
      </c>
      <c r="F103" s="20" t="s">
        <v>156</v>
      </c>
      <c r="G103" s="5"/>
      <c r="H103" s="5"/>
      <c r="I103" s="19" t="s">
        <v>89</v>
      </c>
      <c r="J103" s="19" t="s">
        <v>497</v>
      </c>
      <c r="K103" s="92">
        <v>240</v>
      </c>
      <c r="L103" s="92">
        <v>200</v>
      </c>
      <c r="M103" s="92" t="s">
        <v>793</v>
      </c>
      <c r="N103" s="92" t="s">
        <v>794</v>
      </c>
      <c r="O103" s="53">
        <v>0</v>
      </c>
      <c r="P103" s="53">
        <v>0</v>
      </c>
      <c r="Q103" s="53">
        <v>0</v>
      </c>
      <c r="R103" s="53">
        <v>0</v>
      </c>
      <c r="S103" s="98" t="e">
        <f t="shared" ref="S103:S115" si="42">SUM(E103/O103*K103)+(E103/P103*K103)+(E103/Q103*K103)+(E103/R103*L103)</f>
        <v>#DIV/0!</v>
      </c>
      <c r="T103" s="98" t="e">
        <f t="shared" ref="T103:T115" si="43">SUM(E103*K103/O103)</f>
        <v>#DIV/0!</v>
      </c>
      <c r="U103" s="98" t="e">
        <f t="shared" ref="U103:U115" si="44">SUM(E103*K103/P103)</f>
        <v>#DIV/0!</v>
      </c>
      <c r="V103" s="98" t="e">
        <f t="shared" si="39"/>
        <v>#DIV/0!</v>
      </c>
      <c r="W103" s="98" t="e">
        <f t="shared" ref="W103:W115" si="45">SUM(E103*L103/R103)</f>
        <v>#DIV/0!</v>
      </c>
      <c r="X103" s="7">
        <v>0</v>
      </c>
      <c r="Y103" s="8" t="e">
        <f t="shared" si="40"/>
        <v>#DIV/0!</v>
      </c>
      <c r="Z103" s="9">
        <v>0.21</v>
      </c>
      <c r="AA103" s="8" t="e">
        <f t="shared" si="41"/>
        <v>#DIV/0!</v>
      </c>
    </row>
    <row r="104" spans="1:27" x14ac:dyDescent="0.25">
      <c r="A104" s="5" t="s">
        <v>767</v>
      </c>
      <c r="B104" s="112" t="s">
        <v>482</v>
      </c>
      <c r="C104" s="20" t="s">
        <v>90</v>
      </c>
      <c r="D104" s="20" t="s">
        <v>590</v>
      </c>
      <c r="E104" s="20">
        <v>26.3</v>
      </c>
      <c r="F104" s="20" t="s">
        <v>156</v>
      </c>
      <c r="G104" s="5"/>
      <c r="H104" s="5"/>
      <c r="I104" s="19" t="s">
        <v>90</v>
      </c>
      <c r="J104" s="19" t="s">
        <v>497</v>
      </c>
      <c r="K104" s="92">
        <v>240</v>
      </c>
      <c r="L104" s="92">
        <v>200</v>
      </c>
      <c r="M104" s="92" t="s">
        <v>793</v>
      </c>
      <c r="N104" s="92" t="s">
        <v>794</v>
      </c>
      <c r="O104" s="53">
        <v>0</v>
      </c>
      <c r="P104" s="53">
        <v>0</v>
      </c>
      <c r="Q104" s="53">
        <v>0</v>
      </c>
      <c r="R104" s="53">
        <v>0</v>
      </c>
      <c r="S104" s="98" t="e">
        <f t="shared" si="42"/>
        <v>#DIV/0!</v>
      </c>
      <c r="T104" s="98" t="e">
        <f t="shared" si="43"/>
        <v>#DIV/0!</v>
      </c>
      <c r="U104" s="98" t="e">
        <f t="shared" si="44"/>
        <v>#DIV/0!</v>
      </c>
      <c r="V104" s="98" t="e">
        <f t="shared" si="39"/>
        <v>#DIV/0!</v>
      </c>
      <c r="W104" s="98" t="e">
        <f t="shared" si="45"/>
        <v>#DIV/0!</v>
      </c>
      <c r="X104" s="7">
        <v>0</v>
      </c>
      <c r="Y104" s="8" t="e">
        <f t="shared" si="40"/>
        <v>#DIV/0!</v>
      </c>
      <c r="Z104" s="9">
        <v>0.21</v>
      </c>
      <c r="AA104" s="8" t="e">
        <f t="shared" si="41"/>
        <v>#DIV/0!</v>
      </c>
    </row>
    <row r="105" spans="1:27" x14ac:dyDescent="0.25">
      <c r="A105" s="5" t="s">
        <v>767</v>
      </c>
      <c r="B105" s="112" t="s">
        <v>482</v>
      </c>
      <c r="C105" s="20" t="s">
        <v>91</v>
      </c>
      <c r="D105" s="20" t="s">
        <v>591</v>
      </c>
      <c r="E105" s="20">
        <v>3.7</v>
      </c>
      <c r="F105" s="20" t="s">
        <v>156</v>
      </c>
      <c r="G105" s="5"/>
      <c r="H105" s="5"/>
      <c r="I105" s="19" t="s">
        <v>91</v>
      </c>
      <c r="J105" s="19" t="s">
        <v>497</v>
      </c>
      <c r="K105" s="92">
        <v>240</v>
      </c>
      <c r="L105" s="92">
        <v>200</v>
      </c>
      <c r="M105" s="92" t="s">
        <v>793</v>
      </c>
      <c r="N105" s="92" t="s">
        <v>794</v>
      </c>
      <c r="O105" s="53">
        <v>0</v>
      </c>
      <c r="P105" s="53">
        <v>0</v>
      </c>
      <c r="Q105" s="53">
        <v>0</v>
      </c>
      <c r="R105" s="53">
        <v>0</v>
      </c>
      <c r="S105" s="98" t="e">
        <f t="shared" si="42"/>
        <v>#DIV/0!</v>
      </c>
      <c r="T105" s="98" t="e">
        <f t="shared" si="43"/>
        <v>#DIV/0!</v>
      </c>
      <c r="U105" s="98" t="e">
        <f t="shared" si="44"/>
        <v>#DIV/0!</v>
      </c>
      <c r="V105" s="98" t="e">
        <f t="shared" si="39"/>
        <v>#DIV/0!</v>
      </c>
      <c r="W105" s="98" t="e">
        <f t="shared" si="45"/>
        <v>#DIV/0!</v>
      </c>
      <c r="X105" s="7">
        <v>0</v>
      </c>
      <c r="Y105" s="8" t="e">
        <f t="shared" si="40"/>
        <v>#DIV/0!</v>
      </c>
      <c r="Z105" s="9">
        <v>0.21</v>
      </c>
      <c r="AA105" s="8" t="e">
        <f t="shared" si="41"/>
        <v>#DIV/0!</v>
      </c>
    </row>
    <row r="106" spans="1:27" x14ac:dyDescent="0.25">
      <c r="A106" s="5" t="s">
        <v>767</v>
      </c>
      <c r="B106" s="112" t="s">
        <v>457</v>
      </c>
      <c r="C106" s="20" t="s">
        <v>153</v>
      </c>
      <c r="D106" s="20" t="s">
        <v>589</v>
      </c>
      <c r="E106" s="20">
        <v>19.3</v>
      </c>
      <c r="F106" s="20" t="s">
        <v>156</v>
      </c>
      <c r="G106" s="20" t="s">
        <v>0</v>
      </c>
      <c r="H106" s="5"/>
      <c r="I106" s="19" t="s">
        <v>153</v>
      </c>
      <c r="J106" s="19" t="s">
        <v>497</v>
      </c>
      <c r="K106" s="92">
        <v>240</v>
      </c>
      <c r="L106" s="92">
        <v>200</v>
      </c>
      <c r="M106" s="92" t="s">
        <v>793</v>
      </c>
      <c r="N106" s="92" t="s">
        <v>794</v>
      </c>
      <c r="O106" s="53">
        <v>0</v>
      </c>
      <c r="P106" s="53">
        <v>0</v>
      </c>
      <c r="Q106" s="53">
        <v>0</v>
      </c>
      <c r="R106" s="53">
        <v>0</v>
      </c>
      <c r="S106" s="98" t="e">
        <f t="shared" si="42"/>
        <v>#DIV/0!</v>
      </c>
      <c r="T106" s="98" t="e">
        <f t="shared" si="43"/>
        <v>#DIV/0!</v>
      </c>
      <c r="U106" s="98" t="e">
        <f t="shared" si="44"/>
        <v>#DIV/0!</v>
      </c>
      <c r="V106" s="98" t="e">
        <f t="shared" si="39"/>
        <v>#DIV/0!</v>
      </c>
      <c r="W106" s="98" t="e">
        <f t="shared" si="45"/>
        <v>#DIV/0!</v>
      </c>
      <c r="X106" s="7">
        <v>0</v>
      </c>
      <c r="Y106" s="8" t="e">
        <f t="shared" si="40"/>
        <v>#DIV/0!</v>
      </c>
      <c r="Z106" s="9">
        <v>0.21</v>
      </c>
      <c r="AA106" s="8" t="e">
        <f t="shared" si="41"/>
        <v>#DIV/0!</v>
      </c>
    </row>
    <row r="107" spans="1:27" x14ac:dyDescent="0.25">
      <c r="A107" s="5" t="s">
        <v>767</v>
      </c>
      <c r="B107" s="112" t="s">
        <v>457</v>
      </c>
      <c r="C107" s="20" t="s">
        <v>93</v>
      </c>
      <c r="D107" s="20" t="s">
        <v>590</v>
      </c>
      <c r="E107" s="20">
        <v>18.8</v>
      </c>
      <c r="F107" s="20" t="s">
        <v>156</v>
      </c>
      <c r="G107" s="20" t="s">
        <v>0</v>
      </c>
      <c r="H107" s="5"/>
      <c r="I107" s="19" t="s">
        <v>93</v>
      </c>
      <c r="J107" s="19" t="s">
        <v>497</v>
      </c>
      <c r="K107" s="92">
        <v>240</v>
      </c>
      <c r="L107" s="92">
        <v>200</v>
      </c>
      <c r="M107" s="92" t="s">
        <v>793</v>
      </c>
      <c r="N107" s="92" t="s">
        <v>794</v>
      </c>
      <c r="O107" s="53">
        <v>0</v>
      </c>
      <c r="P107" s="53">
        <v>0</v>
      </c>
      <c r="Q107" s="53">
        <v>0</v>
      </c>
      <c r="R107" s="53">
        <v>0</v>
      </c>
      <c r="S107" s="98" t="e">
        <f t="shared" si="42"/>
        <v>#DIV/0!</v>
      </c>
      <c r="T107" s="98" t="e">
        <f t="shared" si="43"/>
        <v>#DIV/0!</v>
      </c>
      <c r="U107" s="98" t="e">
        <f t="shared" si="44"/>
        <v>#DIV/0!</v>
      </c>
      <c r="V107" s="98" t="e">
        <f t="shared" si="39"/>
        <v>#DIV/0!</v>
      </c>
      <c r="W107" s="98" t="e">
        <f t="shared" si="45"/>
        <v>#DIV/0!</v>
      </c>
      <c r="X107" s="7">
        <v>0</v>
      </c>
      <c r="Y107" s="8" t="e">
        <f t="shared" si="40"/>
        <v>#DIV/0!</v>
      </c>
      <c r="Z107" s="9">
        <v>0.21</v>
      </c>
      <c r="AA107" s="8" t="e">
        <f t="shared" si="41"/>
        <v>#DIV/0!</v>
      </c>
    </row>
    <row r="108" spans="1:27" x14ac:dyDescent="0.25">
      <c r="A108" s="5" t="s">
        <v>767</v>
      </c>
      <c r="B108" s="112" t="s">
        <v>457</v>
      </c>
      <c r="C108" s="20" t="s">
        <v>94</v>
      </c>
      <c r="D108" s="79" t="s">
        <v>591</v>
      </c>
      <c r="E108" s="79">
        <v>3.7</v>
      </c>
      <c r="F108" s="79" t="s">
        <v>156</v>
      </c>
      <c r="G108" s="70"/>
      <c r="H108" s="70"/>
      <c r="I108" s="72" t="s">
        <v>94</v>
      </c>
      <c r="J108" s="72" t="s">
        <v>497</v>
      </c>
      <c r="K108" s="92">
        <v>240</v>
      </c>
      <c r="L108" s="92">
        <v>200</v>
      </c>
      <c r="M108" s="92" t="s">
        <v>793</v>
      </c>
      <c r="N108" s="92" t="s">
        <v>794</v>
      </c>
      <c r="O108" s="53">
        <v>0</v>
      </c>
      <c r="P108" s="53">
        <v>0</v>
      </c>
      <c r="Q108" s="53">
        <v>0</v>
      </c>
      <c r="R108" s="53">
        <v>0</v>
      </c>
      <c r="S108" s="98" t="e">
        <f t="shared" si="42"/>
        <v>#DIV/0!</v>
      </c>
      <c r="T108" s="98" t="e">
        <f t="shared" si="43"/>
        <v>#DIV/0!</v>
      </c>
      <c r="U108" s="98" t="e">
        <f t="shared" si="44"/>
        <v>#DIV/0!</v>
      </c>
      <c r="V108" s="98" t="e">
        <f t="shared" si="39"/>
        <v>#DIV/0!</v>
      </c>
      <c r="W108" s="98" t="e">
        <f t="shared" si="45"/>
        <v>#DIV/0!</v>
      </c>
      <c r="X108" s="7">
        <v>0</v>
      </c>
      <c r="Y108" s="8" t="e">
        <f t="shared" si="40"/>
        <v>#DIV/0!</v>
      </c>
      <c r="Z108" s="9">
        <v>0.21</v>
      </c>
      <c r="AA108" s="8" t="e">
        <f t="shared" si="41"/>
        <v>#DIV/0!</v>
      </c>
    </row>
    <row r="109" spans="1:27" x14ac:dyDescent="0.25">
      <c r="A109" s="5" t="s">
        <v>767</v>
      </c>
      <c r="B109" s="112" t="s">
        <v>513</v>
      </c>
      <c r="C109" s="20" t="s">
        <v>95</v>
      </c>
      <c r="D109" s="79" t="s">
        <v>9</v>
      </c>
      <c r="E109" s="79">
        <v>6.6</v>
      </c>
      <c r="F109" s="79" t="s">
        <v>156</v>
      </c>
      <c r="G109" s="70"/>
      <c r="H109" s="70"/>
      <c r="I109" s="72" t="s">
        <v>95</v>
      </c>
      <c r="J109" s="72" t="s">
        <v>269</v>
      </c>
      <c r="K109" s="92">
        <v>240</v>
      </c>
      <c r="L109" s="92">
        <v>200</v>
      </c>
      <c r="M109" s="92" t="s">
        <v>793</v>
      </c>
      <c r="N109" s="92" t="s">
        <v>794</v>
      </c>
      <c r="O109" s="53">
        <v>0</v>
      </c>
      <c r="P109" s="53">
        <v>0</v>
      </c>
      <c r="Q109" s="53">
        <v>0</v>
      </c>
      <c r="R109" s="53">
        <v>0</v>
      </c>
      <c r="S109" s="98" t="e">
        <f t="shared" si="42"/>
        <v>#DIV/0!</v>
      </c>
      <c r="T109" s="98" t="e">
        <f t="shared" si="43"/>
        <v>#DIV/0!</v>
      </c>
      <c r="U109" s="98" t="e">
        <f t="shared" si="44"/>
        <v>#DIV/0!</v>
      </c>
      <c r="V109" s="98" t="e">
        <f t="shared" si="39"/>
        <v>#DIV/0!</v>
      </c>
      <c r="W109" s="98" t="e">
        <f t="shared" si="45"/>
        <v>#DIV/0!</v>
      </c>
      <c r="X109" s="7">
        <v>0</v>
      </c>
      <c r="Y109" s="8" t="e">
        <f t="shared" si="40"/>
        <v>#DIV/0!</v>
      </c>
      <c r="Z109" s="9">
        <v>0.21</v>
      </c>
      <c r="AA109" s="8" t="e">
        <f t="shared" si="41"/>
        <v>#DIV/0!</v>
      </c>
    </row>
    <row r="110" spans="1:27" x14ac:dyDescent="0.25">
      <c r="A110" s="5" t="s">
        <v>767</v>
      </c>
      <c r="B110" s="112" t="s">
        <v>482</v>
      </c>
      <c r="C110" s="20" t="s">
        <v>96</v>
      </c>
      <c r="D110" s="79" t="s">
        <v>592</v>
      </c>
      <c r="E110" s="79">
        <v>75.2</v>
      </c>
      <c r="F110" s="79" t="s">
        <v>156</v>
      </c>
      <c r="G110" s="70"/>
      <c r="H110" s="94" t="s">
        <v>593</v>
      </c>
      <c r="I110" s="70"/>
      <c r="J110" s="70" t="s">
        <v>269</v>
      </c>
      <c r="K110" s="92">
        <v>200</v>
      </c>
      <c r="L110" s="90">
        <v>200</v>
      </c>
      <c r="M110" s="92" t="s">
        <v>830</v>
      </c>
      <c r="N110" s="92" t="s">
        <v>898</v>
      </c>
      <c r="O110" s="53">
        <v>0</v>
      </c>
      <c r="P110" s="53">
        <v>0</v>
      </c>
      <c r="Q110" s="53">
        <v>0</v>
      </c>
      <c r="R110" s="53">
        <v>0</v>
      </c>
      <c r="S110" s="98" t="e">
        <f t="shared" si="42"/>
        <v>#DIV/0!</v>
      </c>
      <c r="T110" s="98" t="e">
        <f t="shared" si="43"/>
        <v>#DIV/0!</v>
      </c>
      <c r="U110" s="98" t="e">
        <f t="shared" si="44"/>
        <v>#DIV/0!</v>
      </c>
      <c r="V110" s="98" t="e">
        <f t="shared" si="39"/>
        <v>#DIV/0!</v>
      </c>
      <c r="W110" s="98" t="e">
        <f t="shared" si="45"/>
        <v>#DIV/0!</v>
      </c>
      <c r="X110" s="7">
        <v>0</v>
      </c>
      <c r="Y110" s="8" t="e">
        <f t="shared" si="40"/>
        <v>#DIV/0!</v>
      </c>
      <c r="Z110" s="9">
        <v>0.21</v>
      </c>
      <c r="AA110" s="8" t="e">
        <f t="shared" si="41"/>
        <v>#DIV/0!</v>
      </c>
    </row>
    <row r="111" spans="1:27" x14ac:dyDescent="0.25">
      <c r="A111" s="5" t="s">
        <v>767</v>
      </c>
      <c r="B111" s="112" t="s">
        <v>482</v>
      </c>
      <c r="C111" s="20" t="s">
        <v>98</v>
      </c>
      <c r="D111" s="79" t="s">
        <v>592</v>
      </c>
      <c r="E111" s="79">
        <v>167.2</v>
      </c>
      <c r="F111" s="79" t="s">
        <v>156</v>
      </c>
      <c r="G111" s="70"/>
      <c r="H111" s="94" t="s">
        <v>593</v>
      </c>
      <c r="I111" s="70"/>
      <c r="J111" s="70" t="s">
        <v>269</v>
      </c>
      <c r="K111" s="92">
        <v>200</v>
      </c>
      <c r="L111" s="90">
        <v>200</v>
      </c>
      <c r="M111" s="92" t="s">
        <v>830</v>
      </c>
      <c r="N111" s="92" t="s">
        <v>898</v>
      </c>
      <c r="O111" s="53">
        <v>0</v>
      </c>
      <c r="P111" s="53">
        <v>0</v>
      </c>
      <c r="Q111" s="53">
        <v>0</v>
      </c>
      <c r="R111" s="53">
        <v>0</v>
      </c>
      <c r="S111" s="98" t="e">
        <f t="shared" si="42"/>
        <v>#DIV/0!</v>
      </c>
      <c r="T111" s="98" t="e">
        <f t="shared" si="43"/>
        <v>#DIV/0!</v>
      </c>
      <c r="U111" s="98" t="e">
        <f t="shared" si="44"/>
        <v>#DIV/0!</v>
      </c>
      <c r="V111" s="98" t="e">
        <f t="shared" si="39"/>
        <v>#DIV/0!</v>
      </c>
      <c r="W111" s="98" t="e">
        <f t="shared" si="45"/>
        <v>#DIV/0!</v>
      </c>
      <c r="X111" s="7">
        <v>0</v>
      </c>
      <c r="Y111" s="8" t="e">
        <f t="shared" si="40"/>
        <v>#DIV/0!</v>
      </c>
      <c r="Z111" s="9">
        <v>0.21</v>
      </c>
      <c r="AA111" s="8" t="e">
        <f t="shared" si="41"/>
        <v>#DIV/0!</v>
      </c>
    </row>
    <row r="112" spans="1:27" x14ac:dyDescent="0.25">
      <c r="A112" s="5" t="s">
        <v>767</v>
      </c>
      <c r="B112" s="112" t="s">
        <v>482</v>
      </c>
      <c r="C112" s="20" t="s">
        <v>594</v>
      </c>
      <c r="D112" s="79" t="s">
        <v>595</v>
      </c>
      <c r="E112" s="79">
        <v>21.7</v>
      </c>
      <c r="F112" s="79" t="s">
        <v>156</v>
      </c>
      <c r="G112" s="70"/>
      <c r="H112" s="94" t="s">
        <v>593</v>
      </c>
      <c r="I112" s="70"/>
      <c r="J112" s="70" t="s">
        <v>269</v>
      </c>
      <c r="K112" s="92">
        <v>200</v>
      </c>
      <c r="L112" s="90">
        <v>200</v>
      </c>
      <c r="M112" s="92" t="s">
        <v>830</v>
      </c>
      <c r="N112" s="92" t="s">
        <v>898</v>
      </c>
      <c r="O112" s="53">
        <v>0</v>
      </c>
      <c r="P112" s="53">
        <v>0</v>
      </c>
      <c r="Q112" s="53">
        <v>0</v>
      </c>
      <c r="R112" s="53">
        <v>0</v>
      </c>
      <c r="S112" s="98" t="e">
        <f t="shared" si="42"/>
        <v>#DIV/0!</v>
      </c>
      <c r="T112" s="98" t="e">
        <f t="shared" si="43"/>
        <v>#DIV/0!</v>
      </c>
      <c r="U112" s="98" t="e">
        <f t="shared" si="44"/>
        <v>#DIV/0!</v>
      </c>
      <c r="V112" s="98" t="e">
        <f t="shared" si="39"/>
        <v>#DIV/0!</v>
      </c>
      <c r="W112" s="98" t="e">
        <f t="shared" si="45"/>
        <v>#DIV/0!</v>
      </c>
      <c r="X112" s="7">
        <v>0</v>
      </c>
      <c r="Y112" s="8" t="e">
        <f t="shared" si="40"/>
        <v>#DIV/0!</v>
      </c>
      <c r="Z112" s="9">
        <v>0.21</v>
      </c>
      <c r="AA112" s="8" t="e">
        <f t="shared" si="41"/>
        <v>#DIV/0!</v>
      </c>
    </row>
    <row r="113" spans="1:27" x14ac:dyDescent="0.25">
      <c r="A113" s="5" t="s">
        <v>767</v>
      </c>
      <c r="B113" s="112" t="s">
        <v>457</v>
      </c>
      <c r="C113" s="20" t="s">
        <v>596</v>
      </c>
      <c r="D113" s="79" t="s">
        <v>595</v>
      </c>
      <c r="E113" s="79">
        <v>21.7</v>
      </c>
      <c r="F113" s="79" t="s">
        <v>156</v>
      </c>
      <c r="G113" s="70"/>
      <c r="H113" s="94" t="s">
        <v>593</v>
      </c>
      <c r="I113" s="70"/>
      <c r="J113" s="70" t="s">
        <v>269</v>
      </c>
      <c r="K113" s="92">
        <v>200</v>
      </c>
      <c r="L113" s="90">
        <v>200</v>
      </c>
      <c r="M113" s="92" t="s">
        <v>830</v>
      </c>
      <c r="N113" s="92" t="s">
        <v>898</v>
      </c>
      <c r="O113" s="53">
        <v>0</v>
      </c>
      <c r="P113" s="53">
        <v>0</v>
      </c>
      <c r="Q113" s="53">
        <v>0</v>
      </c>
      <c r="R113" s="53">
        <v>0</v>
      </c>
      <c r="S113" s="98" t="e">
        <f t="shared" si="42"/>
        <v>#DIV/0!</v>
      </c>
      <c r="T113" s="98" t="e">
        <f t="shared" si="43"/>
        <v>#DIV/0!</v>
      </c>
      <c r="U113" s="98" t="e">
        <f t="shared" si="44"/>
        <v>#DIV/0!</v>
      </c>
      <c r="V113" s="98" t="e">
        <f t="shared" si="39"/>
        <v>#DIV/0!</v>
      </c>
      <c r="W113" s="98" t="e">
        <f t="shared" si="45"/>
        <v>#DIV/0!</v>
      </c>
      <c r="X113" s="7">
        <v>0</v>
      </c>
      <c r="Y113" s="8" t="e">
        <f t="shared" si="40"/>
        <v>#DIV/0!</v>
      </c>
      <c r="Z113" s="9">
        <v>0.21</v>
      </c>
      <c r="AA113" s="8" t="e">
        <f t="shared" si="41"/>
        <v>#DIV/0!</v>
      </c>
    </row>
    <row r="114" spans="1:27" x14ac:dyDescent="0.25">
      <c r="A114" s="5" t="s">
        <v>767</v>
      </c>
      <c r="B114" s="112" t="s">
        <v>482</v>
      </c>
      <c r="C114" s="20" t="s">
        <v>100</v>
      </c>
      <c r="D114" s="79" t="s">
        <v>592</v>
      </c>
      <c r="E114" s="79">
        <v>61.9</v>
      </c>
      <c r="F114" s="79" t="s">
        <v>156</v>
      </c>
      <c r="G114" s="70"/>
      <c r="H114" s="94" t="s">
        <v>593</v>
      </c>
      <c r="I114" s="70"/>
      <c r="J114" s="70" t="s">
        <v>269</v>
      </c>
      <c r="K114" s="92">
        <v>200</v>
      </c>
      <c r="L114" s="90">
        <v>200</v>
      </c>
      <c r="M114" s="92" t="s">
        <v>830</v>
      </c>
      <c r="N114" s="92" t="s">
        <v>898</v>
      </c>
      <c r="O114" s="53">
        <v>0</v>
      </c>
      <c r="P114" s="53">
        <v>0</v>
      </c>
      <c r="Q114" s="53">
        <v>0</v>
      </c>
      <c r="R114" s="53">
        <v>0</v>
      </c>
      <c r="S114" s="98" t="e">
        <f t="shared" si="42"/>
        <v>#DIV/0!</v>
      </c>
      <c r="T114" s="98" t="e">
        <f t="shared" si="43"/>
        <v>#DIV/0!</v>
      </c>
      <c r="U114" s="98" t="e">
        <f t="shared" si="44"/>
        <v>#DIV/0!</v>
      </c>
      <c r="V114" s="98" t="e">
        <f t="shared" si="39"/>
        <v>#DIV/0!</v>
      </c>
      <c r="W114" s="98" t="e">
        <f t="shared" si="45"/>
        <v>#DIV/0!</v>
      </c>
      <c r="X114" s="7">
        <v>0</v>
      </c>
      <c r="Y114" s="8" t="e">
        <f t="shared" si="40"/>
        <v>#DIV/0!</v>
      </c>
      <c r="Z114" s="9">
        <v>0.21</v>
      </c>
      <c r="AA114" s="8" t="e">
        <f t="shared" si="41"/>
        <v>#DIV/0!</v>
      </c>
    </row>
    <row r="115" spans="1:27" x14ac:dyDescent="0.25">
      <c r="A115" s="5" t="s">
        <v>767</v>
      </c>
      <c r="B115" s="112" t="s">
        <v>482</v>
      </c>
      <c r="C115" s="20" t="s">
        <v>101</v>
      </c>
      <c r="D115" s="79" t="s">
        <v>597</v>
      </c>
      <c r="E115" s="79">
        <v>45.4</v>
      </c>
      <c r="F115" s="79" t="s">
        <v>156</v>
      </c>
      <c r="G115" s="70"/>
      <c r="H115" s="70"/>
      <c r="I115" s="72" t="s">
        <v>101</v>
      </c>
      <c r="J115" s="72" t="s">
        <v>273</v>
      </c>
      <c r="K115" s="92">
        <v>220</v>
      </c>
      <c r="L115" s="90">
        <v>200</v>
      </c>
      <c r="M115" s="92" t="s">
        <v>830</v>
      </c>
      <c r="N115" s="92" t="s">
        <v>898</v>
      </c>
      <c r="O115" s="53">
        <v>0</v>
      </c>
      <c r="P115" s="53">
        <v>0</v>
      </c>
      <c r="Q115" s="53">
        <v>0</v>
      </c>
      <c r="R115" s="53">
        <v>0</v>
      </c>
      <c r="S115" s="98" t="e">
        <f t="shared" si="42"/>
        <v>#DIV/0!</v>
      </c>
      <c r="T115" s="98" t="e">
        <f t="shared" si="43"/>
        <v>#DIV/0!</v>
      </c>
      <c r="U115" s="98" t="e">
        <f t="shared" si="44"/>
        <v>#DIV/0!</v>
      </c>
      <c r="V115" s="98" t="e">
        <f t="shared" si="39"/>
        <v>#DIV/0!</v>
      </c>
      <c r="W115" s="98" t="e">
        <f t="shared" si="45"/>
        <v>#DIV/0!</v>
      </c>
      <c r="X115" s="7">
        <v>0</v>
      </c>
      <c r="Y115" s="8" t="e">
        <f t="shared" si="40"/>
        <v>#DIV/0!</v>
      </c>
      <c r="Z115" s="9">
        <v>0.21</v>
      </c>
      <c r="AA115" s="8" t="e">
        <f t="shared" si="41"/>
        <v>#DIV/0!</v>
      </c>
    </row>
    <row r="116" spans="1:27" x14ac:dyDescent="0.25">
      <c r="A116" s="5" t="s">
        <v>767</v>
      </c>
      <c r="B116" s="112" t="s">
        <v>482</v>
      </c>
      <c r="C116" s="20" t="s">
        <v>102</v>
      </c>
      <c r="D116" s="79" t="s">
        <v>8</v>
      </c>
      <c r="E116" s="79">
        <v>69.400000000000006</v>
      </c>
      <c r="F116" s="79" t="s">
        <v>156</v>
      </c>
      <c r="G116" s="70"/>
      <c r="H116" s="70"/>
      <c r="I116" s="72" t="s">
        <v>102</v>
      </c>
      <c r="J116" s="72" t="s">
        <v>269</v>
      </c>
      <c r="K116" s="92">
        <v>200</v>
      </c>
      <c r="L116" s="90"/>
      <c r="M116" s="92" t="s">
        <v>791</v>
      </c>
      <c r="N116" s="92"/>
      <c r="O116" s="53">
        <v>0</v>
      </c>
      <c r="P116" s="53">
        <v>0</v>
      </c>
      <c r="Q116" s="53">
        <v>0</v>
      </c>
      <c r="R116" s="85" t="s">
        <v>790</v>
      </c>
      <c r="S116" s="98" t="e">
        <f>SUM(E116/O116*K116)+(E116/P116*K116)+(E116/Q116*K116)</f>
        <v>#DIV/0!</v>
      </c>
      <c r="T116" s="98" t="e">
        <f t="shared" si="30"/>
        <v>#DIV/0!</v>
      </c>
      <c r="U116" s="98" t="e">
        <f t="shared" si="31"/>
        <v>#DIV/0!</v>
      </c>
      <c r="V116" s="98" t="e">
        <f t="shared" si="32"/>
        <v>#DIV/0!</v>
      </c>
      <c r="W116" s="98" t="s">
        <v>790</v>
      </c>
      <c r="X116" s="7">
        <v>0</v>
      </c>
      <c r="Y116" s="8" t="e">
        <f t="shared" si="40"/>
        <v>#DIV/0!</v>
      </c>
      <c r="Z116" s="9">
        <v>0.21</v>
      </c>
      <c r="AA116" s="8" t="e">
        <f t="shared" si="41"/>
        <v>#DIV/0!</v>
      </c>
    </row>
    <row r="117" spans="1:27" x14ac:dyDescent="0.25">
      <c r="A117" s="5" t="s">
        <v>767</v>
      </c>
      <c r="B117" s="112" t="s">
        <v>482</v>
      </c>
      <c r="C117" s="20" t="s">
        <v>103</v>
      </c>
      <c r="D117" s="79" t="s">
        <v>535</v>
      </c>
      <c r="E117" s="79">
        <v>19.600000000000001</v>
      </c>
      <c r="F117" s="79" t="s">
        <v>156</v>
      </c>
      <c r="G117" s="70"/>
      <c r="H117" s="70"/>
      <c r="I117" s="72" t="s">
        <v>103</v>
      </c>
      <c r="J117" s="72" t="s">
        <v>269</v>
      </c>
      <c r="K117" s="92">
        <v>200</v>
      </c>
      <c r="L117" s="90">
        <v>200</v>
      </c>
      <c r="M117" s="92" t="s">
        <v>833</v>
      </c>
      <c r="N117" s="92" t="s">
        <v>833</v>
      </c>
      <c r="O117" s="53">
        <v>0</v>
      </c>
      <c r="P117" s="53">
        <v>0</v>
      </c>
      <c r="Q117" s="53">
        <v>0</v>
      </c>
      <c r="R117" s="53">
        <v>0</v>
      </c>
      <c r="S117" s="98" t="e">
        <f>SUM(E117/O117*K117)+(E117/P117*K117)+(E117/Q117*K117)+(E117/R117*L117)</f>
        <v>#DIV/0!</v>
      </c>
      <c r="T117" s="98" t="e">
        <f t="shared" ref="T117" si="46">SUM(E117*K117/O117)</f>
        <v>#DIV/0!</v>
      </c>
      <c r="U117" s="98" t="e">
        <f t="shared" ref="U117" si="47">SUM(E117*K117/P117)</f>
        <v>#DIV/0!</v>
      </c>
      <c r="V117" s="98" t="e">
        <f t="shared" ref="V117" si="48">SUM(E117*K117/Q117)</f>
        <v>#DIV/0!</v>
      </c>
      <c r="W117" s="98" t="e">
        <f>SUM(E117*L117/R117)</f>
        <v>#DIV/0!</v>
      </c>
      <c r="X117" s="7">
        <v>0</v>
      </c>
      <c r="Y117" s="8" t="e">
        <f t="shared" si="40"/>
        <v>#DIV/0!</v>
      </c>
      <c r="Z117" s="9">
        <v>0.21</v>
      </c>
      <c r="AA117" s="8" t="e">
        <f t="shared" si="41"/>
        <v>#DIV/0!</v>
      </c>
    </row>
    <row r="118" spans="1:27" x14ac:dyDescent="0.25">
      <c r="A118" s="5" t="s">
        <v>767</v>
      </c>
      <c r="B118" s="112" t="s">
        <v>482</v>
      </c>
      <c r="C118" s="20" t="s">
        <v>104</v>
      </c>
      <c r="D118" s="79" t="s">
        <v>8</v>
      </c>
      <c r="E118" s="79">
        <v>138.9</v>
      </c>
      <c r="F118" s="79" t="s">
        <v>156</v>
      </c>
      <c r="G118" s="70"/>
      <c r="H118" s="70"/>
      <c r="I118" s="72" t="s">
        <v>104</v>
      </c>
      <c r="J118" s="72" t="s">
        <v>269</v>
      </c>
      <c r="K118" s="92">
        <v>200</v>
      </c>
      <c r="L118" s="90"/>
      <c r="M118" s="92" t="s">
        <v>791</v>
      </c>
      <c r="N118" s="92"/>
      <c r="O118" s="53">
        <v>0</v>
      </c>
      <c r="P118" s="53">
        <v>0</v>
      </c>
      <c r="Q118" s="53">
        <v>0</v>
      </c>
      <c r="R118" s="85" t="s">
        <v>790</v>
      </c>
      <c r="S118" s="98" t="e">
        <f>SUM(E118/O118*K118)+(E118/P118*K118)+(E118/Q118*K118)</f>
        <v>#DIV/0!</v>
      </c>
      <c r="T118" s="98" t="e">
        <f t="shared" si="30"/>
        <v>#DIV/0!</v>
      </c>
      <c r="U118" s="98" t="e">
        <f t="shared" si="31"/>
        <v>#DIV/0!</v>
      </c>
      <c r="V118" s="98" t="e">
        <f t="shared" si="32"/>
        <v>#DIV/0!</v>
      </c>
      <c r="W118" s="98" t="s">
        <v>790</v>
      </c>
      <c r="X118" s="7">
        <v>0</v>
      </c>
      <c r="Y118" s="8" t="e">
        <f t="shared" si="40"/>
        <v>#DIV/0!</v>
      </c>
      <c r="Z118" s="9">
        <v>0.21</v>
      </c>
      <c r="AA118" s="8" t="e">
        <f t="shared" si="41"/>
        <v>#DIV/0!</v>
      </c>
    </row>
    <row r="119" spans="1:27" x14ac:dyDescent="0.25">
      <c r="A119" s="5" t="s">
        <v>767</v>
      </c>
      <c r="B119" s="112" t="s">
        <v>482</v>
      </c>
      <c r="C119" s="20" t="s">
        <v>598</v>
      </c>
      <c r="D119" s="79" t="s">
        <v>8</v>
      </c>
      <c r="E119" s="79">
        <v>10</v>
      </c>
      <c r="F119" s="79" t="s">
        <v>156</v>
      </c>
      <c r="G119" s="70"/>
      <c r="H119" s="70"/>
      <c r="I119" s="72" t="s">
        <v>598</v>
      </c>
      <c r="J119" s="72" t="s">
        <v>269</v>
      </c>
      <c r="K119" s="92">
        <v>200</v>
      </c>
      <c r="L119" s="90"/>
      <c r="M119" s="92" t="s">
        <v>791</v>
      </c>
      <c r="N119" s="92"/>
      <c r="O119" s="53">
        <v>0</v>
      </c>
      <c r="P119" s="53">
        <v>0</v>
      </c>
      <c r="Q119" s="53">
        <v>0</v>
      </c>
      <c r="R119" s="85" t="s">
        <v>790</v>
      </c>
      <c r="S119" s="98" t="e">
        <f>SUM(E119/O119*K119)+(E119/P119*K119)+(E119/Q119*K119)</f>
        <v>#DIV/0!</v>
      </c>
      <c r="T119" s="98" t="e">
        <f t="shared" si="30"/>
        <v>#DIV/0!</v>
      </c>
      <c r="U119" s="98" t="e">
        <f t="shared" si="31"/>
        <v>#DIV/0!</v>
      </c>
      <c r="V119" s="98" t="e">
        <f t="shared" si="32"/>
        <v>#DIV/0!</v>
      </c>
      <c r="W119" s="98" t="s">
        <v>790</v>
      </c>
      <c r="X119" s="7">
        <v>0</v>
      </c>
      <c r="Y119" s="8" t="e">
        <f t="shared" si="40"/>
        <v>#DIV/0!</v>
      </c>
      <c r="Z119" s="9">
        <v>0.21</v>
      </c>
      <c r="AA119" s="8" t="e">
        <f t="shared" si="41"/>
        <v>#DIV/0!</v>
      </c>
    </row>
    <row r="120" spans="1:27" x14ac:dyDescent="0.25">
      <c r="A120" s="5" t="s">
        <v>767</v>
      </c>
      <c r="B120" s="112" t="s">
        <v>482</v>
      </c>
      <c r="C120" s="20" t="s">
        <v>105</v>
      </c>
      <c r="D120" s="79" t="s">
        <v>597</v>
      </c>
      <c r="E120" s="79">
        <v>12</v>
      </c>
      <c r="F120" s="79" t="s">
        <v>156</v>
      </c>
      <c r="G120" s="70"/>
      <c r="H120" s="70"/>
      <c r="I120" s="72" t="s">
        <v>105</v>
      </c>
      <c r="J120" s="72" t="s">
        <v>273</v>
      </c>
      <c r="K120" s="92">
        <v>220</v>
      </c>
      <c r="L120" s="90">
        <v>200</v>
      </c>
      <c r="M120" s="92" t="s">
        <v>830</v>
      </c>
      <c r="N120" s="92" t="s">
        <v>898</v>
      </c>
      <c r="O120" s="53">
        <v>0</v>
      </c>
      <c r="P120" s="53">
        <v>0</v>
      </c>
      <c r="Q120" s="53">
        <v>0</v>
      </c>
      <c r="R120" s="53">
        <v>0</v>
      </c>
      <c r="S120" s="98" t="e">
        <f t="shared" ref="S120:S123" si="49">SUM(E120/O120*K120)+(E120/P120*K120)+(E120/Q120*K120)+(E120/R120*L120)</f>
        <v>#DIV/0!</v>
      </c>
      <c r="T120" s="98" t="e">
        <f t="shared" ref="T120:T123" si="50">SUM(E120*K120/O120)</f>
        <v>#DIV/0!</v>
      </c>
      <c r="U120" s="98" t="e">
        <f t="shared" ref="U120:U123" si="51">SUM(E120*K120/P120)</f>
        <v>#DIV/0!</v>
      </c>
      <c r="V120" s="98" t="e">
        <f t="shared" ref="V120:V123" si="52">SUM(E120*K120/Q120)</f>
        <v>#DIV/0!</v>
      </c>
      <c r="W120" s="98" t="e">
        <f t="shared" ref="W120:W123" si="53">SUM(E120*L120/R120)</f>
        <v>#DIV/0!</v>
      </c>
      <c r="X120" s="7">
        <v>0</v>
      </c>
      <c r="Y120" s="8" t="e">
        <f t="shared" si="40"/>
        <v>#DIV/0!</v>
      </c>
      <c r="Z120" s="9">
        <v>0.21</v>
      </c>
      <c r="AA120" s="8" t="e">
        <f t="shared" si="41"/>
        <v>#DIV/0!</v>
      </c>
    </row>
    <row r="121" spans="1:27" x14ac:dyDescent="0.25">
      <c r="A121" s="5" t="s">
        <v>767</v>
      </c>
      <c r="B121" s="112"/>
      <c r="C121" s="20"/>
      <c r="D121" s="79" t="s">
        <v>888</v>
      </c>
      <c r="E121" s="79">
        <v>7.3</v>
      </c>
      <c r="F121" s="79"/>
      <c r="G121" s="70"/>
      <c r="H121" s="70"/>
      <c r="I121" s="72" t="s">
        <v>105</v>
      </c>
      <c r="J121" s="72" t="s">
        <v>269</v>
      </c>
      <c r="K121" s="92">
        <v>200</v>
      </c>
      <c r="L121" s="90">
        <v>200</v>
      </c>
      <c r="M121" s="92" t="s">
        <v>833</v>
      </c>
      <c r="N121" s="92" t="s">
        <v>833</v>
      </c>
      <c r="O121" s="53">
        <v>0</v>
      </c>
      <c r="P121" s="53">
        <v>0</v>
      </c>
      <c r="Q121" s="53">
        <v>0</v>
      </c>
      <c r="R121" s="53">
        <v>0</v>
      </c>
      <c r="S121" s="98" t="e">
        <f t="shared" si="49"/>
        <v>#DIV/0!</v>
      </c>
      <c r="T121" s="98" t="e">
        <f t="shared" si="50"/>
        <v>#DIV/0!</v>
      </c>
      <c r="U121" s="98" t="e">
        <f t="shared" si="51"/>
        <v>#DIV/0!</v>
      </c>
      <c r="V121" s="98" t="e">
        <f t="shared" si="52"/>
        <v>#DIV/0!</v>
      </c>
      <c r="W121" s="98" t="e">
        <f t="shared" si="53"/>
        <v>#DIV/0!</v>
      </c>
      <c r="X121" s="7">
        <v>0</v>
      </c>
      <c r="Y121" s="8" t="e">
        <f t="shared" si="40"/>
        <v>#DIV/0!</v>
      </c>
      <c r="Z121" s="9">
        <v>0.21</v>
      </c>
      <c r="AA121" s="8" t="e">
        <f t="shared" si="41"/>
        <v>#DIV/0!</v>
      </c>
    </row>
    <row r="122" spans="1:27" x14ac:dyDescent="0.25">
      <c r="A122" s="5" t="s">
        <v>767</v>
      </c>
      <c r="B122" s="112" t="s">
        <v>482</v>
      </c>
      <c r="C122" s="20" t="s">
        <v>106</v>
      </c>
      <c r="D122" s="79" t="s">
        <v>599</v>
      </c>
      <c r="E122" s="79">
        <v>17.899999999999999</v>
      </c>
      <c r="F122" s="79" t="s">
        <v>156</v>
      </c>
      <c r="G122" s="70"/>
      <c r="H122" s="70"/>
      <c r="I122" s="72" t="s">
        <v>106</v>
      </c>
      <c r="J122" s="72" t="s">
        <v>269</v>
      </c>
      <c r="K122" s="92">
        <v>200</v>
      </c>
      <c r="L122" s="90">
        <v>200</v>
      </c>
      <c r="M122" s="92" t="s">
        <v>833</v>
      </c>
      <c r="N122" s="92" t="s">
        <v>833</v>
      </c>
      <c r="O122" s="53">
        <v>0</v>
      </c>
      <c r="P122" s="53">
        <v>0</v>
      </c>
      <c r="Q122" s="53">
        <v>0</v>
      </c>
      <c r="R122" s="53">
        <v>0</v>
      </c>
      <c r="S122" s="98" t="e">
        <f t="shared" si="49"/>
        <v>#DIV/0!</v>
      </c>
      <c r="T122" s="98" t="e">
        <f t="shared" si="50"/>
        <v>#DIV/0!</v>
      </c>
      <c r="U122" s="98" t="e">
        <f t="shared" si="51"/>
        <v>#DIV/0!</v>
      </c>
      <c r="V122" s="98" t="e">
        <f t="shared" si="52"/>
        <v>#DIV/0!</v>
      </c>
      <c r="W122" s="98" t="e">
        <f t="shared" si="53"/>
        <v>#DIV/0!</v>
      </c>
      <c r="X122" s="7">
        <v>0</v>
      </c>
      <c r="Y122" s="8" t="e">
        <f t="shared" si="40"/>
        <v>#DIV/0!</v>
      </c>
      <c r="Z122" s="9">
        <v>0.21</v>
      </c>
      <c r="AA122" s="8" t="e">
        <f t="shared" si="41"/>
        <v>#DIV/0!</v>
      </c>
    </row>
    <row r="123" spans="1:27" x14ac:dyDescent="0.25">
      <c r="A123" s="5" t="s">
        <v>767</v>
      </c>
      <c r="B123" s="112" t="s">
        <v>482</v>
      </c>
      <c r="C123" s="20" t="s">
        <v>600</v>
      </c>
      <c r="D123" s="20" t="s">
        <v>597</v>
      </c>
      <c r="E123" s="20">
        <v>7.6</v>
      </c>
      <c r="F123" s="20" t="s">
        <v>156</v>
      </c>
      <c r="G123" s="5"/>
      <c r="H123" s="5"/>
      <c r="I123" s="19" t="s">
        <v>600</v>
      </c>
      <c r="J123" s="19" t="s">
        <v>601</v>
      </c>
      <c r="K123" s="92">
        <v>220</v>
      </c>
      <c r="L123" s="90">
        <v>200</v>
      </c>
      <c r="M123" s="92" t="s">
        <v>830</v>
      </c>
      <c r="N123" s="92" t="s">
        <v>898</v>
      </c>
      <c r="O123" s="53">
        <v>0</v>
      </c>
      <c r="P123" s="53">
        <v>0</v>
      </c>
      <c r="Q123" s="53">
        <v>0</v>
      </c>
      <c r="R123" s="53">
        <v>0</v>
      </c>
      <c r="S123" s="98" t="e">
        <f t="shared" si="49"/>
        <v>#DIV/0!</v>
      </c>
      <c r="T123" s="98" t="e">
        <f t="shared" si="50"/>
        <v>#DIV/0!</v>
      </c>
      <c r="U123" s="98" t="e">
        <f t="shared" si="51"/>
        <v>#DIV/0!</v>
      </c>
      <c r="V123" s="98" t="e">
        <f t="shared" si="52"/>
        <v>#DIV/0!</v>
      </c>
      <c r="W123" s="98" t="e">
        <f t="shared" si="53"/>
        <v>#DIV/0!</v>
      </c>
      <c r="X123" s="7">
        <v>0</v>
      </c>
      <c r="Y123" s="8" t="e">
        <f t="shared" si="40"/>
        <v>#DIV/0!</v>
      </c>
      <c r="Z123" s="9">
        <v>0.21</v>
      </c>
      <c r="AA123" s="8" t="e">
        <f t="shared" si="41"/>
        <v>#DIV/0!</v>
      </c>
    </row>
    <row r="124" spans="1:27" x14ac:dyDescent="0.25">
      <c r="A124" s="5" t="s">
        <v>767</v>
      </c>
      <c r="B124" s="112" t="s">
        <v>482</v>
      </c>
      <c r="C124" s="20" t="s">
        <v>107</v>
      </c>
      <c r="D124" s="20" t="s">
        <v>8</v>
      </c>
      <c r="E124" s="20">
        <v>68.8</v>
      </c>
      <c r="F124" s="20" t="s">
        <v>156</v>
      </c>
      <c r="G124" s="5"/>
      <c r="H124" s="5"/>
      <c r="I124" s="19" t="s">
        <v>107</v>
      </c>
      <c r="J124" s="19" t="s">
        <v>269</v>
      </c>
      <c r="K124" s="92">
        <v>200</v>
      </c>
      <c r="L124" s="90"/>
      <c r="M124" s="92" t="s">
        <v>791</v>
      </c>
      <c r="N124" s="92"/>
      <c r="O124" s="53">
        <v>0</v>
      </c>
      <c r="P124" s="53">
        <v>0</v>
      </c>
      <c r="Q124" s="53">
        <v>0</v>
      </c>
      <c r="R124" s="85" t="s">
        <v>790</v>
      </c>
      <c r="S124" s="98" t="e">
        <f>SUM(E124/O124*K124)+(E124/P124*K124)+(E124/Q124*K124)</f>
        <v>#DIV/0!</v>
      </c>
      <c r="T124" s="98" t="e">
        <f t="shared" si="30"/>
        <v>#DIV/0!</v>
      </c>
      <c r="U124" s="98" t="e">
        <f t="shared" si="31"/>
        <v>#DIV/0!</v>
      </c>
      <c r="V124" s="98" t="e">
        <f t="shared" si="32"/>
        <v>#DIV/0!</v>
      </c>
      <c r="W124" s="98" t="s">
        <v>790</v>
      </c>
      <c r="X124" s="7">
        <v>0</v>
      </c>
      <c r="Y124" s="8" t="e">
        <f t="shared" si="40"/>
        <v>#DIV/0!</v>
      </c>
      <c r="Z124" s="9">
        <v>0.21</v>
      </c>
      <c r="AA124" s="8" t="e">
        <f t="shared" si="41"/>
        <v>#DIV/0!</v>
      </c>
    </row>
    <row r="125" spans="1:27" x14ac:dyDescent="0.25">
      <c r="A125" s="5" t="s">
        <v>767</v>
      </c>
      <c r="B125" s="112" t="s">
        <v>482</v>
      </c>
      <c r="C125" s="20" t="s">
        <v>108</v>
      </c>
      <c r="D125" s="20" t="s">
        <v>599</v>
      </c>
      <c r="E125" s="20">
        <v>23.2</v>
      </c>
      <c r="F125" s="20" t="s">
        <v>156</v>
      </c>
      <c r="G125" s="5"/>
      <c r="H125" s="5"/>
      <c r="I125" s="19" t="s">
        <v>108</v>
      </c>
      <c r="J125" s="19" t="s">
        <v>269</v>
      </c>
      <c r="K125" s="92">
        <v>200</v>
      </c>
      <c r="L125" s="90">
        <v>200</v>
      </c>
      <c r="M125" s="92" t="s">
        <v>833</v>
      </c>
      <c r="N125" s="92" t="s">
        <v>833</v>
      </c>
      <c r="O125" s="53">
        <v>0</v>
      </c>
      <c r="P125" s="53">
        <v>0</v>
      </c>
      <c r="Q125" s="53">
        <v>0</v>
      </c>
      <c r="R125" s="53">
        <v>0</v>
      </c>
      <c r="S125" s="98" t="e">
        <f t="shared" ref="S125:S126" si="54">SUM(E125/O125*K125)+(E125/P125*K125)+(E125/Q125*K125)+(E125/R125*L125)</f>
        <v>#DIV/0!</v>
      </c>
      <c r="T125" s="98" t="e">
        <f t="shared" ref="T125:T126" si="55">SUM(E125*K125/O125)</f>
        <v>#DIV/0!</v>
      </c>
      <c r="U125" s="98" t="e">
        <f t="shared" ref="U125:U126" si="56">SUM(E125*K125/P125)</f>
        <v>#DIV/0!</v>
      </c>
      <c r="V125" s="98" t="e">
        <f t="shared" ref="V125:V126" si="57">SUM(E125*K125/Q125)</f>
        <v>#DIV/0!</v>
      </c>
      <c r="W125" s="98" t="e">
        <f t="shared" ref="W125:W126" si="58">SUM(E125*L125/R125)</f>
        <v>#DIV/0!</v>
      </c>
      <c r="X125" s="7">
        <v>0</v>
      </c>
      <c r="Y125" s="8" t="e">
        <f t="shared" si="40"/>
        <v>#DIV/0!</v>
      </c>
      <c r="Z125" s="9">
        <v>0.21</v>
      </c>
      <c r="AA125" s="8" t="e">
        <f t="shared" si="41"/>
        <v>#DIV/0!</v>
      </c>
    </row>
    <row r="126" spans="1:27" x14ac:dyDescent="0.25">
      <c r="A126" s="5" t="s">
        <v>767</v>
      </c>
      <c r="B126" s="112" t="s">
        <v>482</v>
      </c>
      <c r="C126" s="20" t="s">
        <v>602</v>
      </c>
      <c r="D126" s="20" t="s">
        <v>597</v>
      </c>
      <c r="E126" s="20">
        <v>4</v>
      </c>
      <c r="F126" s="20" t="s">
        <v>156</v>
      </c>
      <c r="G126" s="5"/>
      <c r="H126" s="5"/>
      <c r="I126" s="19" t="s">
        <v>602</v>
      </c>
      <c r="J126" s="19" t="s">
        <v>275</v>
      </c>
      <c r="K126" s="92">
        <v>220</v>
      </c>
      <c r="L126" s="90">
        <v>200</v>
      </c>
      <c r="M126" s="92" t="s">
        <v>830</v>
      </c>
      <c r="N126" s="92" t="s">
        <v>898</v>
      </c>
      <c r="O126" s="53">
        <v>0</v>
      </c>
      <c r="P126" s="53">
        <v>0</v>
      </c>
      <c r="Q126" s="53">
        <v>0</v>
      </c>
      <c r="R126" s="53">
        <v>0</v>
      </c>
      <c r="S126" s="98" t="e">
        <f t="shared" si="54"/>
        <v>#DIV/0!</v>
      </c>
      <c r="T126" s="98" t="e">
        <f t="shared" si="55"/>
        <v>#DIV/0!</v>
      </c>
      <c r="U126" s="98" t="e">
        <f t="shared" si="56"/>
        <v>#DIV/0!</v>
      </c>
      <c r="V126" s="98" t="e">
        <f t="shared" si="57"/>
        <v>#DIV/0!</v>
      </c>
      <c r="W126" s="98" t="e">
        <f t="shared" si="58"/>
        <v>#DIV/0!</v>
      </c>
      <c r="X126" s="7">
        <v>0</v>
      </c>
      <c r="Y126" s="8" t="e">
        <f t="shared" si="40"/>
        <v>#DIV/0!</v>
      </c>
      <c r="Z126" s="9">
        <v>0.21</v>
      </c>
      <c r="AA126" s="8" t="e">
        <f t="shared" si="41"/>
        <v>#DIV/0!</v>
      </c>
    </row>
    <row r="127" spans="1:27" x14ac:dyDescent="0.25">
      <c r="A127" s="5" t="s">
        <v>767</v>
      </c>
      <c r="B127" s="112" t="s">
        <v>482</v>
      </c>
      <c r="C127" s="20" t="s">
        <v>603</v>
      </c>
      <c r="D127" s="79" t="s">
        <v>161</v>
      </c>
      <c r="E127" s="79">
        <v>2.5</v>
      </c>
      <c r="F127" s="79" t="s">
        <v>156</v>
      </c>
      <c r="G127" s="70"/>
      <c r="H127" s="70"/>
      <c r="I127" s="72" t="s">
        <v>603</v>
      </c>
      <c r="J127" s="72" t="s">
        <v>269</v>
      </c>
      <c r="K127" s="92">
        <v>3</v>
      </c>
      <c r="L127" s="90"/>
      <c r="M127" s="92" t="s">
        <v>837</v>
      </c>
      <c r="N127" s="92"/>
      <c r="O127" s="151" t="s">
        <v>0</v>
      </c>
      <c r="P127" s="151" t="s">
        <v>0</v>
      </c>
      <c r="Q127" s="53" t="s">
        <v>0</v>
      </c>
      <c r="R127" s="148" t="s">
        <v>790</v>
      </c>
      <c r="S127" s="152" t="e">
        <f>SUM(E127/Q127*K127)</f>
        <v>#VALUE!</v>
      </c>
      <c r="T127" s="151" t="s">
        <v>0</v>
      </c>
      <c r="U127" s="151" t="s">
        <v>0</v>
      </c>
      <c r="V127" s="98" t="e">
        <f t="shared" ref="V127" si="59">SUM(E127*K127/Q127)</f>
        <v>#VALUE!</v>
      </c>
      <c r="W127" s="98" t="s">
        <v>790</v>
      </c>
      <c r="X127" s="7">
        <v>0</v>
      </c>
      <c r="Y127" s="8" t="e">
        <f t="shared" si="40"/>
        <v>#VALUE!</v>
      </c>
      <c r="Z127" s="9">
        <v>0.21</v>
      </c>
      <c r="AA127" s="8" t="e">
        <f t="shared" si="41"/>
        <v>#VALUE!</v>
      </c>
    </row>
    <row r="128" spans="1:27" x14ac:dyDescent="0.25">
      <c r="A128" s="5" t="s">
        <v>767</v>
      </c>
      <c r="B128" s="112" t="s">
        <v>482</v>
      </c>
      <c r="C128" s="20" t="s">
        <v>109</v>
      </c>
      <c r="D128" s="20" t="s">
        <v>8</v>
      </c>
      <c r="E128" s="20">
        <v>138.5</v>
      </c>
      <c r="F128" s="20" t="s">
        <v>156</v>
      </c>
      <c r="G128" s="5"/>
      <c r="H128" s="5"/>
      <c r="I128" s="19" t="s">
        <v>109</v>
      </c>
      <c r="J128" s="19" t="s">
        <v>269</v>
      </c>
      <c r="K128" s="92">
        <v>200</v>
      </c>
      <c r="L128" s="90"/>
      <c r="M128" s="92" t="s">
        <v>791</v>
      </c>
      <c r="N128" s="92"/>
      <c r="O128" s="53">
        <v>0</v>
      </c>
      <c r="P128" s="53">
        <v>0</v>
      </c>
      <c r="Q128" s="53">
        <v>0</v>
      </c>
      <c r="R128" s="85" t="s">
        <v>790</v>
      </c>
      <c r="S128" s="98" t="e">
        <f>SUM(E128/O128*K128)+(E128/P128*K128)+(E128/Q128*K128)</f>
        <v>#DIV/0!</v>
      </c>
      <c r="T128" s="98" t="e">
        <f t="shared" si="30"/>
        <v>#DIV/0!</v>
      </c>
      <c r="U128" s="98" t="e">
        <f t="shared" si="31"/>
        <v>#DIV/0!</v>
      </c>
      <c r="V128" s="98" t="e">
        <f t="shared" si="32"/>
        <v>#DIV/0!</v>
      </c>
      <c r="W128" s="98" t="s">
        <v>790</v>
      </c>
      <c r="X128" s="7">
        <v>0</v>
      </c>
      <c r="Y128" s="8" t="e">
        <f t="shared" si="40"/>
        <v>#DIV/0!</v>
      </c>
      <c r="Z128" s="9">
        <v>0.21</v>
      </c>
      <c r="AA128" s="8" t="e">
        <f t="shared" si="41"/>
        <v>#DIV/0!</v>
      </c>
    </row>
    <row r="129" spans="1:27" x14ac:dyDescent="0.25">
      <c r="A129" s="5" t="s">
        <v>767</v>
      </c>
      <c r="B129" s="112" t="s">
        <v>482</v>
      </c>
      <c r="C129" s="20" t="s">
        <v>110</v>
      </c>
      <c r="D129" s="79" t="s">
        <v>597</v>
      </c>
      <c r="E129" s="79">
        <v>23.6</v>
      </c>
      <c r="F129" s="79" t="s">
        <v>156</v>
      </c>
      <c r="G129" s="70"/>
      <c r="H129" s="70"/>
      <c r="I129" s="72" t="s">
        <v>110</v>
      </c>
      <c r="J129" s="72" t="s">
        <v>275</v>
      </c>
      <c r="K129" s="92">
        <v>220</v>
      </c>
      <c r="L129" s="90">
        <v>200</v>
      </c>
      <c r="M129" s="92" t="s">
        <v>830</v>
      </c>
      <c r="N129" s="92" t="s">
        <v>898</v>
      </c>
      <c r="O129" s="53">
        <v>0</v>
      </c>
      <c r="P129" s="53">
        <v>0</v>
      </c>
      <c r="Q129" s="53">
        <v>0</v>
      </c>
      <c r="R129" s="53">
        <v>0</v>
      </c>
      <c r="S129" s="98" t="e">
        <f t="shared" ref="S129:S130" si="60">SUM(E129/O129*K129)+(E129/P129*K129)+(E129/Q129*K129)+(E129/R129*L129)</f>
        <v>#DIV/0!</v>
      </c>
      <c r="T129" s="98" t="e">
        <f t="shared" ref="T129:T130" si="61">SUM(E129*K129/O129)</f>
        <v>#DIV/0!</v>
      </c>
      <c r="U129" s="98" t="e">
        <f t="shared" ref="U129:U130" si="62">SUM(E129*K129/P129)</f>
        <v>#DIV/0!</v>
      </c>
      <c r="V129" s="98" t="e">
        <f t="shared" ref="V129:V130" si="63">SUM(E129*K129/Q129)</f>
        <v>#DIV/0!</v>
      </c>
      <c r="W129" s="98" t="e">
        <f t="shared" ref="W129:W130" si="64">SUM(E129*L129/R129)</f>
        <v>#DIV/0!</v>
      </c>
      <c r="X129" s="7">
        <v>0</v>
      </c>
      <c r="Y129" s="8" t="e">
        <f t="shared" si="40"/>
        <v>#DIV/0!</v>
      </c>
      <c r="Z129" s="9">
        <v>0.21</v>
      </c>
      <c r="AA129" s="8" t="e">
        <f t="shared" si="41"/>
        <v>#DIV/0!</v>
      </c>
    </row>
    <row r="130" spans="1:27" x14ac:dyDescent="0.25">
      <c r="A130" s="5" t="s">
        <v>767</v>
      </c>
      <c r="B130" s="112" t="s">
        <v>482</v>
      </c>
      <c r="C130" s="20" t="s">
        <v>111</v>
      </c>
      <c r="D130" s="79" t="s">
        <v>535</v>
      </c>
      <c r="E130" s="79">
        <v>19.100000000000001</v>
      </c>
      <c r="F130" s="79" t="s">
        <v>156</v>
      </c>
      <c r="G130" s="70"/>
      <c r="H130" s="70"/>
      <c r="I130" s="72" t="s">
        <v>111</v>
      </c>
      <c r="J130" s="72" t="s">
        <v>269</v>
      </c>
      <c r="K130" s="92">
        <v>200</v>
      </c>
      <c r="L130" s="90">
        <v>200</v>
      </c>
      <c r="M130" s="92" t="s">
        <v>833</v>
      </c>
      <c r="N130" s="92" t="s">
        <v>833</v>
      </c>
      <c r="O130" s="53">
        <v>0</v>
      </c>
      <c r="P130" s="53">
        <v>0</v>
      </c>
      <c r="Q130" s="53">
        <v>0</v>
      </c>
      <c r="R130" s="53">
        <v>0</v>
      </c>
      <c r="S130" s="98" t="e">
        <f t="shared" si="60"/>
        <v>#DIV/0!</v>
      </c>
      <c r="T130" s="98" t="e">
        <f t="shared" si="61"/>
        <v>#DIV/0!</v>
      </c>
      <c r="U130" s="98" t="e">
        <f t="shared" si="62"/>
        <v>#DIV/0!</v>
      </c>
      <c r="V130" s="98" t="e">
        <f t="shared" si="63"/>
        <v>#DIV/0!</v>
      </c>
      <c r="W130" s="98" t="e">
        <f t="shared" si="64"/>
        <v>#DIV/0!</v>
      </c>
      <c r="X130" s="7">
        <v>0</v>
      </c>
      <c r="Y130" s="8" t="e">
        <f t="shared" si="40"/>
        <v>#DIV/0!</v>
      </c>
      <c r="Z130" s="9">
        <v>0.21</v>
      </c>
      <c r="AA130" s="8" t="e">
        <f t="shared" si="41"/>
        <v>#DIV/0!</v>
      </c>
    </row>
    <row r="131" spans="1:27" x14ac:dyDescent="0.25">
      <c r="A131" s="5" t="s">
        <v>767</v>
      </c>
      <c r="B131" s="112" t="s">
        <v>482</v>
      </c>
      <c r="C131" s="20" t="s">
        <v>604</v>
      </c>
      <c r="D131" s="79" t="s">
        <v>8</v>
      </c>
      <c r="E131" s="79">
        <v>18.3</v>
      </c>
      <c r="F131" s="79" t="s">
        <v>156</v>
      </c>
      <c r="G131" s="70"/>
      <c r="H131" s="70"/>
      <c r="I131" s="72" t="s">
        <v>604</v>
      </c>
      <c r="J131" s="72" t="s">
        <v>269</v>
      </c>
      <c r="K131" s="92">
        <v>200</v>
      </c>
      <c r="L131" s="90"/>
      <c r="M131" s="92" t="s">
        <v>791</v>
      </c>
      <c r="N131" s="92"/>
      <c r="O131" s="53">
        <v>0</v>
      </c>
      <c r="P131" s="53">
        <v>0</v>
      </c>
      <c r="Q131" s="53">
        <v>0</v>
      </c>
      <c r="R131" s="85" t="s">
        <v>790</v>
      </c>
      <c r="S131" s="98" t="e">
        <f>SUM(E131/O131*K131)+(E131/P131*K131)+(E131/Q131*K131)</f>
        <v>#DIV/0!</v>
      </c>
      <c r="T131" s="98" t="e">
        <f t="shared" ref="T131:T194" si="65">SUM(E131*K131/O131)</f>
        <v>#DIV/0!</v>
      </c>
      <c r="U131" s="98" t="e">
        <f t="shared" ref="U131:U194" si="66">SUM(E131*K131/P131)</f>
        <v>#DIV/0!</v>
      </c>
      <c r="V131" s="98" t="e">
        <f t="shared" ref="V131:V194" si="67">SUM(E131*K131/Q131)</f>
        <v>#DIV/0!</v>
      </c>
      <c r="W131" s="98" t="s">
        <v>790</v>
      </c>
      <c r="X131" s="7">
        <v>0</v>
      </c>
      <c r="Y131" s="8" t="e">
        <f t="shared" si="40"/>
        <v>#DIV/0!</v>
      </c>
      <c r="Z131" s="9">
        <v>0.21</v>
      </c>
      <c r="AA131" s="8" t="e">
        <f t="shared" si="41"/>
        <v>#DIV/0!</v>
      </c>
    </row>
    <row r="132" spans="1:27" x14ac:dyDescent="0.25">
      <c r="A132" s="5" t="s">
        <v>767</v>
      </c>
      <c r="B132" s="112" t="s">
        <v>482</v>
      </c>
      <c r="C132" s="20" t="s">
        <v>112</v>
      </c>
      <c r="D132" s="79" t="s">
        <v>605</v>
      </c>
      <c r="E132" s="79">
        <v>1.5</v>
      </c>
      <c r="F132" s="79" t="s">
        <v>156</v>
      </c>
      <c r="G132" s="70"/>
      <c r="H132" s="70"/>
      <c r="I132" s="72" t="s">
        <v>112</v>
      </c>
      <c r="J132" s="72" t="s">
        <v>497</v>
      </c>
      <c r="K132" s="92">
        <v>200</v>
      </c>
      <c r="L132" s="90">
        <v>200</v>
      </c>
      <c r="M132" s="92" t="s">
        <v>834</v>
      </c>
      <c r="N132" s="92" t="s">
        <v>897</v>
      </c>
      <c r="O132" s="53">
        <v>0</v>
      </c>
      <c r="P132" s="53">
        <v>0</v>
      </c>
      <c r="Q132" s="53">
        <v>0</v>
      </c>
      <c r="R132" s="53">
        <v>0</v>
      </c>
      <c r="S132" s="98" t="e">
        <f t="shared" ref="S132:S133" si="68">SUM(E132/O132*K132)+(E132/P132*K132)+(E132/Q132*K132)+(E132/R132*L132)</f>
        <v>#DIV/0!</v>
      </c>
      <c r="T132" s="98" t="e">
        <f t="shared" ref="T132:T133" si="69">SUM(E132*K132/O132)</f>
        <v>#DIV/0!</v>
      </c>
      <c r="U132" s="98" t="e">
        <f t="shared" si="66"/>
        <v>#DIV/0!</v>
      </c>
      <c r="V132" s="98" t="e">
        <f t="shared" si="67"/>
        <v>#DIV/0!</v>
      </c>
      <c r="W132" s="98" t="e">
        <f t="shared" ref="W132:W133" si="70">SUM(E132*L132/R132)</f>
        <v>#DIV/0!</v>
      </c>
      <c r="X132" s="7">
        <v>0</v>
      </c>
      <c r="Y132" s="8" t="e">
        <f t="shared" si="40"/>
        <v>#DIV/0!</v>
      </c>
      <c r="Z132" s="9">
        <v>0.21</v>
      </c>
      <c r="AA132" s="8" t="e">
        <f t="shared" si="41"/>
        <v>#DIV/0!</v>
      </c>
    </row>
    <row r="133" spans="1:27" x14ac:dyDescent="0.25">
      <c r="A133" s="5" t="s">
        <v>767</v>
      </c>
      <c r="B133" s="112" t="s">
        <v>457</v>
      </c>
      <c r="C133" s="20" t="s">
        <v>113</v>
      </c>
      <c r="D133" s="79" t="s">
        <v>535</v>
      </c>
      <c r="E133" s="79">
        <v>12.8</v>
      </c>
      <c r="F133" s="79" t="s">
        <v>156</v>
      </c>
      <c r="G133" s="70"/>
      <c r="H133" s="70"/>
      <c r="I133" s="72" t="s">
        <v>113</v>
      </c>
      <c r="J133" s="72" t="s">
        <v>269</v>
      </c>
      <c r="K133" s="92">
        <v>200</v>
      </c>
      <c r="L133" s="90">
        <v>200</v>
      </c>
      <c r="M133" s="92" t="s">
        <v>833</v>
      </c>
      <c r="N133" s="92" t="s">
        <v>833</v>
      </c>
      <c r="O133" s="53">
        <v>0</v>
      </c>
      <c r="P133" s="53">
        <v>0</v>
      </c>
      <c r="Q133" s="53">
        <v>0</v>
      </c>
      <c r="R133" s="53">
        <v>0</v>
      </c>
      <c r="S133" s="98" t="e">
        <f t="shared" si="68"/>
        <v>#DIV/0!</v>
      </c>
      <c r="T133" s="98" t="e">
        <f t="shared" si="69"/>
        <v>#DIV/0!</v>
      </c>
      <c r="U133" s="98" t="e">
        <f t="shared" si="66"/>
        <v>#DIV/0!</v>
      </c>
      <c r="V133" s="98" t="e">
        <f t="shared" si="67"/>
        <v>#DIV/0!</v>
      </c>
      <c r="W133" s="98" t="e">
        <f t="shared" si="70"/>
        <v>#DIV/0!</v>
      </c>
      <c r="X133" s="7">
        <v>0</v>
      </c>
      <c r="Y133" s="8" t="e">
        <f t="shared" si="40"/>
        <v>#DIV/0!</v>
      </c>
      <c r="Z133" s="9">
        <v>0.21</v>
      </c>
      <c r="AA133" s="8" t="e">
        <f t="shared" si="41"/>
        <v>#DIV/0!</v>
      </c>
    </row>
    <row r="134" spans="1:27" x14ac:dyDescent="0.25">
      <c r="A134" s="5" t="s">
        <v>767</v>
      </c>
      <c r="B134" s="112" t="s">
        <v>457</v>
      </c>
      <c r="C134" s="20" t="s">
        <v>114</v>
      </c>
      <c r="D134" s="79" t="s">
        <v>8</v>
      </c>
      <c r="E134" s="79">
        <v>69.900000000000006</v>
      </c>
      <c r="F134" s="79" t="s">
        <v>156</v>
      </c>
      <c r="G134" s="70"/>
      <c r="H134" s="70"/>
      <c r="I134" s="72" t="s">
        <v>114</v>
      </c>
      <c r="J134" s="72" t="s">
        <v>269</v>
      </c>
      <c r="K134" s="92">
        <v>200</v>
      </c>
      <c r="L134" s="90"/>
      <c r="M134" s="92" t="s">
        <v>791</v>
      </c>
      <c r="N134" s="92"/>
      <c r="O134" s="53">
        <v>0</v>
      </c>
      <c r="P134" s="53">
        <v>0</v>
      </c>
      <c r="Q134" s="53">
        <v>0</v>
      </c>
      <c r="R134" s="85" t="s">
        <v>790</v>
      </c>
      <c r="S134" s="98" t="e">
        <f>SUM(E134/O134*K134)+(E134/P134*K134)+(E134/Q134*K134)</f>
        <v>#DIV/0!</v>
      </c>
      <c r="T134" s="98" t="e">
        <f t="shared" si="65"/>
        <v>#DIV/0!</v>
      </c>
      <c r="U134" s="98" t="e">
        <f t="shared" si="66"/>
        <v>#DIV/0!</v>
      </c>
      <c r="V134" s="98" t="e">
        <f t="shared" si="67"/>
        <v>#DIV/0!</v>
      </c>
      <c r="W134" s="98" t="s">
        <v>790</v>
      </c>
      <c r="X134" s="7">
        <v>0</v>
      </c>
      <c r="Y134" s="8" t="e">
        <f t="shared" si="40"/>
        <v>#DIV/0!</v>
      </c>
      <c r="Z134" s="9">
        <v>0.21</v>
      </c>
      <c r="AA134" s="8" t="e">
        <f t="shared" si="41"/>
        <v>#DIV/0!</v>
      </c>
    </row>
    <row r="135" spans="1:27" x14ac:dyDescent="0.25">
      <c r="A135" s="5" t="s">
        <v>767</v>
      </c>
      <c r="B135" s="112" t="s">
        <v>457</v>
      </c>
      <c r="C135" s="20" t="s">
        <v>115</v>
      </c>
      <c r="D135" s="79" t="s">
        <v>8</v>
      </c>
      <c r="E135" s="79">
        <v>17.3</v>
      </c>
      <c r="F135" s="79" t="s">
        <v>156</v>
      </c>
      <c r="G135" s="70"/>
      <c r="H135" s="70"/>
      <c r="I135" s="72" t="s">
        <v>115</v>
      </c>
      <c r="J135" s="72" t="s">
        <v>269</v>
      </c>
      <c r="K135" s="92">
        <v>200</v>
      </c>
      <c r="L135" s="90"/>
      <c r="M135" s="92" t="s">
        <v>791</v>
      </c>
      <c r="N135" s="92"/>
      <c r="O135" s="53">
        <v>0</v>
      </c>
      <c r="P135" s="53">
        <v>0</v>
      </c>
      <c r="Q135" s="53">
        <v>0</v>
      </c>
      <c r="R135" s="85" t="s">
        <v>790</v>
      </c>
      <c r="S135" s="98" t="e">
        <f>SUM(E135/O135*K135)+(E135/P135*K135)+(E135/Q135*K135)</f>
        <v>#DIV/0!</v>
      </c>
      <c r="T135" s="98" t="e">
        <f t="shared" si="65"/>
        <v>#DIV/0!</v>
      </c>
      <c r="U135" s="98" t="e">
        <f t="shared" si="66"/>
        <v>#DIV/0!</v>
      </c>
      <c r="V135" s="98" t="e">
        <f t="shared" si="67"/>
        <v>#DIV/0!</v>
      </c>
      <c r="W135" s="98" t="s">
        <v>790</v>
      </c>
      <c r="X135" s="7">
        <v>0</v>
      </c>
      <c r="Y135" s="8" t="e">
        <f t="shared" si="40"/>
        <v>#DIV/0!</v>
      </c>
      <c r="Z135" s="9">
        <v>0.21</v>
      </c>
      <c r="AA135" s="8" t="e">
        <f t="shared" si="41"/>
        <v>#DIV/0!</v>
      </c>
    </row>
    <row r="136" spans="1:27" x14ac:dyDescent="0.25">
      <c r="A136" s="5" t="s">
        <v>767</v>
      </c>
      <c r="B136" s="112" t="s">
        <v>457</v>
      </c>
      <c r="C136" s="20" t="s">
        <v>116</v>
      </c>
      <c r="D136" s="79" t="s">
        <v>8</v>
      </c>
      <c r="E136" s="79">
        <v>90.7</v>
      </c>
      <c r="F136" s="79" t="s">
        <v>156</v>
      </c>
      <c r="G136" s="70"/>
      <c r="H136" s="70"/>
      <c r="I136" s="72" t="s">
        <v>116</v>
      </c>
      <c r="J136" s="72" t="s">
        <v>269</v>
      </c>
      <c r="K136" s="92">
        <v>200</v>
      </c>
      <c r="L136" s="90"/>
      <c r="M136" s="92" t="s">
        <v>791</v>
      </c>
      <c r="N136" s="92"/>
      <c r="O136" s="53">
        <v>0</v>
      </c>
      <c r="P136" s="53">
        <v>0</v>
      </c>
      <c r="Q136" s="53">
        <v>0</v>
      </c>
      <c r="R136" s="85" t="s">
        <v>790</v>
      </c>
      <c r="S136" s="98" t="e">
        <f>SUM(E136/O136*K136)+(E136/P136*K136)+(E136/Q136*K136)</f>
        <v>#DIV/0!</v>
      </c>
      <c r="T136" s="98" t="e">
        <f t="shared" si="65"/>
        <v>#DIV/0!</v>
      </c>
      <c r="U136" s="98" t="e">
        <f t="shared" si="66"/>
        <v>#DIV/0!</v>
      </c>
      <c r="V136" s="98" t="e">
        <f t="shared" si="67"/>
        <v>#DIV/0!</v>
      </c>
      <c r="W136" s="98" t="s">
        <v>790</v>
      </c>
      <c r="X136" s="7">
        <v>0</v>
      </c>
      <c r="Y136" s="8" t="e">
        <f t="shared" si="40"/>
        <v>#DIV/0!</v>
      </c>
      <c r="Z136" s="9">
        <v>0.21</v>
      </c>
      <c r="AA136" s="8" t="e">
        <f t="shared" si="41"/>
        <v>#DIV/0!</v>
      </c>
    </row>
    <row r="137" spans="1:27" x14ac:dyDescent="0.25">
      <c r="A137" s="5" t="s">
        <v>767</v>
      </c>
      <c r="B137" s="112" t="s">
        <v>457</v>
      </c>
      <c r="C137" s="20" t="s">
        <v>117</v>
      </c>
      <c r="D137" s="79" t="s">
        <v>8</v>
      </c>
      <c r="E137" s="79">
        <v>15.7</v>
      </c>
      <c r="F137" s="79" t="s">
        <v>156</v>
      </c>
      <c r="G137" s="70"/>
      <c r="H137" s="70"/>
      <c r="I137" s="72" t="s">
        <v>117</v>
      </c>
      <c r="J137" s="72" t="s">
        <v>269</v>
      </c>
      <c r="K137" s="92">
        <v>200</v>
      </c>
      <c r="L137" s="90"/>
      <c r="M137" s="92" t="s">
        <v>791</v>
      </c>
      <c r="N137" s="92"/>
      <c r="O137" s="53">
        <v>0</v>
      </c>
      <c r="P137" s="53">
        <v>0</v>
      </c>
      <c r="Q137" s="53">
        <v>0</v>
      </c>
      <c r="R137" s="85" t="s">
        <v>790</v>
      </c>
      <c r="S137" s="98" t="e">
        <f>SUM(E137/O137*K137)+(E137/P137*K137)+(E137/Q137*K137)</f>
        <v>#DIV/0!</v>
      </c>
      <c r="T137" s="98" t="e">
        <f t="shared" si="65"/>
        <v>#DIV/0!</v>
      </c>
      <c r="U137" s="98" t="e">
        <f t="shared" si="66"/>
        <v>#DIV/0!</v>
      </c>
      <c r="V137" s="98" t="e">
        <f t="shared" si="67"/>
        <v>#DIV/0!</v>
      </c>
      <c r="W137" s="98" t="s">
        <v>790</v>
      </c>
      <c r="X137" s="7">
        <v>0</v>
      </c>
      <c r="Y137" s="8" t="e">
        <f t="shared" si="40"/>
        <v>#DIV/0!</v>
      </c>
      <c r="Z137" s="9">
        <v>0.21</v>
      </c>
      <c r="AA137" s="8" t="e">
        <f t="shared" si="41"/>
        <v>#DIV/0!</v>
      </c>
    </row>
    <row r="138" spans="1:27" x14ac:dyDescent="0.25">
      <c r="A138" s="5" t="s">
        <v>767</v>
      </c>
      <c r="B138" s="112"/>
      <c r="C138" s="20"/>
      <c r="D138" s="79" t="s">
        <v>8</v>
      </c>
      <c r="E138" s="79">
        <v>4.2</v>
      </c>
      <c r="F138" s="79"/>
      <c r="G138" s="70"/>
      <c r="H138" s="70"/>
      <c r="I138" s="72" t="s">
        <v>117</v>
      </c>
      <c r="J138" s="72" t="s">
        <v>273</v>
      </c>
      <c r="K138" s="92">
        <v>200</v>
      </c>
      <c r="L138" s="90"/>
      <c r="M138" s="92" t="s">
        <v>791</v>
      </c>
      <c r="N138" s="92"/>
      <c r="O138" s="53">
        <v>0</v>
      </c>
      <c r="P138" s="53">
        <v>0</v>
      </c>
      <c r="Q138" s="53">
        <v>0</v>
      </c>
      <c r="R138" s="85" t="s">
        <v>790</v>
      </c>
      <c r="S138" s="98" t="e">
        <f>SUM(E138/O138*K138)+(E138/P138*K138)+(E138/Q138*K138)</f>
        <v>#DIV/0!</v>
      </c>
      <c r="T138" s="98" t="e">
        <f t="shared" si="65"/>
        <v>#DIV/0!</v>
      </c>
      <c r="U138" s="98" t="e">
        <f t="shared" si="66"/>
        <v>#DIV/0!</v>
      </c>
      <c r="V138" s="98" t="e">
        <f t="shared" si="67"/>
        <v>#DIV/0!</v>
      </c>
      <c r="W138" s="98" t="s">
        <v>790</v>
      </c>
      <c r="X138" s="7">
        <v>0</v>
      </c>
      <c r="Y138" s="8" t="e">
        <f t="shared" si="40"/>
        <v>#DIV/0!</v>
      </c>
      <c r="Z138" s="9">
        <v>0.21</v>
      </c>
      <c r="AA138" s="8" t="e">
        <f t="shared" si="41"/>
        <v>#DIV/0!</v>
      </c>
    </row>
    <row r="139" spans="1:27" x14ac:dyDescent="0.25">
      <c r="A139" s="5" t="s">
        <v>767</v>
      </c>
      <c r="B139" s="112" t="s">
        <v>457</v>
      </c>
      <c r="C139" s="20" t="s">
        <v>119</v>
      </c>
      <c r="D139" s="20" t="s">
        <v>535</v>
      </c>
      <c r="E139" s="20">
        <v>17</v>
      </c>
      <c r="F139" s="20" t="s">
        <v>156</v>
      </c>
      <c r="G139" s="5"/>
      <c r="H139" s="5"/>
      <c r="I139" s="19" t="s">
        <v>119</v>
      </c>
      <c r="J139" s="19" t="s">
        <v>269</v>
      </c>
      <c r="K139" s="92">
        <v>200</v>
      </c>
      <c r="L139" s="90">
        <v>200</v>
      </c>
      <c r="M139" s="92" t="s">
        <v>833</v>
      </c>
      <c r="N139" s="92" t="s">
        <v>833</v>
      </c>
      <c r="O139" s="53">
        <v>0</v>
      </c>
      <c r="P139" s="53">
        <v>0</v>
      </c>
      <c r="Q139" s="53">
        <v>0</v>
      </c>
      <c r="R139" s="53">
        <v>0</v>
      </c>
      <c r="S139" s="98" t="e">
        <f>SUM(E139/O139*K139)+(E139/P139*K139)+(E139/Q139*K139)+(E139/R139*L139)</f>
        <v>#DIV/0!</v>
      </c>
      <c r="T139" s="98" t="e">
        <f t="shared" ref="T139" si="71">SUM(E139*K139/O139)</f>
        <v>#DIV/0!</v>
      </c>
      <c r="U139" s="98" t="e">
        <f t="shared" si="66"/>
        <v>#DIV/0!</v>
      </c>
      <c r="V139" s="98" t="e">
        <f t="shared" si="67"/>
        <v>#DIV/0!</v>
      </c>
      <c r="W139" s="98" t="e">
        <f>SUM(E139*L139/R139)</f>
        <v>#DIV/0!</v>
      </c>
      <c r="X139" s="7">
        <v>0</v>
      </c>
      <c r="Y139" s="8" t="e">
        <f t="shared" si="40"/>
        <v>#DIV/0!</v>
      </c>
      <c r="Z139" s="9">
        <v>0.21</v>
      </c>
      <c r="AA139" s="8" t="e">
        <f t="shared" si="41"/>
        <v>#DIV/0!</v>
      </c>
    </row>
    <row r="140" spans="1:27" x14ac:dyDescent="0.25">
      <c r="A140" s="5" t="s">
        <v>767</v>
      </c>
      <c r="B140" s="112" t="s">
        <v>457</v>
      </c>
      <c r="C140" s="20" t="s">
        <v>120</v>
      </c>
      <c r="D140" s="20" t="s">
        <v>8</v>
      </c>
      <c r="E140" s="20">
        <v>52.1</v>
      </c>
      <c r="F140" s="20" t="s">
        <v>156</v>
      </c>
      <c r="G140" s="5"/>
      <c r="H140" s="5"/>
      <c r="I140" s="19" t="s">
        <v>120</v>
      </c>
      <c r="J140" s="19" t="s">
        <v>269</v>
      </c>
      <c r="K140" s="92">
        <v>200</v>
      </c>
      <c r="L140" s="90"/>
      <c r="M140" s="92" t="s">
        <v>791</v>
      </c>
      <c r="N140" s="92"/>
      <c r="O140" s="53">
        <v>0</v>
      </c>
      <c r="P140" s="53">
        <v>0</v>
      </c>
      <c r="Q140" s="53">
        <v>0</v>
      </c>
      <c r="R140" s="85" t="s">
        <v>790</v>
      </c>
      <c r="S140" s="98" t="e">
        <f>SUM(E140/O140*K140)+(E140/P140*K140)+(E140/Q140*K140)</f>
        <v>#DIV/0!</v>
      </c>
      <c r="T140" s="98" t="e">
        <f t="shared" si="65"/>
        <v>#DIV/0!</v>
      </c>
      <c r="U140" s="98" t="e">
        <f t="shared" si="66"/>
        <v>#DIV/0!</v>
      </c>
      <c r="V140" s="98" t="e">
        <f t="shared" si="67"/>
        <v>#DIV/0!</v>
      </c>
      <c r="W140" s="98" t="s">
        <v>790</v>
      </c>
      <c r="X140" s="7">
        <v>0</v>
      </c>
      <c r="Y140" s="8" t="e">
        <f t="shared" si="40"/>
        <v>#DIV/0!</v>
      </c>
      <c r="Z140" s="9">
        <v>0.21</v>
      </c>
      <c r="AA140" s="8" t="e">
        <f t="shared" si="41"/>
        <v>#DIV/0!</v>
      </c>
    </row>
    <row r="141" spans="1:27" x14ac:dyDescent="0.25">
      <c r="A141" s="5" t="s">
        <v>767</v>
      </c>
      <c r="B141" s="112" t="s">
        <v>457</v>
      </c>
      <c r="C141" s="20" t="s">
        <v>121</v>
      </c>
      <c r="D141" s="20" t="s">
        <v>535</v>
      </c>
      <c r="E141" s="20">
        <v>3.5</v>
      </c>
      <c r="F141" s="20" t="s">
        <v>156</v>
      </c>
      <c r="G141" s="5"/>
      <c r="H141" s="5"/>
      <c r="I141" s="19" t="s">
        <v>121</v>
      </c>
      <c r="J141" s="19" t="s">
        <v>270</v>
      </c>
      <c r="K141" s="92">
        <v>200</v>
      </c>
      <c r="L141" s="90">
        <v>200</v>
      </c>
      <c r="M141" s="92" t="s">
        <v>833</v>
      </c>
      <c r="N141" s="92" t="s">
        <v>833</v>
      </c>
      <c r="O141" s="53">
        <v>0</v>
      </c>
      <c r="P141" s="53">
        <v>0</v>
      </c>
      <c r="Q141" s="53">
        <v>0</v>
      </c>
      <c r="R141" s="53">
        <v>0</v>
      </c>
      <c r="S141" s="98" t="e">
        <f t="shared" ref="S141:S142" si="72">SUM(E141/O141*K141)+(E141/P141*K141)+(E141/Q141*K141)+(E141/R141*L141)</f>
        <v>#DIV/0!</v>
      </c>
      <c r="T141" s="98" t="e">
        <f t="shared" ref="T141:T142" si="73">SUM(E141*K141/O141)</f>
        <v>#DIV/0!</v>
      </c>
      <c r="U141" s="98" t="e">
        <f t="shared" si="66"/>
        <v>#DIV/0!</v>
      </c>
      <c r="V141" s="98" t="e">
        <f t="shared" si="67"/>
        <v>#DIV/0!</v>
      </c>
      <c r="W141" s="98" t="e">
        <f t="shared" ref="W141:W142" si="74">SUM(E141*L141/R141)</f>
        <v>#DIV/0!</v>
      </c>
      <c r="X141" s="7">
        <v>0</v>
      </c>
      <c r="Y141" s="8" t="e">
        <f t="shared" si="40"/>
        <v>#DIV/0!</v>
      </c>
      <c r="Z141" s="9">
        <v>0.21</v>
      </c>
      <c r="AA141" s="8" t="e">
        <f t="shared" si="41"/>
        <v>#DIV/0!</v>
      </c>
    </row>
    <row r="142" spans="1:27" x14ac:dyDescent="0.25">
      <c r="A142" s="5" t="s">
        <v>767</v>
      </c>
      <c r="B142" s="112" t="s">
        <v>457</v>
      </c>
      <c r="C142" s="20" t="s">
        <v>122</v>
      </c>
      <c r="D142" s="20" t="s">
        <v>599</v>
      </c>
      <c r="E142" s="20">
        <v>27</v>
      </c>
      <c r="F142" s="20" t="s">
        <v>156</v>
      </c>
      <c r="G142" s="5"/>
      <c r="H142" s="5"/>
      <c r="I142" s="19" t="s">
        <v>122</v>
      </c>
      <c r="J142" s="19" t="s">
        <v>269</v>
      </c>
      <c r="K142" s="92">
        <v>200</v>
      </c>
      <c r="L142" s="90">
        <v>200</v>
      </c>
      <c r="M142" s="92" t="s">
        <v>833</v>
      </c>
      <c r="N142" s="92" t="s">
        <v>833</v>
      </c>
      <c r="O142" s="53">
        <v>0</v>
      </c>
      <c r="P142" s="53">
        <v>0</v>
      </c>
      <c r="Q142" s="53">
        <v>0</v>
      </c>
      <c r="R142" s="53">
        <v>0</v>
      </c>
      <c r="S142" s="98" t="e">
        <f t="shared" si="72"/>
        <v>#DIV/0!</v>
      </c>
      <c r="T142" s="98" t="e">
        <f t="shared" si="73"/>
        <v>#DIV/0!</v>
      </c>
      <c r="U142" s="98" t="e">
        <f t="shared" si="66"/>
        <v>#DIV/0!</v>
      </c>
      <c r="V142" s="98" t="e">
        <f t="shared" si="67"/>
        <v>#DIV/0!</v>
      </c>
      <c r="W142" s="98" t="e">
        <f t="shared" si="74"/>
        <v>#DIV/0!</v>
      </c>
      <c r="X142" s="7">
        <v>0</v>
      </c>
      <c r="Y142" s="8" t="e">
        <f t="shared" si="40"/>
        <v>#DIV/0!</v>
      </c>
      <c r="Z142" s="9">
        <v>0.21</v>
      </c>
      <c r="AA142" s="8" t="e">
        <f t="shared" si="41"/>
        <v>#DIV/0!</v>
      </c>
    </row>
    <row r="143" spans="1:27" x14ac:dyDescent="0.25">
      <c r="A143" s="5" t="s">
        <v>767</v>
      </c>
      <c r="B143" s="112" t="s">
        <v>457</v>
      </c>
      <c r="C143" s="20" t="s">
        <v>123</v>
      </c>
      <c r="D143" s="20" t="s">
        <v>8</v>
      </c>
      <c r="E143" s="20">
        <v>86.1</v>
      </c>
      <c r="F143" s="20" t="s">
        <v>156</v>
      </c>
      <c r="G143" s="5"/>
      <c r="H143" s="5"/>
      <c r="I143" s="19" t="s">
        <v>123</v>
      </c>
      <c r="J143" s="19" t="s">
        <v>269</v>
      </c>
      <c r="K143" s="92">
        <v>200</v>
      </c>
      <c r="L143" s="90"/>
      <c r="M143" s="92" t="s">
        <v>791</v>
      </c>
      <c r="N143" s="92"/>
      <c r="O143" s="53">
        <v>0</v>
      </c>
      <c r="P143" s="53">
        <v>0</v>
      </c>
      <c r="Q143" s="53">
        <v>0</v>
      </c>
      <c r="R143" s="85" t="s">
        <v>790</v>
      </c>
      <c r="S143" s="98" t="e">
        <f>SUM(E143/O143*K143)+(E143/P143*K143)+(E143/Q143*K143)</f>
        <v>#DIV/0!</v>
      </c>
      <c r="T143" s="98" t="e">
        <f t="shared" si="65"/>
        <v>#DIV/0!</v>
      </c>
      <c r="U143" s="98" t="e">
        <f t="shared" si="66"/>
        <v>#DIV/0!</v>
      </c>
      <c r="V143" s="98" t="e">
        <f t="shared" si="67"/>
        <v>#DIV/0!</v>
      </c>
      <c r="W143" s="98" t="s">
        <v>790</v>
      </c>
      <c r="X143" s="7">
        <v>0</v>
      </c>
      <c r="Y143" s="8" t="e">
        <f t="shared" si="40"/>
        <v>#DIV/0!</v>
      </c>
      <c r="Z143" s="9">
        <v>0.21</v>
      </c>
      <c r="AA143" s="8" t="e">
        <f t="shared" si="41"/>
        <v>#DIV/0!</v>
      </c>
    </row>
    <row r="144" spans="1:27" x14ac:dyDescent="0.25">
      <c r="A144" s="5" t="s">
        <v>767</v>
      </c>
      <c r="B144" s="112" t="s">
        <v>457</v>
      </c>
      <c r="C144" s="20" t="s">
        <v>606</v>
      </c>
      <c r="D144" s="20" t="s">
        <v>597</v>
      </c>
      <c r="E144" s="20">
        <v>21</v>
      </c>
      <c r="F144" s="20" t="s">
        <v>156</v>
      </c>
      <c r="G144" s="5"/>
      <c r="H144" s="5"/>
      <c r="I144" s="19" t="s">
        <v>606</v>
      </c>
      <c r="J144" s="19" t="s">
        <v>273</v>
      </c>
      <c r="K144" s="92">
        <v>220</v>
      </c>
      <c r="L144" s="90">
        <v>200</v>
      </c>
      <c r="M144" s="92" t="s">
        <v>830</v>
      </c>
      <c r="N144" s="92" t="s">
        <v>898</v>
      </c>
      <c r="O144" s="53">
        <v>0</v>
      </c>
      <c r="P144" s="53">
        <v>0</v>
      </c>
      <c r="Q144" s="53">
        <v>0</v>
      </c>
      <c r="R144" s="53">
        <v>0</v>
      </c>
      <c r="S144" s="98" t="e">
        <f>SUM(E144/O144*K144)+(E144/P144*K144)+(E144/Q144*K144)+(E144/R144*L144)</f>
        <v>#DIV/0!</v>
      </c>
      <c r="T144" s="98" t="e">
        <f t="shared" ref="T144" si="75">SUM(E144*K144/O144)</f>
        <v>#DIV/0!</v>
      </c>
      <c r="U144" s="98" t="e">
        <f t="shared" si="66"/>
        <v>#DIV/0!</v>
      </c>
      <c r="V144" s="98" t="e">
        <f t="shared" si="67"/>
        <v>#DIV/0!</v>
      </c>
      <c r="W144" s="98" t="e">
        <f>SUM(E144*L144/R144)</f>
        <v>#DIV/0!</v>
      </c>
      <c r="X144" s="7">
        <v>0</v>
      </c>
      <c r="Y144" s="8" t="e">
        <f t="shared" si="40"/>
        <v>#DIV/0!</v>
      </c>
      <c r="Z144" s="9">
        <v>0.21</v>
      </c>
      <c r="AA144" s="8" t="e">
        <f t="shared" si="41"/>
        <v>#DIV/0!</v>
      </c>
    </row>
    <row r="145" spans="1:27" x14ac:dyDescent="0.25">
      <c r="A145" s="5" t="s">
        <v>767</v>
      </c>
      <c r="B145" s="112" t="s">
        <v>457</v>
      </c>
      <c r="C145" s="20" t="s">
        <v>607</v>
      </c>
      <c r="D145" s="20" t="s">
        <v>8</v>
      </c>
      <c r="E145" s="20">
        <v>6.5</v>
      </c>
      <c r="F145" s="20" t="s">
        <v>156</v>
      </c>
      <c r="G145" s="5"/>
      <c r="H145" s="5"/>
      <c r="I145" s="19" t="s">
        <v>607</v>
      </c>
      <c r="J145" s="19" t="s">
        <v>422</v>
      </c>
      <c r="K145" s="92">
        <v>200</v>
      </c>
      <c r="L145" s="90"/>
      <c r="M145" s="92" t="s">
        <v>791</v>
      </c>
      <c r="N145" s="92"/>
      <c r="O145" s="53">
        <v>0</v>
      </c>
      <c r="P145" s="53">
        <v>0</v>
      </c>
      <c r="Q145" s="53">
        <v>0</v>
      </c>
      <c r="R145" s="85" t="s">
        <v>790</v>
      </c>
      <c r="S145" s="98" t="e">
        <f>SUM(E145/O145*K145)+(E145/P145*K145)+(E145/Q145*K145)</f>
        <v>#DIV/0!</v>
      </c>
      <c r="T145" s="98" t="e">
        <f t="shared" si="65"/>
        <v>#DIV/0!</v>
      </c>
      <c r="U145" s="98" t="e">
        <f t="shared" si="66"/>
        <v>#DIV/0!</v>
      </c>
      <c r="V145" s="98" t="e">
        <f t="shared" si="67"/>
        <v>#DIV/0!</v>
      </c>
      <c r="W145" s="98" t="s">
        <v>790</v>
      </c>
      <c r="X145" s="7">
        <v>0</v>
      </c>
      <c r="Y145" s="8" t="e">
        <f t="shared" si="40"/>
        <v>#DIV/0!</v>
      </c>
      <c r="Z145" s="9">
        <v>0.21</v>
      </c>
      <c r="AA145" s="8" t="e">
        <f t="shared" si="41"/>
        <v>#DIV/0!</v>
      </c>
    </row>
    <row r="146" spans="1:27" x14ac:dyDescent="0.25">
      <c r="A146" s="5" t="s">
        <v>767</v>
      </c>
      <c r="B146" s="112" t="s">
        <v>457</v>
      </c>
      <c r="C146" s="20" t="s">
        <v>607</v>
      </c>
      <c r="D146" s="20" t="s">
        <v>8</v>
      </c>
      <c r="E146" s="20">
        <v>96</v>
      </c>
      <c r="F146" s="20" t="s">
        <v>156</v>
      </c>
      <c r="G146" s="5"/>
      <c r="H146" s="5"/>
      <c r="I146" s="19" t="s">
        <v>607</v>
      </c>
      <c r="J146" s="19" t="s">
        <v>269</v>
      </c>
      <c r="K146" s="92">
        <v>200</v>
      </c>
      <c r="L146" s="90"/>
      <c r="M146" s="92" t="s">
        <v>791</v>
      </c>
      <c r="N146" s="92"/>
      <c r="O146" s="53">
        <v>0</v>
      </c>
      <c r="P146" s="53">
        <v>0</v>
      </c>
      <c r="Q146" s="53">
        <v>0</v>
      </c>
      <c r="R146" s="85" t="s">
        <v>790</v>
      </c>
      <c r="S146" s="98" t="e">
        <f>SUM(E146/O146*K146)+(E146/P146*K146)+(E146/Q146*K146)</f>
        <v>#DIV/0!</v>
      </c>
      <c r="T146" s="98" t="e">
        <f t="shared" si="65"/>
        <v>#DIV/0!</v>
      </c>
      <c r="U146" s="98" t="e">
        <f t="shared" si="66"/>
        <v>#DIV/0!</v>
      </c>
      <c r="V146" s="98" t="e">
        <f t="shared" si="67"/>
        <v>#DIV/0!</v>
      </c>
      <c r="W146" s="98" t="s">
        <v>790</v>
      </c>
      <c r="X146" s="7">
        <v>0</v>
      </c>
      <c r="Y146" s="8" t="e">
        <f t="shared" si="40"/>
        <v>#DIV/0!</v>
      </c>
      <c r="Z146" s="9">
        <v>0.21</v>
      </c>
      <c r="AA146" s="8" t="e">
        <f t="shared" si="41"/>
        <v>#DIV/0!</v>
      </c>
    </row>
    <row r="147" spans="1:27" x14ac:dyDescent="0.25">
      <c r="A147" s="5" t="s">
        <v>767</v>
      </c>
      <c r="B147" s="112" t="s">
        <v>513</v>
      </c>
      <c r="C147" s="20" t="s">
        <v>608</v>
      </c>
      <c r="D147" s="20" t="s">
        <v>8</v>
      </c>
      <c r="E147" s="20">
        <v>3.8</v>
      </c>
      <c r="F147" s="20" t="s">
        <v>156</v>
      </c>
      <c r="G147" s="5"/>
      <c r="H147" s="5"/>
      <c r="I147" s="19" t="s">
        <v>608</v>
      </c>
      <c r="J147" s="19" t="s">
        <v>283</v>
      </c>
      <c r="K147" s="92">
        <v>200</v>
      </c>
      <c r="L147" s="90"/>
      <c r="M147" s="92" t="s">
        <v>791</v>
      </c>
      <c r="N147" s="92"/>
      <c r="O147" s="53">
        <v>0</v>
      </c>
      <c r="P147" s="53">
        <v>0</v>
      </c>
      <c r="Q147" s="53">
        <v>0</v>
      </c>
      <c r="R147" s="85" t="s">
        <v>790</v>
      </c>
      <c r="S147" s="98" t="e">
        <f>SUM(E147/O147*K147)+(E147/P147*K147)+(E147/Q147*K147)</f>
        <v>#DIV/0!</v>
      </c>
      <c r="T147" s="98" t="e">
        <f t="shared" si="65"/>
        <v>#DIV/0!</v>
      </c>
      <c r="U147" s="98" t="e">
        <f t="shared" si="66"/>
        <v>#DIV/0!</v>
      </c>
      <c r="V147" s="98" t="e">
        <f t="shared" si="67"/>
        <v>#DIV/0!</v>
      </c>
      <c r="W147" s="98" t="s">
        <v>790</v>
      </c>
      <c r="X147" s="7">
        <v>0</v>
      </c>
      <c r="Y147" s="8" t="e">
        <f t="shared" si="40"/>
        <v>#DIV/0!</v>
      </c>
      <c r="Z147" s="9">
        <v>0.21</v>
      </c>
      <c r="AA147" s="8" t="e">
        <f t="shared" si="41"/>
        <v>#DIV/0!</v>
      </c>
    </row>
    <row r="148" spans="1:27" x14ac:dyDescent="0.25">
      <c r="A148" s="5" t="s">
        <v>767</v>
      </c>
      <c r="B148" s="112" t="s">
        <v>457</v>
      </c>
      <c r="C148" s="20" t="s">
        <v>609</v>
      </c>
      <c r="D148" s="20" t="s">
        <v>535</v>
      </c>
      <c r="E148" s="20">
        <v>4.7</v>
      </c>
      <c r="F148" s="20" t="s">
        <v>156</v>
      </c>
      <c r="G148" s="5"/>
      <c r="H148" s="5"/>
      <c r="I148" s="19" t="s">
        <v>609</v>
      </c>
      <c r="J148" s="19" t="s">
        <v>535</v>
      </c>
      <c r="K148" s="92">
        <v>200</v>
      </c>
      <c r="L148" s="90">
        <v>200</v>
      </c>
      <c r="M148" s="92" t="s">
        <v>833</v>
      </c>
      <c r="N148" s="92" t="s">
        <v>833</v>
      </c>
      <c r="O148" s="53">
        <v>0</v>
      </c>
      <c r="P148" s="53">
        <v>0</v>
      </c>
      <c r="Q148" s="53">
        <v>0</v>
      </c>
      <c r="R148" s="53">
        <v>0</v>
      </c>
      <c r="S148" s="98" t="e">
        <f t="shared" ref="S148:S156" si="76">SUM(E148/O148*K148)+(E148/P148*K148)+(E148/Q148*K148)+(E148/R148*L148)</f>
        <v>#DIV/0!</v>
      </c>
      <c r="T148" s="98" t="e">
        <f t="shared" ref="T148:T156" si="77">SUM(E148*K148/O148)</f>
        <v>#DIV/0!</v>
      </c>
      <c r="U148" s="98" t="e">
        <f t="shared" si="66"/>
        <v>#DIV/0!</v>
      </c>
      <c r="V148" s="98" t="e">
        <f t="shared" si="67"/>
        <v>#DIV/0!</v>
      </c>
      <c r="W148" s="98" t="e">
        <f t="shared" ref="W148:W156" si="78">SUM(E148*L148/R148)</f>
        <v>#DIV/0!</v>
      </c>
      <c r="X148" s="7">
        <v>0</v>
      </c>
      <c r="Y148" s="8" t="e">
        <f t="shared" si="40"/>
        <v>#DIV/0!</v>
      </c>
      <c r="Z148" s="9">
        <v>0.21</v>
      </c>
      <c r="AA148" s="8" t="e">
        <f t="shared" si="41"/>
        <v>#DIV/0!</v>
      </c>
    </row>
    <row r="149" spans="1:27" x14ac:dyDescent="0.25">
      <c r="A149" s="5" t="s">
        <v>767</v>
      </c>
      <c r="B149" s="112" t="s">
        <v>513</v>
      </c>
      <c r="C149" s="20" t="s">
        <v>610</v>
      </c>
      <c r="D149" s="20" t="s">
        <v>597</v>
      </c>
      <c r="E149" s="20">
        <v>7</v>
      </c>
      <c r="F149" s="20" t="s">
        <v>156</v>
      </c>
      <c r="G149" s="5"/>
      <c r="H149" s="5"/>
      <c r="I149" s="19" t="s">
        <v>610</v>
      </c>
      <c r="J149" s="19" t="s">
        <v>273</v>
      </c>
      <c r="K149" s="92">
        <v>220</v>
      </c>
      <c r="L149" s="90">
        <v>200</v>
      </c>
      <c r="M149" s="92" t="s">
        <v>830</v>
      </c>
      <c r="N149" s="92" t="s">
        <v>898</v>
      </c>
      <c r="O149" s="53">
        <v>0</v>
      </c>
      <c r="P149" s="53">
        <v>0</v>
      </c>
      <c r="Q149" s="53">
        <v>0</v>
      </c>
      <c r="R149" s="53">
        <v>0</v>
      </c>
      <c r="S149" s="98" t="e">
        <f t="shared" si="76"/>
        <v>#DIV/0!</v>
      </c>
      <c r="T149" s="98" t="e">
        <f t="shared" si="77"/>
        <v>#DIV/0!</v>
      </c>
      <c r="U149" s="98" t="e">
        <f t="shared" si="66"/>
        <v>#DIV/0!</v>
      </c>
      <c r="V149" s="98" t="e">
        <f t="shared" si="67"/>
        <v>#DIV/0!</v>
      </c>
      <c r="W149" s="98" t="e">
        <f t="shared" si="78"/>
        <v>#DIV/0!</v>
      </c>
      <c r="X149" s="7">
        <v>0</v>
      </c>
      <c r="Y149" s="8" t="e">
        <f t="shared" si="40"/>
        <v>#DIV/0!</v>
      </c>
      <c r="Z149" s="9">
        <v>0.21</v>
      </c>
      <c r="AA149" s="8" t="e">
        <f t="shared" si="41"/>
        <v>#DIV/0!</v>
      </c>
    </row>
    <row r="150" spans="1:27" x14ac:dyDescent="0.25">
      <c r="A150" s="5" t="s">
        <v>767</v>
      </c>
      <c r="B150" s="114"/>
      <c r="C150" s="79"/>
      <c r="D150" s="79" t="s">
        <v>597</v>
      </c>
      <c r="E150" s="79">
        <v>3.4</v>
      </c>
      <c r="F150" s="79" t="s">
        <v>156</v>
      </c>
      <c r="G150" s="70"/>
      <c r="H150" s="70"/>
      <c r="I150" s="72" t="s">
        <v>610</v>
      </c>
      <c r="J150" s="72" t="s">
        <v>422</v>
      </c>
      <c r="K150" s="92">
        <v>220</v>
      </c>
      <c r="L150" s="90">
        <v>200</v>
      </c>
      <c r="M150" s="92" t="s">
        <v>830</v>
      </c>
      <c r="N150" s="92" t="s">
        <v>898</v>
      </c>
      <c r="O150" s="53">
        <v>0</v>
      </c>
      <c r="P150" s="53">
        <v>0</v>
      </c>
      <c r="Q150" s="53">
        <v>0</v>
      </c>
      <c r="R150" s="53">
        <v>0</v>
      </c>
      <c r="S150" s="98" t="e">
        <f t="shared" si="76"/>
        <v>#DIV/0!</v>
      </c>
      <c r="T150" s="98" t="e">
        <f t="shared" si="77"/>
        <v>#DIV/0!</v>
      </c>
      <c r="U150" s="98" t="e">
        <f t="shared" si="66"/>
        <v>#DIV/0!</v>
      </c>
      <c r="V150" s="98" t="e">
        <f t="shared" si="67"/>
        <v>#DIV/0!</v>
      </c>
      <c r="W150" s="98" t="e">
        <f t="shared" si="78"/>
        <v>#DIV/0!</v>
      </c>
      <c r="X150" s="7">
        <v>0</v>
      </c>
      <c r="Y150" s="8" t="e">
        <f t="shared" si="40"/>
        <v>#DIV/0!</v>
      </c>
      <c r="Z150" s="9">
        <v>0.21</v>
      </c>
      <c r="AA150" s="8" t="e">
        <f t="shared" si="41"/>
        <v>#DIV/0!</v>
      </c>
    </row>
    <row r="151" spans="1:27" x14ac:dyDescent="0.25">
      <c r="A151" s="5" t="s">
        <v>767</v>
      </c>
      <c r="B151" s="114" t="s">
        <v>513</v>
      </c>
      <c r="C151" s="79" t="s">
        <v>611</v>
      </c>
      <c r="D151" s="79" t="s">
        <v>535</v>
      </c>
      <c r="E151" s="79">
        <v>11.9</v>
      </c>
      <c r="F151" s="79" t="s">
        <v>156</v>
      </c>
      <c r="G151" s="70"/>
      <c r="H151" s="70"/>
      <c r="I151" s="72" t="s">
        <v>611</v>
      </c>
      <c r="J151" s="72" t="s">
        <v>422</v>
      </c>
      <c r="K151" s="92">
        <v>200</v>
      </c>
      <c r="L151" s="90">
        <v>200</v>
      </c>
      <c r="M151" s="92" t="s">
        <v>833</v>
      </c>
      <c r="N151" s="92" t="s">
        <v>833</v>
      </c>
      <c r="O151" s="53">
        <v>0</v>
      </c>
      <c r="P151" s="53">
        <v>0</v>
      </c>
      <c r="Q151" s="53">
        <v>0</v>
      </c>
      <c r="R151" s="53">
        <v>0</v>
      </c>
      <c r="S151" s="98" t="e">
        <f t="shared" si="76"/>
        <v>#DIV/0!</v>
      </c>
      <c r="T151" s="98" t="e">
        <f t="shared" si="77"/>
        <v>#DIV/0!</v>
      </c>
      <c r="U151" s="98" t="e">
        <f t="shared" si="66"/>
        <v>#DIV/0!</v>
      </c>
      <c r="V151" s="98" t="e">
        <f t="shared" si="67"/>
        <v>#DIV/0!</v>
      </c>
      <c r="W151" s="98" t="e">
        <f t="shared" si="78"/>
        <v>#DIV/0!</v>
      </c>
      <c r="X151" s="7">
        <v>0</v>
      </c>
      <c r="Y151" s="8" t="e">
        <f t="shared" si="40"/>
        <v>#DIV/0!</v>
      </c>
      <c r="Z151" s="9">
        <v>0.21</v>
      </c>
      <c r="AA151" s="8" t="e">
        <f t="shared" si="41"/>
        <v>#DIV/0!</v>
      </c>
    </row>
    <row r="152" spans="1:27" x14ac:dyDescent="0.25">
      <c r="A152" s="5" t="s">
        <v>767</v>
      </c>
      <c r="B152" s="114" t="s">
        <v>513</v>
      </c>
      <c r="C152" s="79" t="s">
        <v>612</v>
      </c>
      <c r="D152" s="79" t="s">
        <v>597</v>
      </c>
      <c r="E152" s="79">
        <v>3.2</v>
      </c>
      <c r="F152" s="79" t="s">
        <v>156</v>
      </c>
      <c r="G152" s="70"/>
      <c r="H152" s="70"/>
      <c r="I152" s="72" t="s">
        <v>612</v>
      </c>
      <c r="J152" s="72" t="s">
        <v>273</v>
      </c>
      <c r="K152" s="92">
        <v>220</v>
      </c>
      <c r="L152" s="90">
        <v>200</v>
      </c>
      <c r="M152" s="92" t="s">
        <v>830</v>
      </c>
      <c r="N152" s="92" t="s">
        <v>898</v>
      </c>
      <c r="O152" s="53">
        <v>0</v>
      </c>
      <c r="P152" s="53">
        <v>0</v>
      </c>
      <c r="Q152" s="53">
        <v>0</v>
      </c>
      <c r="R152" s="53">
        <v>0</v>
      </c>
      <c r="S152" s="98" t="e">
        <f t="shared" si="76"/>
        <v>#DIV/0!</v>
      </c>
      <c r="T152" s="98" t="e">
        <f t="shared" si="77"/>
        <v>#DIV/0!</v>
      </c>
      <c r="U152" s="98" t="e">
        <f t="shared" si="66"/>
        <v>#DIV/0!</v>
      </c>
      <c r="V152" s="98" t="e">
        <f t="shared" si="67"/>
        <v>#DIV/0!</v>
      </c>
      <c r="W152" s="98" t="e">
        <f t="shared" si="78"/>
        <v>#DIV/0!</v>
      </c>
      <c r="X152" s="7">
        <v>0</v>
      </c>
      <c r="Y152" s="8" t="e">
        <f t="shared" si="40"/>
        <v>#DIV/0!</v>
      </c>
      <c r="Z152" s="9">
        <v>0.21</v>
      </c>
      <c r="AA152" s="8" t="e">
        <f t="shared" si="41"/>
        <v>#DIV/0!</v>
      </c>
    </row>
    <row r="153" spans="1:27" x14ac:dyDescent="0.25">
      <c r="A153" s="5" t="s">
        <v>767</v>
      </c>
      <c r="B153" s="114" t="s">
        <v>482</v>
      </c>
      <c r="C153" s="79" t="s">
        <v>126</v>
      </c>
      <c r="D153" s="79" t="s">
        <v>5</v>
      </c>
      <c r="E153" s="79">
        <v>1.6</v>
      </c>
      <c r="F153" s="79" t="s">
        <v>156</v>
      </c>
      <c r="G153" s="70"/>
      <c r="H153" s="70"/>
      <c r="I153" s="72" t="s">
        <v>126</v>
      </c>
      <c r="J153" s="72" t="s">
        <v>267</v>
      </c>
      <c r="K153" s="92">
        <v>200</v>
      </c>
      <c r="L153" s="90">
        <v>200</v>
      </c>
      <c r="M153" s="92" t="s">
        <v>834</v>
      </c>
      <c r="N153" s="92" t="s">
        <v>897</v>
      </c>
      <c r="O153" s="53">
        <v>0</v>
      </c>
      <c r="P153" s="53">
        <v>0</v>
      </c>
      <c r="Q153" s="53">
        <v>0</v>
      </c>
      <c r="R153" s="53">
        <v>0</v>
      </c>
      <c r="S153" s="98" t="e">
        <f t="shared" si="76"/>
        <v>#DIV/0!</v>
      </c>
      <c r="T153" s="98" t="e">
        <f t="shared" si="77"/>
        <v>#DIV/0!</v>
      </c>
      <c r="U153" s="98" t="e">
        <f t="shared" si="66"/>
        <v>#DIV/0!</v>
      </c>
      <c r="V153" s="98" t="e">
        <f t="shared" si="67"/>
        <v>#DIV/0!</v>
      </c>
      <c r="W153" s="98" t="e">
        <f t="shared" si="78"/>
        <v>#DIV/0!</v>
      </c>
      <c r="X153" s="7">
        <v>0</v>
      </c>
      <c r="Y153" s="8" t="e">
        <f t="shared" si="40"/>
        <v>#DIV/0!</v>
      </c>
      <c r="Z153" s="9">
        <v>0.21</v>
      </c>
      <c r="AA153" s="8" t="e">
        <f t="shared" si="41"/>
        <v>#DIV/0!</v>
      </c>
    </row>
    <row r="154" spans="1:27" x14ac:dyDescent="0.25">
      <c r="A154" s="5" t="s">
        <v>767</v>
      </c>
      <c r="B154" s="114" t="s">
        <v>482</v>
      </c>
      <c r="C154" s="79" t="s">
        <v>127</v>
      </c>
      <c r="D154" s="79" t="s">
        <v>5</v>
      </c>
      <c r="E154" s="79">
        <v>2</v>
      </c>
      <c r="F154" s="79" t="s">
        <v>156</v>
      </c>
      <c r="G154" s="70"/>
      <c r="H154" s="70"/>
      <c r="I154" s="72" t="s">
        <v>127</v>
      </c>
      <c r="J154" s="72" t="s">
        <v>267</v>
      </c>
      <c r="K154" s="92">
        <v>200</v>
      </c>
      <c r="L154" s="90">
        <v>200</v>
      </c>
      <c r="M154" s="92" t="s">
        <v>834</v>
      </c>
      <c r="N154" s="92" t="s">
        <v>897</v>
      </c>
      <c r="O154" s="53">
        <v>0</v>
      </c>
      <c r="P154" s="53">
        <v>0</v>
      </c>
      <c r="Q154" s="53">
        <v>0</v>
      </c>
      <c r="R154" s="53">
        <v>0</v>
      </c>
      <c r="S154" s="98" t="e">
        <f t="shared" si="76"/>
        <v>#DIV/0!</v>
      </c>
      <c r="T154" s="98" t="e">
        <f t="shared" si="77"/>
        <v>#DIV/0!</v>
      </c>
      <c r="U154" s="98" t="e">
        <f t="shared" si="66"/>
        <v>#DIV/0!</v>
      </c>
      <c r="V154" s="98" t="e">
        <f t="shared" si="67"/>
        <v>#DIV/0!</v>
      </c>
      <c r="W154" s="98" t="e">
        <f t="shared" si="78"/>
        <v>#DIV/0!</v>
      </c>
      <c r="X154" s="7">
        <v>0</v>
      </c>
      <c r="Y154" s="8" t="e">
        <f t="shared" si="40"/>
        <v>#DIV/0!</v>
      </c>
      <c r="Z154" s="9">
        <v>0.21</v>
      </c>
      <c r="AA154" s="8" t="e">
        <f t="shared" si="41"/>
        <v>#DIV/0!</v>
      </c>
    </row>
    <row r="155" spans="1:27" x14ac:dyDescent="0.25">
      <c r="A155" s="5" t="s">
        <v>767</v>
      </c>
      <c r="B155" s="114" t="s">
        <v>457</v>
      </c>
      <c r="C155" s="79" t="s">
        <v>613</v>
      </c>
      <c r="D155" s="79" t="s">
        <v>5</v>
      </c>
      <c r="E155" s="79">
        <v>2.4</v>
      </c>
      <c r="F155" s="79" t="s">
        <v>156</v>
      </c>
      <c r="G155" s="70"/>
      <c r="H155" s="70"/>
      <c r="I155" s="72" t="s">
        <v>613</v>
      </c>
      <c r="J155" s="72" t="s">
        <v>267</v>
      </c>
      <c r="K155" s="92">
        <v>200</v>
      </c>
      <c r="L155" s="90">
        <v>200</v>
      </c>
      <c r="M155" s="92" t="s">
        <v>834</v>
      </c>
      <c r="N155" s="92" t="s">
        <v>897</v>
      </c>
      <c r="O155" s="53">
        <v>0</v>
      </c>
      <c r="P155" s="53">
        <v>0</v>
      </c>
      <c r="Q155" s="53">
        <v>0</v>
      </c>
      <c r="R155" s="53">
        <v>0</v>
      </c>
      <c r="S155" s="98" t="e">
        <f t="shared" si="76"/>
        <v>#DIV/0!</v>
      </c>
      <c r="T155" s="98" t="e">
        <f t="shared" si="77"/>
        <v>#DIV/0!</v>
      </c>
      <c r="U155" s="98" t="e">
        <f t="shared" si="66"/>
        <v>#DIV/0!</v>
      </c>
      <c r="V155" s="98" t="e">
        <f t="shared" si="67"/>
        <v>#DIV/0!</v>
      </c>
      <c r="W155" s="98" t="e">
        <f t="shared" si="78"/>
        <v>#DIV/0!</v>
      </c>
      <c r="X155" s="7">
        <v>0</v>
      </c>
      <c r="Y155" s="8" t="e">
        <f t="shared" si="40"/>
        <v>#DIV/0!</v>
      </c>
      <c r="Z155" s="9">
        <v>0.21</v>
      </c>
      <c r="AA155" s="8" t="e">
        <f t="shared" si="41"/>
        <v>#DIV/0!</v>
      </c>
    </row>
    <row r="156" spans="1:27" x14ac:dyDescent="0.25">
      <c r="A156" s="5" t="s">
        <v>767</v>
      </c>
      <c r="B156" s="114" t="s">
        <v>457</v>
      </c>
      <c r="C156" s="79" t="s">
        <v>614</v>
      </c>
      <c r="D156" s="79" t="s">
        <v>5</v>
      </c>
      <c r="E156" s="79">
        <v>1.4</v>
      </c>
      <c r="F156" s="79" t="s">
        <v>156</v>
      </c>
      <c r="G156" s="70"/>
      <c r="H156" s="70"/>
      <c r="I156" s="72" t="s">
        <v>614</v>
      </c>
      <c r="J156" s="72" t="s">
        <v>615</v>
      </c>
      <c r="K156" s="92">
        <v>200</v>
      </c>
      <c r="L156" s="90">
        <v>200</v>
      </c>
      <c r="M156" s="92" t="s">
        <v>834</v>
      </c>
      <c r="N156" s="92" t="s">
        <v>897</v>
      </c>
      <c r="O156" s="53">
        <v>0</v>
      </c>
      <c r="P156" s="53">
        <v>0</v>
      </c>
      <c r="Q156" s="53">
        <v>0</v>
      </c>
      <c r="R156" s="53">
        <v>0</v>
      </c>
      <c r="S156" s="98" t="e">
        <f t="shared" si="76"/>
        <v>#DIV/0!</v>
      </c>
      <c r="T156" s="98" t="e">
        <f t="shared" si="77"/>
        <v>#DIV/0!</v>
      </c>
      <c r="U156" s="98" t="e">
        <f t="shared" si="66"/>
        <v>#DIV/0!</v>
      </c>
      <c r="V156" s="98" t="e">
        <f t="shared" si="67"/>
        <v>#DIV/0!</v>
      </c>
      <c r="W156" s="98" t="e">
        <f t="shared" si="78"/>
        <v>#DIV/0!</v>
      </c>
      <c r="X156" s="7">
        <v>0</v>
      </c>
      <c r="Y156" s="8" t="e">
        <f t="shared" si="40"/>
        <v>#DIV/0!</v>
      </c>
      <c r="Z156" s="9">
        <v>0.21</v>
      </c>
      <c r="AA156" s="8" t="e">
        <f t="shared" si="41"/>
        <v>#DIV/0!</v>
      </c>
    </row>
    <row r="157" spans="1:27" x14ac:dyDescent="0.25">
      <c r="A157" s="5" t="s">
        <v>768</v>
      </c>
      <c r="B157" s="114" t="s">
        <v>482</v>
      </c>
      <c r="C157" s="74">
        <v>1001</v>
      </c>
      <c r="D157" s="70" t="s">
        <v>616</v>
      </c>
      <c r="E157" s="79">
        <v>42.2</v>
      </c>
      <c r="F157" s="79" t="s">
        <v>156</v>
      </c>
      <c r="G157" s="79">
        <v>21</v>
      </c>
      <c r="H157" s="73"/>
      <c r="I157" s="72" t="s">
        <v>389</v>
      </c>
      <c r="J157" s="72" t="s">
        <v>258</v>
      </c>
      <c r="K157" s="92">
        <v>200</v>
      </c>
      <c r="L157" s="90"/>
      <c r="M157" s="92" t="s">
        <v>839</v>
      </c>
      <c r="N157" s="92"/>
      <c r="O157" s="53">
        <v>0</v>
      </c>
      <c r="P157" s="53">
        <v>0</v>
      </c>
      <c r="Q157" s="53">
        <v>0</v>
      </c>
      <c r="R157" s="85" t="s">
        <v>790</v>
      </c>
      <c r="S157" s="98" t="e">
        <f t="shared" ref="S157:S188" si="79">SUM(E157/O157*K157)+(E157/P157*K157)+(E157/Q157*K157)</f>
        <v>#DIV/0!</v>
      </c>
      <c r="T157" s="98" t="e">
        <f t="shared" si="65"/>
        <v>#DIV/0!</v>
      </c>
      <c r="U157" s="98" t="e">
        <f t="shared" si="66"/>
        <v>#DIV/0!</v>
      </c>
      <c r="V157" s="98" t="e">
        <f t="shared" si="67"/>
        <v>#DIV/0!</v>
      </c>
      <c r="W157" s="98" t="s">
        <v>790</v>
      </c>
      <c r="X157" s="7">
        <v>0</v>
      </c>
      <c r="Y157" s="8" t="e">
        <f t="shared" ref="Y157:Y219" si="80">SUM(S157*X157)</f>
        <v>#DIV/0!</v>
      </c>
      <c r="Z157" s="9">
        <v>0.21</v>
      </c>
      <c r="AA157" s="8" t="e">
        <f t="shared" ref="AA157:AA219" si="81">Y157+(Y157*Z157)</f>
        <v>#DIV/0!</v>
      </c>
    </row>
    <row r="158" spans="1:27" x14ac:dyDescent="0.25">
      <c r="A158" s="5" t="s">
        <v>768</v>
      </c>
      <c r="B158" s="114" t="s">
        <v>482</v>
      </c>
      <c r="C158" s="74">
        <v>1002</v>
      </c>
      <c r="D158" s="79" t="s">
        <v>617</v>
      </c>
      <c r="E158" s="79">
        <v>13.8</v>
      </c>
      <c r="F158" s="79" t="s">
        <v>156</v>
      </c>
      <c r="G158" s="79">
        <v>8</v>
      </c>
      <c r="H158" s="73"/>
      <c r="I158" s="72" t="s">
        <v>390</v>
      </c>
      <c r="J158" s="72" t="s">
        <v>260</v>
      </c>
      <c r="K158" s="92">
        <v>200</v>
      </c>
      <c r="L158" s="90"/>
      <c r="M158" s="92" t="s">
        <v>836</v>
      </c>
      <c r="N158" s="92"/>
      <c r="O158" s="53">
        <v>0</v>
      </c>
      <c r="P158" s="53">
        <v>0</v>
      </c>
      <c r="Q158" s="53">
        <v>0</v>
      </c>
      <c r="R158" s="85" t="s">
        <v>790</v>
      </c>
      <c r="S158" s="98" t="e">
        <f t="shared" si="79"/>
        <v>#DIV/0!</v>
      </c>
      <c r="T158" s="98" t="e">
        <f t="shared" si="65"/>
        <v>#DIV/0!</v>
      </c>
      <c r="U158" s="98" t="e">
        <f t="shared" si="66"/>
        <v>#DIV/0!</v>
      </c>
      <c r="V158" s="98" t="e">
        <f t="shared" si="67"/>
        <v>#DIV/0!</v>
      </c>
      <c r="W158" s="98" t="s">
        <v>790</v>
      </c>
      <c r="X158" s="7">
        <v>0</v>
      </c>
      <c r="Y158" s="8" t="e">
        <f t="shared" si="80"/>
        <v>#DIV/0!</v>
      </c>
      <c r="Z158" s="9">
        <v>0.21</v>
      </c>
      <c r="AA158" s="8" t="e">
        <f t="shared" si="81"/>
        <v>#DIV/0!</v>
      </c>
    </row>
    <row r="159" spans="1:27" x14ac:dyDescent="0.25">
      <c r="A159" s="5" t="s">
        <v>768</v>
      </c>
      <c r="B159" s="114" t="s">
        <v>482</v>
      </c>
      <c r="C159" s="74">
        <v>1003</v>
      </c>
      <c r="D159" s="79" t="s">
        <v>11</v>
      </c>
      <c r="E159" s="79">
        <v>42.1</v>
      </c>
      <c r="F159" s="79" t="s">
        <v>156</v>
      </c>
      <c r="G159" s="79">
        <v>21</v>
      </c>
      <c r="H159" s="73"/>
      <c r="I159" s="72" t="s">
        <v>391</v>
      </c>
      <c r="J159" s="72" t="s">
        <v>258</v>
      </c>
      <c r="K159" s="92">
        <v>200</v>
      </c>
      <c r="L159" s="90"/>
      <c r="M159" s="92" t="s">
        <v>839</v>
      </c>
      <c r="N159" s="92"/>
      <c r="O159" s="53">
        <v>0</v>
      </c>
      <c r="P159" s="53">
        <v>0</v>
      </c>
      <c r="Q159" s="53">
        <v>0</v>
      </c>
      <c r="R159" s="85" t="s">
        <v>790</v>
      </c>
      <c r="S159" s="98" t="e">
        <f t="shared" si="79"/>
        <v>#DIV/0!</v>
      </c>
      <c r="T159" s="98" t="e">
        <f t="shared" si="65"/>
        <v>#DIV/0!</v>
      </c>
      <c r="U159" s="98" t="e">
        <f t="shared" si="66"/>
        <v>#DIV/0!</v>
      </c>
      <c r="V159" s="98" t="e">
        <f t="shared" si="67"/>
        <v>#DIV/0!</v>
      </c>
      <c r="W159" s="98" t="s">
        <v>790</v>
      </c>
      <c r="X159" s="7">
        <v>0</v>
      </c>
      <c r="Y159" s="8" t="e">
        <f t="shared" si="80"/>
        <v>#DIV/0!</v>
      </c>
      <c r="Z159" s="9">
        <v>0.21</v>
      </c>
      <c r="AA159" s="8" t="e">
        <f t="shared" si="81"/>
        <v>#DIV/0!</v>
      </c>
    </row>
    <row r="160" spans="1:27" x14ac:dyDescent="0.25">
      <c r="A160" s="5" t="s">
        <v>768</v>
      </c>
      <c r="B160" s="114" t="s">
        <v>482</v>
      </c>
      <c r="C160" s="74">
        <v>1004</v>
      </c>
      <c r="D160" s="79" t="s">
        <v>617</v>
      </c>
      <c r="E160" s="79">
        <v>10.3</v>
      </c>
      <c r="F160" s="79" t="s">
        <v>156</v>
      </c>
      <c r="G160" s="79">
        <v>8</v>
      </c>
      <c r="H160" s="73"/>
      <c r="I160" s="72" t="s">
        <v>392</v>
      </c>
      <c r="J160" s="72" t="s">
        <v>260</v>
      </c>
      <c r="K160" s="92">
        <v>200</v>
      </c>
      <c r="L160" s="90"/>
      <c r="M160" s="92" t="s">
        <v>836</v>
      </c>
      <c r="N160" s="92"/>
      <c r="O160" s="53">
        <v>0</v>
      </c>
      <c r="P160" s="53">
        <v>0</v>
      </c>
      <c r="Q160" s="53">
        <v>0</v>
      </c>
      <c r="R160" s="85" t="s">
        <v>790</v>
      </c>
      <c r="S160" s="98" t="e">
        <f t="shared" si="79"/>
        <v>#DIV/0!</v>
      </c>
      <c r="T160" s="98" t="e">
        <f t="shared" si="65"/>
        <v>#DIV/0!</v>
      </c>
      <c r="U160" s="98" t="e">
        <f t="shared" si="66"/>
        <v>#DIV/0!</v>
      </c>
      <c r="V160" s="98" t="e">
        <f t="shared" si="67"/>
        <v>#DIV/0!</v>
      </c>
      <c r="W160" s="98" t="s">
        <v>790</v>
      </c>
      <c r="X160" s="7">
        <v>0</v>
      </c>
      <c r="Y160" s="8" t="e">
        <f t="shared" si="80"/>
        <v>#DIV/0!</v>
      </c>
      <c r="Z160" s="9">
        <v>0.21</v>
      </c>
      <c r="AA160" s="8" t="e">
        <f t="shared" si="81"/>
        <v>#DIV/0!</v>
      </c>
    </row>
    <row r="161" spans="1:27" x14ac:dyDescent="0.25">
      <c r="A161" s="5" t="s">
        <v>768</v>
      </c>
      <c r="B161" s="114" t="s">
        <v>482</v>
      </c>
      <c r="C161" s="74">
        <v>1005</v>
      </c>
      <c r="D161" s="79" t="s">
        <v>618</v>
      </c>
      <c r="E161" s="79">
        <v>10.3</v>
      </c>
      <c r="F161" s="79" t="s">
        <v>156</v>
      </c>
      <c r="G161" s="79">
        <v>6</v>
      </c>
      <c r="H161" s="73"/>
      <c r="I161" s="72" t="s">
        <v>394</v>
      </c>
      <c r="J161" s="72" t="s">
        <v>258</v>
      </c>
      <c r="K161" s="92">
        <v>220</v>
      </c>
      <c r="L161" s="90"/>
      <c r="M161" s="92" t="s">
        <v>836</v>
      </c>
      <c r="N161" s="92"/>
      <c r="O161" s="53">
        <v>0</v>
      </c>
      <c r="P161" s="53">
        <v>0</v>
      </c>
      <c r="Q161" s="53">
        <v>0</v>
      </c>
      <c r="R161" s="85" t="s">
        <v>790</v>
      </c>
      <c r="S161" s="98" t="e">
        <f t="shared" si="79"/>
        <v>#DIV/0!</v>
      </c>
      <c r="T161" s="98" t="e">
        <f t="shared" si="65"/>
        <v>#DIV/0!</v>
      </c>
      <c r="U161" s="98" t="e">
        <f t="shared" si="66"/>
        <v>#DIV/0!</v>
      </c>
      <c r="V161" s="98" t="e">
        <f t="shared" si="67"/>
        <v>#DIV/0!</v>
      </c>
      <c r="W161" s="98" t="s">
        <v>790</v>
      </c>
      <c r="X161" s="7">
        <v>0</v>
      </c>
      <c r="Y161" s="8" t="e">
        <f t="shared" si="80"/>
        <v>#DIV/0!</v>
      </c>
      <c r="Z161" s="9">
        <v>0.21</v>
      </c>
      <c r="AA161" s="8" t="e">
        <f t="shared" si="81"/>
        <v>#DIV/0!</v>
      </c>
    </row>
    <row r="162" spans="1:27" x14ac:dyDescent="0.25">
      <c r="A162" s="5" t="s">
        <v>768</v>
      </c>
      <c r="B162" s="114" t="s">
        <v>482</v>
      </c>
      <c r="C162" s="74">
        <v>1006</v>
      </c>
      <c r="D162" s="79" t="s">
        <v>617</v>
      </c>
      <c r="E162" s="79">
        <v>21</v>
      </c>
      <c r="F162" s="79" t="s">
        <v>156</v>
      </c>
      <c r="G162" s="79">
        <v>8</v>
      </c>
      <c r="H162" s="73"/>
      <c r="I162" s="72" t="s">
        <v>395</v>
      </c>
      <c r="J162" s="72" t="s">
        <v>260</v>
      </c>
      <c r="K162" s="92">
        <v>200</v>
      </c>
      <c r="L162" s="90"/>
      <c r="M162" s="92" t="s">
        <v>836</v>
      </c>
      <c r="N162" s="92"/>
      <c r="O162" s="53">
        <v>0</v>
      </c>
      <c r="P162" s="53">
        <v>0</v>
      </c>
      <c r="Q162" s="53">
        <v>0</v>
      </c>
      <c r="R162" s="85" t="s">
        <v>790</v>
      </c>
      <c r="S162" s="98" t="e">
        <f t="shared" si="79"/>
        <v>#DIV/0!</v>
      </c>
      <c r="T162" s="98" t="e">
        <f t="shared" si="65"/>
        <v>#DIV/0!</v>
      </c>
      <c r="U162" s="98" t="e">
        <f t="shared" si="66"/>
        <v>#DIV/0!</v>
      </c>
      <c r="V162" s="98" t="e">
        <f t="shared" si="67"/>
        <v>#DIV/0!</v>
      </c>
      <c r="W162" s="98" t="s">
        <v>790</v>
      </c>
      <c r="X162" s="7">
        <v>0</v>
      </c>
      <c r="Y162" s="8" t="e">
        <f t="shared" si="80"/>
        <v>#DIV/0!</v>
      </c>
      <c r="Z162" s="9">
        <v>0.21</v>
      </c>
      <c r="AA162" s="8" t="e">
        <f t="shared" si="81"/>
        <v>#DIV/0!</v>
      </c>
    </row>
    <row r="163" spans="1:27" x14ac:dyDescent="0.25">
      <c r="A163" s="5" t="s">
        <v>768</v>
      </c>
      <c r="B163" s="114" t="s">
        <v>482</v>
      </c>
      <c r="C163" s="74">
        <v>1007</v>
      </c>
      <c r="D163" s="79" t="s">
        <v>549</v>
      </c>
      <c r="E163" s="79">
        <v>89.4</v>
      </c>
      <c r="F163" s="79" t="s">
        <v>156</v>
      </c>
      <c r="G163" s="79">
        <v>46</v>
      </c>
      <c r="H163" s="73"/>
      <c r="I163" s="72" t="s">
        <v>396</v>
      </c>
      <c r="J163" s="72" t="s">
        <v>264</v>
      </c>
      <c r="K163" s="92">
        <v>200</v>
      </c>
      <c r="L163" s="90"/>
      <c r="M163" s="92" t="s">
        <v>840</v>
      </c>
      <c r="N163" s="92"/>
      <c r="O163" s="53">
        <v>0</v>
      </c>
      <c r="P163" s="53">
        <v>0</v>
      </c>
      <c r="Q163" s="53">
        <v>0</v>
      </c>
      <c r="R163" s="85" t="s">
        <v>790</v>
      </c>
      <c r="S163" s="98" t="e">
        <f t="shared" si="79"/>
        <v>#DIV/0!</v>
      </c>
      <c r="T163" s="98" t="e">
        <f t="shared" si="65"/>
        <v>#DIV/0!</v>
      </c>
      <c r="U163" s="98" t="e">
        <f t="shared" si="66"/>
        <v>#DIV/0!</v>
      </c>
      <c r="V163" s="98" t="e">
        <f t="shared" si="67"/>
        <v>#DIV/0!</v>
      </c>
      <c r="W163" s="98" t="s">
        <v>790</v>
      </c>
      <c r="X163" s="7">
        <v>0</v>
      </c>
      <c r="Y163" s="8" t="e">
        <f t="shared" si="80"/>
        <v>#DIV/0!</v>
      </c>
      <c r="Z163" s="9">
        <v>0.21</v>
      </c>
      <c r="AA163" s="8" t="e">
        <f t="shared" si="81"/>
        <v>#DIV/0!</v>
      </c>
    </row>
    <row r="164" spans="1:27" x14ac:dyDescent="0.25">
      <c r="A164" s="5" t="s">
        <v>768</v>
      </c>
      <c r="B164" s="114" t="s">
        <v>482</v>
      </c>
      <c r="C164" s="74">
        <v>1008</v>
      </c>
      <c r="D164" s="79" t="s">
        <v>11</v>
      </c>
      <c r="E164" s="79">
        <v>42.9</v>
      </c>
      <c r="F164" s="79" t="s">
        <v>156</v>
      </c>
      <c r="G164" s="79">
        <v>21</v>
      </c>
      <c r="H164" s="73"/>
      <c r="I164" s="72" t="s">
        <v>397</v>
      </c>
      <c r="J164" s="72" t="s">
        <v>258</v>
      </c>
      <c r="K164" s="92">
        <v>200</v>
      </c>
      <c r="L164" s="90"/>
      <c r="M164" s="92" t="s">
        <v>839</v>
      </c>
      <c r="N164" s="92"/>
      <c r="O164" s="53">
        <v>0</v>
      </c>
      <c r="P164" s="53">
        <v>0</v>
      </c>
      <c r="Q164" s="53">
        <v>0</v>
      </c>
      <c r="R164" s="85" t="s">
        <v>790</v>
      </c>
      <c r="S164" s="98" t="e">
        <f t="shared" si="79"/>
        <v>#DIV/0!</v>
      </c>
      <c r="T164" s="98" t="e">
        <f t="shared" si="65"/>
        <v>#DIV/0!</v>
      </c>
      <c r="U164" s="98" t="e">
        <f t="shared" si="66"/>
        <v>#DIV/0!</v>
      </c>
      <c r="V164" s="98" t="e">
        <f t="shared" si="67"/>
        <v>#DIV/0!</v>
      </c>
      <c r="W164" s="98" t="s">
        <v>790</v>
      </c>
      <c r="X164" s="7">
        <v>0</v>
      </c>
      <c r="Y164" s="8" t="e">
        <f t="shared" si="80"/>
        <v>#DIV/0!</v>
      </c>
      <c r="Z164" s="9">
        <v>0.21</v>
      </c>
      <c r="AA164" s="8" t="e">
        <f t="shared" si="81"/>
        <v>#DIV/0!</v>
      </c>
    </row>
    <row r="165" spans="1:27" x14ac:dyDescent="0.25">
      <c r="A165" s="5" t="s">
        <v>768</v>
      </c>
      <c r="B165" s="114" t="s">
        <v>482</v>
      </c>
      <c r="C165" s="74">
        <v>1009</v>
      </c>
      <c r="D165" s="79" t="s">
        <v>11</v>
      </c>
      <c r="E165" s="79">
        <v>41.6</v>
      </c>
      <c r="F165" s="79" t="s">
        <v>156</v>
      </c>
      <c r="G165" s="79">
        <v>21</v>
      </c>
      <c r="H165" s="73"/>
      <c r="I165" s="72" t="s">
        <v>619</v>
      </c>
      <c r="J165" s="72" t="s">
        <v>280</v>
      </c>
      <c r="K165" s="92">
        <v>200</v>
      </c>
      <c r="L165" s="90"/>
      <c r="M165" s="92" t="s">
        <v>839</v>
      </c>
      <c r="N165" s="92"/>
      <c r="O165" s="53">
        <v>0</v>
      </c>
      <c r="P165" s="53">
        <v>0</v>
      </c>
      <c r="Q165" s="53">
        <v>0</v>
      </c>
      <c r="R165" s="85" t="s">
        <v>790</v>
      </c>
      <c r="S165" s="98" t="e">
        <f t="shared" si="79"/>
        <v>#DIV/0!</v>
      </c>
      <c r="T165" s="98" t="e">
        <f t="shared" si="65"/>
        <v>#DIV/0!</v>
      </c>
      <c r="U165" s="98" t="e">
        <f t="shared" si="66"/>
        <v>#DIV/0!</v>
      </c>
      <c r="V165" s="98" t="e">
        <f t="shared" si="67"/>
        <v>#DIV/0!</v>
      </c>
      <c r="W165" s="98" t="s">
        <v>790</v>
      </c>
      <c r="X165" s="7">
        <v>0</v>
      </c>
      <c r="Y165" s="8" t="e">
        <f t="shared" si="80"/>
        <v>#DIV/0!</v>
      </c>
      <c r="Z165" s="9">
        <v>0.21</v>
      </c>
      <c r="AA165" s="8" t="e">
        <f t="shared" si="81"/>
        <v>#DIV/0!</v>
      </c>
    </row>
    <row r="166" spans="1:27" x14ac:dyDescent="0.25">
      <c r="A166" s="5" t="s">
        <v>768</v>
      </c>
      <c r="B166" s="114"/>
      <c r="C166" s="74"/>
      <c r="D166" s="79" t="s">
        <v>11</v>
      </c>
      <c r="E166" s="79">
        <v>29.2</v>
      </c>
      <c r="F166" s="79" t="s">
        <v>156</v>
      </c>
      <c r="G166" s="79"/>
      <c r="H166" s="73"/>
      <c r="I166" s="72" t="s">
        <v>619</v>
      </c>
      <c r="J166" s="72" t="s">
        <v>258</v>
      </c>
      <c r="K166" s="92">
        <v>200</v>
      </c>
      <c r="L166" s="90"/>
      <c r="M166" s="92" t="s">
        <v>839</v>
      </c>
      <c r="N166" s="92"/>
      <c r="O166" s="53">
        <v>0</v>
      </c>
      <c r="P166" s="53">
        <v>0</v>
      </c>
      <c r="Q166" s="53">
        <v>0</v>
      </c>
      <c r="R166" s="85" t="s">
        <v>790</v>
      </c>
      <c r="S166" s="98" t="e">
        <f t="shared" si="79"/>
        <v>#DIV/0!</v>
      </c>
      <c r="T166" s="98" t="e">
        <f t="shared" si="65"/>
        <v>#DIV/0!</v>
      </c>
      <c r="U166" s="98" t="e">
        <f t="shared" si="66"/>
        <v>#DIV/0!</v>
      </c>
      <c r="V166" s="98" t="e">
        <f t="shared" si="67"/>
        <v>#DIV/0!</v>
      </c>
      <c r="W166" s="98" t="s">
        <v>790</v>
      </c>
      <c r="X166" s="7">
        <v>0</v>
      </c>
      <c r="Y166" s="8" t="e">
        <f t="shared" si="80"/>
        <v>#DIV/0!</v>
      </c>
      <c r="Z166" s="9">
        <v>0.21</v>
      </c>
      <c r="AA166" s="8" t="e">
        <f t="shared" si="81"/>
        <v>#DIV/0!</v>
      </c>
    </row>
    <row r="167" spans="1:27" x14ac:dyDescent="0.25">
      <c r="A167" s="5" t="s">
        <v>768</v>
      </c>
      <c r="B167" s="114" t="s">
        <v>482</v>
      </c>
      <c r="C167" s="74">
        <v>1010</v>
      </c>
      <c r="D167" s="79" t="s">
        <v>14</v>
      </c>
      <c r="E167" s="79">
        <v>65.7</v>
      </c>
      <c r="F167" s="79" t="s">
        <v>156</v>
      </c>
      <c r="G167" s="79">
        <v>11</v>
      </c>
      <c r="H167" s="73"/>
      <c r="I167" s="72" t="s">
        <v>620</v>
      </c>
      <c r="J167" s="72" t="s">
        <v>280</v>
      </c>
      <c r="K167" s="92">
        <v>220</v>
      </c>
      <c r="L167" s="90"/>
      <c r="M167" s="92" t="s">
        <v>792</v>
      </c>
      <c r="N167" s="92"/>
      <c r="O167" s="53">
        <v>0</v>
      </c>
      <c r="P167" s="53">
        <v>0</v>
      </c>
      <c r="Q167" s="53">
        <v>0</v>
      </c>
      <c r="R167" s="85" t="s">
        <v>790</v>
      </c>
      <c r="S167" s="98" t="e">
        <f t="shared" si="79"/>
        <v>#DIV/0!</v>
      </c>
      <c r="T167" s="98" t="e">
        <f t="shared" si="65"/>
        <v>#DIV/0!</v>
      </c>
      <c r="U167" s="98" t="e">
        <f t="shared" si="66"/>
        <v>#DIV/0!</v>
      </c>
      <c r="V167" s="98" t="e">
        <f t="shared" si="67"/>
        <v>#DIV/0!</v>
      </c>
      <c r="W167" s="98" t="s">
        <v>790</v>
      </c>
      <c r="X167" s="7">
        <v>0</v>
      </c>
      <c r="Y167" s="8" t="e">
        <f t="shared" si="80"/>
        <v>#DIV/0!</v>
      </c>
      <c r="Z167" s="9">
        <v>0.21</v>
      </c>
      <c r="AA167" s="8" t="e">
        <f t="shared" si="81"/>
        <v>#DIV/0!</v>
      </c>
    </row>
    <row r="168" spans="1:27" x14ac:dyDescent="0.25">
      <c r="A168" s="5" t="s">
        <v>768</v>
      </c>
      <c r="B168" s="114"/>
      <c r="C168" s="74"/>
      <c r="D168" s="79" t="s">
        <v>890</v>
      </c>
      <c r="E168" s="79">
        <v>40.700000000000003</v>
      </c>
      <c r="F168" s="79" t="s">
        <v>156</v>
      </c>
      <c r="G168" s="79"/>
      <c r="H168" s="73"/>
      <c r="I168" s="72" t="s">
        <v>620</v>
      </c>
      <c r="J168" s="72" t="s">
        <v>260</v>
      </c>
      <c r="K168" s="92">
        <v>220</v>
      </c>
      <c r="L168" s="90"/>
      <c r="M168" s="92" t="s">
        <v>792</v>
      </c>
      <c r="N168" s="92"/>
      <c r="O168" s="53">
        <v>0</v>
      </c>
      <c r="P168" s="53">
        <v>0</v>
      </c>
      <c r="Q168" s="53">
        <v>0</v>
      </c>
      <c r="R168" s="85" t="s">
        <v>790</v>
      </c>
      <c r="S168" s="98" t="e">
        <f t="shared" si="79"/>
        <v>#DIV/0!</v>
      </c>
      <c r="T168" s="98" t="e">
        <f t="shared" si="65"/>
        <v>#DIV/0!</v>
      </c>
      <c r="U168" s="98" t="e">
        <f t="shared" si="66"/>
        <v>#DIV/0!</v>
      </c>
      <c r="V168" s="98" t="e">
        <f t="shared" si="67"/>
        <v>#DIV/0!</v>
      </c>
      <c r="W168" s="98" t="s">
        <v>790</v>
      </c>
      <c r="X168" s="7">
        <v>0</v>
      </c>
      <c r="Y168" s="8" t="e">
        <f t="shared" si="80"/>
        <v>#DIV/0!</v>
      </c>
      <c r="Z168" s="9">
        <v>0.21</v>
      </c>
      <c r="AA168" s="8" t="e">
        <f t="shared" si="81"/>
        <v>#DIV/0!</v>
      </c>
    </row>
    <row r="169" spans="1:27" x14ac:dyDescent="0.25">
      <c r="A169" s="5" t="s">
        <v>768</v>
      </c>
      <c r="B169" s="114" t="s">
        <v>482</v>
      </c>
      <c r="C169" s="95" t="s">
        <v>168</v>
      </c>
      <c r="D169" s="79" t="s">
        <v>161</v>
      </c>
      <c r="E169" s="79">
        <v>4</v>
      </c>
      <c r="F169" s="79" t="s">
        <v>156</v>
      </c>
      <c r="G169" s="70"/>
      <c r="H169" s="73"/>
      <c r="I169" s="72" t="s">
        <v>168</v>
      </c>
      <c r="J169" s="72" t="s">
        <v>280</v>
      </c>
      <c r="K169" s="92">
        <v>3</v>
      </c>
      <c r="L169" s="90"/>
      <c r="M169" s="92" t="s">
        <v>837</v>
      </c>
      <c r="N169" s="92"/>
      <c r="O169" s="151" t="s">
        <v>0</v>
      </c>
      <c r="P169" s="151" t="s">
        <v>0</v>
      </c>
      <c r="Q169" s="53" t="s">
        <v>0</v>
      </c>
      <c r="R169" s="148" t="s">
        <v>790</v>
      </c>
      <c r="S169" s="152" t="e">
        <f>SUM(E169/Q169*K169)</f>
        <v>#VALUE!</v>
      </c>
      <c r="T169" s="151" t="s">
        <v>0</v>
      </c>
      <c r="U169" s="151" t="s">
        <v>0</v>
      </c>
      <c r="V169" s="98" t="e">
        <f t="shared" si="67"/>
        <v>#VALUE!</v>
      </c>
      <c r="W169" s="98" t="s">
        <v>790</v>
      </c>
      <c r="X169" s="7">
        <v>0</v>
      </c>
      <c r="Y169" s="8" t="e">
        <f t="shared" si="80"/>
        <v>#VALUE!</v>
      </c>
      <c r="Z169" s="9">
        <v>0.21</v>
      </c>
      <c r="AA169" s="8" t="e">
        <f t="shared" si="81"/>
        <v>#VALUE!</v>
      </c>
    </row>
    <row r="170" spans="1:27" x14ac:dyDescent="0.25">
      <c r="A170" s="5" t="s">
        <v>768</v>
      </c>
      <c r="B170" s="114" t="s">
        <v>482</v>
      </c>
      <c r="C170" s="95" t="s">
        <v>621</v>
      </c>
      <c r="D170" s="79" t="s">
        <v>622</v>
      </c>
      <c r="E170" s="79">
        <v>4.7</v>
      </c>
      <c r="F170" s="79" t="s">
        <v>156</v>
      </c>
      <c r="G170" s="70"/>
      <c r="H170" s="73"/>
      <c r="I170" s="72" t="s">
        <v>621</v>
      </c>
      <c r="J170" s="72" t="s">
        <v>280</v>
      </c>
      <c r="K170" s="92">
        <v>200</v>
      </c>
      <c r="L170" s="90"/>
      <c r="M170" s="92" t="s">
        <v>841</v>
      </c>
      <c r="N170" s="92"/>
      <c r="O170" s="53">
        <v>0</v>
      </c>
      <c r="P170" s="53">
        <v>0</v>
      </c>
      <c r="Q170" s="53">
        <v>0</v>
      </c>
      <c r="R170" s="85" t="s">
        <v>790</v>
      </c>
      <c r="S170" s="98" t="e">
        <f t="shared" si="79"/>
        <v>#DIV/0!</v>
      </c>
      <c r="T170" s="98" t="e">
        <f t="shared" si="65"/>
        <v>#DIV/0!</v>
      </c>
      <c r="U170" s="98" t="e">
        <f t="shared" si="66"/>
        <v>#DIV/0!</v>
      </c>
      <c r="V170" s="98" t="e">
        <f t="shared" si="67"/>
        <v>#DIV/0!</v>
      </c>
      <c r="W170" s="98" t="s">
        <v>790</v>
      </c>
      <c r="X170" s="7">
        <v>0</v>
      </c>
      <c r="Y170" s="8" t="e">
        <f t="shared" si="80"/>
        <v>#DIV/0!</v>
      </c>
      <c r="Z170" s="9">
        <v>0.21</v>
      </c>
      <c r="AA170" s="8" t="e">
        <f t="shared" si="81"/>
        <v>#DIV/0!</v>
      </c>
    </row>
    <row r="171" spans="1:27" x14ac:dyDescent="0.25">
      <c r="A171" s="5" t="s">
        <v>768</v>
      </c>
      <c r="B171" s="114" t="s">
        <v>482</v>
      </c>
      <c r="C171" s="95" t="s">
        <v>623</v>
      </c>
      <c r="D171" s="79" t="s">
        <v>161</v>
      </c>
      <c r="E171" s="79">
        <v>5.5</v>
      </c>
      <c r="F171" s="79" t="s">
        <v>156</v>
      </c>
      <c r="G171" s="70"/>
      <c r="H171" s="73"/>
      <c r="I171" s="72" t="s">
        <v>623</v>
      </c>
      <c r="J171" s="72" t="s">
        <v>280</v>
      </c>
      <c r="K171" s="92">
        <v>3</v>
      </c>
      <c r="L171" s="90"/>
      <c r="M171" s="92" t="s">
        <v>837</v>
      </c>
      <c r="N171" s="92"/>
      <c r="O171" s="151" t="s">
        <v>0</v>
      </c>
      <c r="P171" s="151" t="s">
        <v>0</v>
      </c>
      <c r="Q171" s="53" t="s">
        <v>0</v>
      </c>
      <c r="R171" s="148" t="s">
        <v>790</v>
      </c>
      <c r="S171" s="152" t="e">
        <f>SUM(E171/Q171*K171)</f>
        <v>#VALUE!</v>
      </c>
      <c r="T171" s="151" t="s">
        <v>0</v>
      </c>
      <c r="U171" s="151" t="s">
        <v>0</v>
      </c>
      <c r="V171" s="98" t="e">
        <f t="shared" si="67"/>
        <v>#VALUE!</v>
      </c>
      <c r="W171" s="98" t="s">
        <v>790</v>
      </c>
      <c r="X171" s="7">
        <v>0</v>
      </c>
      <c r="Y171" s="8" t="e">
        <f t="shared" si="80"/>
        <v>#VALUE!</v>
      </c>
      <c r="Z171" s="9">
        <v>0.21</v>
      </c>
      <c r="AA171" s="8" t="e">
        <f t="shared" si="81"/>
        <v>#VALUE!</v>
      </c>
    </row>
    <row r="172" spans="1:27" x14ac:dyDescent="0.25">
      <c r="A172" s="5" t="s">
        <v>768</v>
      </c>
      <c r="B172" s="114" t="s">
        <v>482</v>
      </c>
      <c r="C172" s="74">
        <v>1011</v>
      </c>
      <c r="D172" s="79" t="s">
        <v>13</v>
      </c>
      <c r="E172" s="79">
        <v>17.5</v>
      </c>
      <c r="F172" s="79" t="s">
        <v>156</v>
      </c>
      <c r="G172" s="79">
        <v>8</v>
      </c>
      <c r="H172" s="73"/>
      <c r="I172" s="72" t="s">
        <v>398</v>
      </c>
      <c r="J172" s="72" t="s">
        <v>260</v>
      </c>
      <c r="K172" s="92">
        <v>220</v>
      </c>
      <c r="L172" s="90"/>
      <c r="M172" s="92" t="s">
        <v>836</v>
      </c>
      <c r="N172" s="92"/>
      <c r="O172" s="53">
        <v>0</v>
      </c>
      <c r="P172" s="53">
        <v>0</v>
      </c>
      <c r="Q172" s="53">
        <v>0</v>
      </c>
      <c r="R172" s="85" t="s">
        <v>790</v>
      </c>
      <c r="S172" s="98" t="e">
        <f t="shared" si="79"/>
        <v>#DIV/0!</v>
      </c>
      <c r="T172" s="98" t="e">
        <f t="shared" si="65"/>
        <v>#DIV/0!</v>
      </c>
      <c r="U172" s="98" t="e">
        <f t="shared" si="66"/>
        <v>#DIV/0!</v>
      </c>
      <c r="V172" s="98" t="e">
        <f t="shared" si="67"/>
        <v>#DIV/0!</v>
      </c>
      <c r="W172" s="98" t="s">
        <v>790</v>
      </c>
      <c r="X172" s="7">
        <v>0</v>
      </c>
      <c r="Y172" s="8" t="e">
        <f t="shared" si="80"/>
        <v>#DIV/0!</v>
      </c>
      <c r="Z172" s="9">
        <v>0.21</v>
      </c>
      <c r="AA172" s="8" t="e">
        <f t="shared" si="81"/>
        <v>#DIV/0!</v>
      </c>
    </row>
    <row r="173" spans="1:27" x14ac:dyDescent="0.25">
      <c r="A173" s="5" t="s">
        <v>768</v>
      </c>
      <c r="B173" s="114" t="s">
        <v>482</v>
      </c>
      <c r="C173" s="74">
        <v>1012</v>
      </c>
      <c r="D173" s="70" t="s">
        <v>249</v>
      </c>
      <c r="E173" s="79">
        <v>23.4</v>
      </c>
      <c r="F173" s="79" t="s">
        <v>156</v>
      </c>
      <c r="G173" s="79">
        <v>1</v>
      </c>
      <c r="H173" s="73"/>
      <c r="I173" s="72" t="s">
        <v>399</v>
      </c>
      <c r="J173" s="72" t="s">
        <v>265</v>
      </c>
      <c r="K173" s="92">
        <v>220</v>
      </c>
      <c r="L173" s="90"/>
      <c r="M173" s="92" t="s">
        <v>792</v>
      </c>
      <c r="N173" s="92"/>
      <c r="O173" s="53">
        <v>0</v>
      </c>
      <c r="P173" s="53">
        <v>0</v>
      </c>
      <c r="Q173" s="53">
        <v>0</v>
      </c>
      <c r="R173" s="85" t="s">
        <v>790</v>
      </c>
      <c r="S173" s="98" t="e">
        <f t="shared" si="79"/>
        <v>#DIV/0!</v>
      </c>
      <c r="T173" s="98" t="e">
        <f t="shared" si="65"/>
        <v>#DIV/0!</v>
      </c>
      <c r="U173" s="98" t="e">
        <f t="shared" si="66"/>
        <v>#DIV/0!</v>
      </c>
      <c r="V173" s="98" t="e">
        <f t="shared" si="67"/>
        <v>#DIV/0!</v>
      </c>
      <c r="W173" s="98" t="s">
        <v>790</v>
      </c>
      <c r="X173" s="7">
        <v>0</v>
      </c>
      <c r="Y173" s="8" t="e">
        <f t="shared" si="80"/>
        <v>#DIV/0!</v>
      </c>
      <c r="Z173" s="9">
        <v>0.21</v>
      </c>
      <c r="AA173" s="8" t="e">
        <f t="shared" si="81"/>
        <v>#DIV/0!</v>
      </c>
    </row>
    <row r="174" spans="1:27" x14ac:dyDescent="0.25">
      <c r="A174" s="5" t="s">
        <v>768</v>
      </c>
      <c r="B174" s="114" t="s">
        <v>482</v>
      </c>
      <c r="C174" s="95" t="s">
        <v>400</v>
      </c>
      <c r="D174" s="70" t="s">
        <v>249</v>
      </c>
      <c r="E174" s="79">
        <v>5.8</v>
      </c>
      <c r="F174" s="79" t="s">
        <v>156</v>
      </c>
      <c r="G174" s="79">
        <v>1</v>
      </c>
      <c r="H174" s="73"/>
      <c r="I174" s="72" t="s">
        <v>400</v>
      </c>
      <c r="J174" s="72" t="s">
        <v>265</v>
      </c>
      <c r="K174" s="92">
        <v>220</v>
      </c>
      <c r="L174" s="90"/>
      <c r="M174" s="92" t="s">
        <v>792</v>
      </c>
      <c r="N174" s="92"/>
      <c r="O174" s="53">
        <v>0</v>
      </c>
      <c r="P174" s="53">
        <v>0</v>
      </c>
      <c r="Q174" s="53">
        <v>0</v>
      </c>
      <c r="R174" s="85" t="s">
        <v>790</v>
      </c>
      <c r="S174" s="98" t="e">
        <f t="shared" si="79"/>
        <v>#DIV/0!</v>
      </c>
      <c r="T174" s="98" t="e">
        <f t="shared" si="65"/>
        <v>#DIV/0!</v>
      </c>
      <c r="U174" s="98" t="e">
        <f t="shared" si="66"/>
        <v>#DIV/0!</v>
      </c>
      <c r="V174" s="98" t="e">
        <f t="shared" si="67"/>
        <v>#DIV/0!</v>
      </c>
      <c r="W174" s="98" t="s">
        <v>790</v>
      </c>
      <c r="X174" s="7">
        <v>0</v>
      </c>
      <c r="Y174" s="8" t="e">
        <f t="shared" si="80"/>
        <v>#DIV/0!</v>
      </c>
      <c r="Z174" s="9">
        <v>0.21</v>
      </c>
      <c r="AA174" s="8" t="e">
        <f t="shared" si="81"/>
        <v>#DIV/0!</v>
      </c>
    </row>
    <row r="175" spans="1:27" x14ac:dyDescent="0.25">
      <c r="A175" s="5" t="s">
        <v>768</v>
      </c>
      <c r="B175" s="114" t="s">
        <v>482</v>
      </c>
      <c r="C175" s="95" t="s">
        <v>401</v>
      </c>
      <c r="D175" s="79" t="s">
        <v>161</v>
      </c>
      <c r="E175" s="79">
        <v>0.6</v>
      </c>
      <c r="F175" s="79" t="s">
        <v>156</v>
      </c>
      <c r="G175" s="70"/>
      <c r="H175" s="73"/>
      <c r="I175" s="72" t="s">
        <v>401</v>
      </c>
      <c r="J175" s="72" t="s">
        <v>271</v>
      </c>
      <c r="K175" s="92">
        <v>3</v>
      </c>
      <c r="L175" s="90"/>
      <c r="M175" s="92" t="s">
        <v>837</v>
      </c>
      <c r="N175" s="92"/>
      <c r="O175" s="151" t="s">
        <v>0</v>
      </c>
      <c r="P175" s="151" t="s">
        <v>0</v>
      </c>
      <c r="Q175" s="53" t="s">
        <v>0</v>
      </c>
      <c r="R175" s="148" t="s">
        <v>790</v>
      </c>
      <c r="S175" s="152" t="e">
        <f>SUM(E175/Q175*K175)</f>
        <v>#VALUE!</v>
      </c>
      <c r="T175" s="151" t="s">
        <v>0</v>
      </c>
      <c r="U175" s="151" t="s">
        <v>0</v>
      </c>
      <c r="V175" s="98" t="e">
        <f t="shared" si="67"/>
        <v>#VALUE!</v>
      </c>
      <c r="W175" s="98" t="s">
        <v>790</v>
      </c>
      <c r="X175" s="7">
        <v>0</v>
      </c>
      <c r="Y175" s="8" t="e">
        <f t="shared" si="80"/>
        <v>#VALUE!</v>
      </c>
      <c r="Z175" s="9">
        <v>0.21</v>
      </c>
      <c r="AA175" s="8" t="e">
        <f t="shared" si="81"/>
        <v>#VALUE!</v>
      </c>
    </row>
    <row r="176" spans="1:27" x14ac:dyDescent="0.25">
      <c r="A176" s="5" t="s">
        <v>768</v>
      </c>
      <c r="B176" s="114" t="s">
        <v>482</v>
      </c>
      <c r="C176" s="74">
        <v>1013</v>
      </c>
      <c r="D176" s="79" t="s">
        <v>14</v>
      </c>
      <c r="E176" s="79">
        <v>115</v>
      </c>
      <c r="F176" s="79" t="s">
        <v>156</v>
      </c>
      <c r="G176" s="79">
        <v>28</v>
      </c>
      <c r="H176" s="73"/>
      <c r="I176" s="72" t="s">
        <v>403</v>
      </c>
      <c r="J176" s="72" t="s">
        <v>265</v>
      </c>
      <c r="K176" s="92">
        <v>220</v>
      </c>
      <c r="L176" s="90"/>
      <c r="M176" s="92" t="s">
        <v>792</v>
      </c>
      <c r="N176" s="92"/>
      <c r="O176" s="53">
        <v>0</v>
      </c>
      <c r="P176" s="53">
        <v>0</v>
      </c>
      <c r="Q176" s="53">
        <v>0</v>
      </c>
      <c r="R176" s="85" t="s">
        <v>790</v>
      </c>
      <c r="S176" s="98" t="e">
        <f t="shared" si="79"/>
        <v>#DIV/0!</v>
      </c>
      <c r="T176" s="98" t="e">
        <f t="shared" si="65"/>
        <v>#DIV/0!</v>
      </c>
      <c r="U176" s="98" t="e">
        <f t="shared" si="66"/>
        <v>#DIV/0!</v>
      </c>
      <c r="V176" s="98" t="e">
        <f t="shared" si="67"/>
        <v>#DIV/0!</v>
      </c>
      <c r="W176" s="98" t="s">
        <v>790</v>
      </c>
      <c r="X176" s="7">
        <v>0</v>
      </c>
      <c r="Y176" s="8" t="e">
        <f t="shared" si="80"/>
        <v>#DIV/0!</v>
      </c>
      <c r="Z176" s="9">
        <v>0.21</v>
      </c>
      <c r="AA176" s="8" t="e">
        <f t="shared" si="81"/>
        <v>#DIV/0!</v>
      </c>
    </row>
    <row r="177" spans="1:27" x14ac:dyDescent="0.25">
      <c r="A177" s="5" t="s">
        <v>768</v>
      </c>
      <c r="B177" s="114"/>
      <c r="C177" s="74"/>
      <c r="D177" s="79" t="s">
        <v>863</v>
      </c>
      <c r="E177" s="79">
        <v>6.4</v>
      </c>
      <c r="F177" s="79" t="s">
        <v>156</v>
      </c>
      <c r="G177" s="79"/>
      <c r="H177" s="73"/>
      <c r="I177" s="72" t="s">
        <v>403</v>
      </c>
      <c r="J177" s="72" t="s">
        <v>256</v>
      </c>
      <c r="K177" s="92">
        <v>220</v>
      </c>
      <c r="L177" s="90"/>
      <c r="M177" s="92" t="s">
        <v>792</v>
      </c>
      <c r="N177" s="92"/>
      <c r="O177" s="53">
        <v>0</v>
      </c>
      <c r="P177" s="53">
        <v>0</v>
      </c>
      <c r="Q177" s="53">
        <v>0</v>
      </c>
      <c r="R177" s="85" t="s">
        <v>790</v>
      </c>
      <c r="S177" s="98" t="e">
        <f t="shared" si="79"/>
        <v>#DIV/0!</v>
      </c>
      <c r="T177" s="98" t="e">
        <f t="shared" si="65"/>
        <v>#DIV/0!</v>
      </c>
      <c r="U177" s="98" t="e">
        <f t="shared" si="66"/>
        <v>#DIV/0!</v>
      </c>
      <c r="V177" s="98" t="e">
        <f t="shared" si="67"/>
        <v>#DIV/0!</v>
      </c>
      <c r="W177" s="98" t="s">
        <v>790</v>
      </c>
      <c r="X177" s="7">
        <v>0</v>
      </c>
      <c r="Y177" s="8" t="e">
        <f t="shared" si="80"/>
        <v>#DIV/0!</v>
      </c>
      <c r="Z177" s="9">
        <v>0.21</v>
      </c>
      <c r="AA177" s="8" t="e">
        <f t="shared" si="81"/>
        <v>#DIV/0!</v>
      </c>
    </row>
    <row r="178" spans="1:27" x14ac:dyDescent="0.25">
      <c r="A178" s="5" t="s">
        <v>768</v>
      </c>
      <c r="B178" s="114" t="s">
        <v>482</v>
      </c>
      <c r="C178" s="95" t="s">
        <v>624</v>
      </c>
      <c r="D178" s="70" t="s">
        <v>249</v>
      </c>
      <c r="E178" s="79">
        <v>6</v>
      </c>
      <c r="F178" s="79" t="s">
        <v>156</v>
      </c>
      <c r="G178" s="79">
        <v>1</v>
      </c>
      <c r="H178" s="73"/>
      <c r="I178" s="72" t="s">
        <v>624</v>
      </c>
      <c r="J178" s="72" t="s">
        <v>265</v>
      </c>
      <c r="K178" s="92">
        <v>220</v>
      </c>
      <c r="L178" s="90"/>
      <c r="M178" s="92" t="s">
        <v>792</v>
      </c>
      <c r="N178" s="92"/>
      <c r="O178" s="53">
        <v>0</v>
      </c>
      <c r="P178" s="53">
        <v>0</v>
      </c>
      <c r="Q178" s="53">
        <v>0</v>
      </c>
      <c r="R178" s="85" t="s">
        <v>790</v>
      </c>
      <c r="S178" s="98" t="e">
        <f t="shared" si="79"/>
        <v>#DIV/0!</v>
      </c>
      <c r="T178" s="98" t="e">
        <f t="shared" si="65"/>
        <v>#DIV/0!</v>
      </c>
      <c r="U178" s="98" t="e">
        <f t="shared" si="66"/>
        <v>#DIV/0!</v>
      </c>
      <c r="V178" s="98" t="e">
        <f t="shared" si="67"/>
        <v>#DIV/0!</v>
      </c>
      <c r="W178" s="98" t="s">
        <v>790</v>
      </c>
      <c r="X178" s="7">
        <v>0</v>
      </c>
      <c r="Y178" s="8" t="e">
        <f t="shared" si="80"/>
        <v>#DIV/0!</v>
      </c>
      <c r="Z178" s="9">
        <v>0.21</v>
      </c>
      <c r="AA178" s="8" t="e">
        <f t="shared" si="81"/>
        <v>#DIV/0!</v>
      </c>
    </row>
    <row r="179" spans="1:27" x14ac:dyDescent="0.25">
      <c r="A179" s="5" t="s">
        <v>768</v>
      </c>
      <c r="B179" s="114" t="s">
        <v>482</v>
      </c>
      <c r="C179" s="74">
        <v>1014</v>
      </c>
      <c r="D179" s="79" t="s">
        <v>622</v>
      </c>
      <c r="E179" s="79">
        <v>10.7</v>
      </c>
      <c r="F179" s="79" t="s">
        <v>156</v>
      </c>
      <c r="G179" s="70"/>
      <c r="H179" s="73"/>
      <c r="I179" s="72" t="s">
        <v>404</v>
      </c>
      <c r="J179" s="72" t="s">
        <v>265</v>
      </c>
      <c r="K179" s="92">
        <v>220</v>
      </c>
      <c r="L179" s="90"/>
      <c r="M179" s="92" t="s">
        <v>792</v>
      </c>
      <c r="N179" s="92"/>
      <c r="O179" s="53">
        <v>0</v>
      </c>
      <c r="P179" s="53">
        <v>0</v>
      </c>
      <c r="Q179" s="53">
        <v>0</v>
      </c>
      <c r="R179" s="85" t="s">
        <v>790</v>
      </c>
      <c r="S179" s="98" t="e">
        <f t="shared" si="79"/>
        <v>#DIV/0!</v>
      </c>
      <c r="T179" s="98" t="e">
        <f t="shared" si="65"/>
        <v>#DIV/0!</v>
      </c>
      <c r="U179" s="98" t="e">
        <f t="shared" si="66"/>
        <v>#DIV/0!</v>
      </c>
      <c r="V179" s="98" t="e">
        <f t="shared" si="67"/>
        <v>#DIV/0!</v>
      </c>
      <c r="W179" s="98" t="s">
        <v>790</v>
      </c>
      <c r="X179" s="7">
        <v>0</v>
      </c>
      <c r="Y179" s="8" t="e">
        <f t="shared" si="80"/>
        <v>#DIV/0!</v>
      </c>
      <c r="Z179" s="9">
        <v>0.21</v>
      </c>
      <c r="AA179" s="8" t="e">
        <f t="shared" si="81"/>
        <v>#DIV/0!</v>
      </c>
    </row>
    <row r="180" spans="1:27" x14ac:dyDescent="0.25">
      <c r="A180" s="5" t="s">
        <v>768</v>
      </c>
      <c r="B180" s="114" t="s">
        <v>482</v>
      </c>
      <c r="C180" s="74">
        <v>1015</v>
      </c>
      <c r="D180" s="79" t="s">
        <v>14</v>
      </c>
      <c r="E180" s="79">
        <v>89.1</v>
      </c>
      <c r="F180" s="79" t="s">
        <v>156</v>
      </c>
      <c r="G180" s="79">
        <v>17</v>
      </c>
      <c r="H180" s="73"/>
      <c r="I180" s="72" t="s">
        <v>405</v>
      </c>
      <c r="J180" s="72" t="s">
        <v>265</v>
      </c>
      <c r="K180" s="92">
        <v>220</v>
      </c>
      <c r="L180" s="90"/>
      <c r="M180" s="92" t="s">
        <v>792</v>
      </c>
      <c r="N180" s="92"/>
      <c r="O180" s="53">
        <v>0</v>
      </c>
      <c r="P180" s="53">
        <v>0</v>
      </c>
      <c r="Q180" s="53">
        <v>0</v>
      </c>
      <c r="R180" s="85" t="s">
        <v>790</v>
      </c>
      <c r="S180" s="98" t="e">
        <f t="shared" si="79"/>
        <v>#DIV/0!</v>
      </c>
      <c r="T180" s="98" t="e">
        <f t="shared" si="65"/>
        <v>#DIV/0!</v>
      </c>
      <c r="U180" s="98" t="e">
        <f t="shared" si="66"/>
        <v>#DIV/0!</v>
      </c>
      <c r="V180" s="98" t="e">
        <f t="shared" si="67"/>
        <v>#DIV/0!</v>
      </c>
      <c r="W180" s="98" t="s">
        <v>790</v>
      </c>
      <c r="X180" s="7">
        <v>0</v>
      </c>
      <c r="Y180" s="8" t="e">
        <f t="shared" si="80"/>
        <v>#DIV/0!</v>
      </c>
      <c r="Z180" s="9">
        <v>0.21</v>
      </c>
      <c r="AA180" s="8" t="e">
        <f t="shared" si="81"/>
        <v>#DIV/0!</v>
      </c>
    </row>
    <row r="181" spans="1:27" x14ac:dyDescent="0.25">
      <c r="A181" s="5" t="s">
        <v>768</v>
      </c>
      <c r="B181" s="112" t="s">
        <v>482</v>
      </c>
      <c r="C181" s="21" t="s">
        <v>162</v>
      </c>
      <c r="D181" s="5" t="s">
        <v>625</v>
      </c>
      <c r="E181" s="20">
        <v>4.3</v>
      </c>
      <c r="F181" s="20" t="s">
        <v>156</v>
      </c>
      <c r="G181" s="20">
        <v>2</v>
      </c>
      <c r="H181" s="24"/>
      <c r="I181" s="19" t="s">
        <v>162</v>
      </c>
      <c r="J181" s="19" t="s">
        <v>284</v>
      </c>
      <c r="K181" s="92">
        <v>200</v>
      </c>
      <c r="L181" s="90"/>
      <c r="M181" s="92" t="s">
        <v>836</v>
      </c>
      <c r="N181" s="92"/>
      <c r="O181" s="53">
        <v>0</v>
      </c>
      <c r="P181" s="53">
        <v>0</v>
      </c>
      <c r="Q181" s="53">
        <v>0</v>
      </c>
      <c r="R181" s="85" t="s">
        <v>790</v>
      </c>
      <c r="S181" s="98" t="e">
        <f t="shared" si="79"/>
        <v>#DIV/0!</v>
      </c>
      <c r="T181" s="98" t="e">
        <f t="shared" si="65"/>
        <v>#DIV/0!</v>
      </c>
      <c r="U181" s="98" t="e">
        <f t="shared" si="66"/>
        <v>#DIV/0!</v>
      </c>
      <c r="V181" s="98" t="e">
        <f t="shared" si="67"/>
        <v>#DIV/0!</v>
      </c>
      <c r="W181" s="98" t="s">
        <v>790</v>
      </c>
      <c r="X181" s="7">
        <v>0</v>
      </c>
      <c r="Y181" s="8" t="e">
        <f t="shared" si="80"/>
        <v>#DIV/0!</v>
      </c>
      <c r="Z181" s="9">
        <v>0.21</v>
      </c>
      <c r="AA181" s="8" t="e">
        <f t="shared" si="81"/>
        <v>#DIV/0!</v>
      </c>
    </row>
    <row r="182" spans="1:27" x14ac:dyDescent="0.25">
      <c r="A182" s="5" t="s">
        <v>768</v>
      </c>
      <c r="B182" s="112" t="s">
        <v>482</v>
      </c>
      <c r="C182" s="21" t="s">
        <v>160</v>
      </c>
      <c r="D182" s="5" t="s">
        <v>14</v>
      </c>
      <c r="E182" s="20">
        <v>7.2</v>
      </c>
      <c r="F182" s="20" t="s">
        <v>156</v>
      </c>
      <c r="G182" s="20">
        <v>2</v>
      </c>
      <c r="H182" s="24"/>
      <c r="I182" s="19" t="s">
        <v>160</v>
      </c>
      <c r="J182" s="19" t="s">
        <v>284</v>
      </c>
      <c r="K182" s="92">
        <v>220</v>
      </c>
      <c r="L182" s="90"/>
      <c r="M182" s="92" t="s">
        <v>792</v>
      </c>
      <c r="N182" s="92"/>
      <c r="O182" s="53">
        <v>0</v>
      </c>
      <c r="P182" s="53">
        <v>0</v>
      </c>
      <c r="Q182" s="53">
        <v>0</v>
      </c>
      <c r="R182" s="85" t="s">
        <v>790</v>
      </c>
      <c r="S182" s="98" t="e">
        <f t="shared" si="79"/>
        <v>#DIV/0!</v>
      </c>
      <c r="T182" s="98" t="e">
        <f t="shared" si="65"/>
        <v>#DIV/0!</v>
      </c>
      <c r="U182" s="98" t="e">
        <f t="shared" si="66"/>
        <v>#DIV/0!</v>
      </c>
      <c r="V182" s="98" t="e">
        <f t="shared" si="67"/>
        <v>#DIV/0!</v>
      </c>
      <c r="W182" s="98" t="s">
        <v>790</v>
      </c>
      <c r="X182" s="7">
        <v>0</v>
      </c>
      <c r="Y182" s="8" t="e">
        <f t="shared" si="80"/>
        <v>#DIV/0!</v>
      </c>
      <c r="Z182" s="9">
        <v>0.21</v>
      </c>
      <c r="AA182" s="8" t="e">
        <f t="shared" si="81"/>
        <v>#DIV/0!</v>
      </c>
    </row>
    <row r="183" spans="1:27" x14ac:dyDescent="0.25">
      <c r="A183" s="5" t="s">
        <v>768</v>
      </c>
      <c r="B183" s="112" t="s">
        <v>482</v>
      </c>
      <c r="C183" s="18">
        <v>1016</v>
      </c>
      <c r="D183" s="20" t="s">
        <v>14</v>
      </c>
      <c r="E183" s="20">
        <v>20.6</v>
      </c>
      <c r="F183" s="20" t="s">
        <v>156</v>
      </c>
      <c r="G183" s="20">
        <v>8</v>
      </c>
      <c r="H183" s="24"/>
      <c r="I183" s="19" t="s">
        <v>406</v>
      </c>
      <c r="J183" s="19" t="s">
        <v>626</v>
      </c>
      <c r="K183" s="92">
        <v>220</v>
      </c>
      <c r="L183" s="90"/>
      <c r="M183" s="92" t="s">
        <v>792</v>
      </c>
      <c r="N183" s="92"/>
      <c r="O183" s="53">
        <v>0</v>
      </c>
      <c r="P183" s="53">
        <v>0</v>
      </c>
      <c r="Q183" s="53">
        <v>0</v>
      </c>
      <c r="R183" s="85" t="s">
        <v>790</v>
      </c>
      <c r="S183" s="98" t="e">
        <f t="shared" si="79"/>
        <v>#DIV/0!</v>
      </c>
      <c r="T183" s="98" t="e">
        <f t="shared" si="65"/>
        <v>#DIV/0!</v>
      </c>
      <c r="U183" s="98" t="e">
        <f t="shared" si="66"/>
        <v>#DIV/0!</v>
      </c>
      <c r="V183" s="98" t="e">
        <f t="shared" si="67"/>
        <v>#DIV/0!</v>
      </c>
      <c r="W183" s="98" t="s">
        <v>790</v>
      </c>
      <c r="X183" s="7">
        <v>0</v>
      </c>
      <c r="Y183" s="8" t="e">
        <f t="shared" si="80"/>
        <v>#DIV/0!</v>
      </c>
      <c r="Z183" s="9">
        <v>0.21</v>
      </c>
      <c r="AA183" s="8" t="e">
        <f t="shared" si="81"/>
        <v>#DIV/0!</v>
      </c>
    </row>
    <row r="184" spans="1:27" x14ac:dyDescent="0.25">
      <c r="A184" s="5" t="s">
        <v>768</v>
      </c>
      <c r="B184" s="112" t="s">
        <v>482</v>
      </c>
      <c r="C184" s="18">
        <v>1017</v>
      </c>
      <c r="D184" s="5" t="s">
        <v>627</v>
      </c>
      <c r="E184" s="20">
        <v>105.4</v>
      </c>
      <c r="F184" s="20" t="s">
        <v>156</v>
      </c>
      <c r="G184" s="20">
        <v>80</v>
      </c>
      <c r="H184" s="24"/>
      <c r="I184" s="19" t="s">
        <v>407</v>
      </c>
      <c r="J184" s="19" t="s">
        <v>265</v>
      </c>
      <c r="K184" s="92">
        <v>200</v>
      </c>
      <c r="L184" s="90"/>
      <c r="M184" s="92" t="s">
        <v>840</v>
      </c>
      <c r="N184" s="92"/>
      <c r="O184" s="53">
        <v>0</v>
      </c>
      <c r="P184" s="53">
        <v>0</v>
      </c>
      <c r="Q184" s="53">
        <v>0</v>
      </c>
      <c r="R184" s="85" t="s">
        <v>790</v>
      </c>
      <c r="S184" s="98" t="e">
        <f t="shared" si="79"/>
        <v>#DIV/0!</v>
      </c>
      <c r="T184" s="98" t="e">
        <f t="shared" si="65"/>
        <v>#DIV/0!</v>
      </c>
      <c r="U184" s="98" t="e">
        <f t="shared" si="66"/>
        <v>#DIV/0!</v>
      </c>
      <c r="V184" s="98" t="e">
        <f t="shared" si="67"/>
        <v>#DIV/0!</v>
      </c>
      <c r="W184" s="98" t="s">
        <v>790</v>
      </c>
      <c r="X184" s="7">
        <v>0</v>
      </c>
      <c r="Y184" s="8" t="e">
        <f t="shared" si="80"/>
        <v>#DIV/0!</v>
      </c>
      <c r="Z184" s="9">
        <v>0.21</v>
      </c>
      <c r="AA184" s="8" t="e">
        <f t="shared" si="81"/>
        <v>#DIV/0!</v>
      </c>
    </row>
    <row r="185" spans="1:27" x14ac:dyDescent="0.25">
      <c r="A185" s="5" t="s">
        <v>768</v>
      </c>
      <c r="B185" s="112" t="s">
        <v>482</v>
      </c>
      <c r="C185" s="18">
        <v>1018</v>
      </c>
      <c r="D185" s="20" t="s">
        <v>549</v>
      </c>
      <c r="E185" s="20">
        <v>32.700000000000003</v>
      </c>
      <c r="F185" s="20" t="s">
        <v>156</v>
      </c>
      <c r="G185" s="20">
        <v>30</v>
      </c>
      <c r="H185" s="24"/>
      <c r="I185" s="19" t="s">
        <v>628</v>
      </c>
      <c r="J185" s="19" t="s">
        <v>265</v>
      </c>
      <c r="K185" s="92">
        <v>200</v>
      </c>
      <c r="L185" s="90"/>
      <c r="M185" s="92" t="s">
        <v>840</v>
      </c>
      <c r="N185" s="92"/>
      <c r="O185" s="53">
        <v>0</v>
      </c>
      <c r="P185" s="53">
        <v>0</v>
      </c>
      <c r="Q185" s="53">
        <v>0</v>
      </c>
      <c r="R185" s="85" t="s">
        <v>790</v>
      </c>
      <c r="S185" s="98" t="e">
        <f t="shared" si="79"/>
        <v>#DIV/0!</v>
      </c>
      <c r="T185" s="98" t="e">
        <f t="shared" si="65"/>
        <v>#DIV/0!</v>
      </c>
      <c r="U185" s="98" t="e">
        <f t="shared" si="66"/>
        <v>#DIV/0!</v>
      </c>
      <c r="V185" s="98" t="e">
        <f t="shared" si="67"/>
        <v>#DIV/0!</v>
      </c>
      <c r="W185" s="98" t="s">
        <v>790</v>
      </c>
      <c r="X185" s="7">
        <v>0</v>
      </c>
      <c r="Y185" s="8" t="e">
        <f t="shared" si="80"/>
        <v>#DIV/0!</v>
      </c>
      <c r="Z185" s="9">
        <v>0.21</v>
      </c>
      <c r="AA185" s="8" t="e">
        <f t="shared" si="81"/>
        <v>#DIV/0!</v>
      </c>
    </row>
    <row r="186" spans="1:27" x14ac:dyDescent="0.25">
      <c r="A186" s="5" t="s">
        <v>768</v>
      </c>
      <c r="B186" s="112" t="s">
        <v>482</v>
      </c>
      <c r="C186" s="21" t="s">
        <v>629</v>
      </c>
      <c r="D186" s="20" t="s">
        <v>549</v>
      </c>
      <c r="E186" s="20">
        <v>16.5</v>
      </c>
      <c r="F186" s="20" t="s">
        <v>156</v>
      </c>
      <c r="G186" s="20"/>
      <c r="H186" s="24"/>
      <c r="I186" s="19" t="s">
        <v>629</v>
      </c>
      <c r="J186" s="19" t="s">
        <v>265</v>
      </c>
      <c r="K186" s="92">
        <v>200</v>
      </c>
      <c r="L186" s="90"/>
      <c r="M186" s="92" t="s">
        <v>840</v>
      </c>
      <c r="N186" s="92"/>
      <c r="O186" s="53">
        <v>0</v>
      </c>
      <c r="P186" s="53">
        <v>0</v>
      </c>
      <c r="Q186" s="53">
        <v>0</v>
      </c>
      <c r="R186" s="85" t="s">
        <v>790</v>
      </c>
      <c r="S186" s="98" t="e">
        <f t="shared" si="79"/>
        <v>#DIV/0!</v>
      </c>
      <c r="T186" s="98" t="e">
        <f t="shared" si="65"/>
        <v>#DIV/0!</v>
      </c>
      <c r="U186" s="98" t="e">
        <f t="shared" si="66"/>
        <v>#DIV/0!</v>
      </c>
      <c r="V186" s="98" t="e">
        <f t="shared" si="67"/>
        <v>#DIV/0!</v>
      </c>
      <c r="W186" s="98" t="s">
        <v>790</v>
      </c>
      <c r="X186" s="7">
        <v>0</v>
      </c>
      <c r="Y186" s="8" t="e">
        <f t="shared" si="80"/>
        <v>#DIV/0!</v>
      </c>
      <c r="Z186" s="9">
        <v>0.21</v>
      </c>
      <c r="AA186" s="8" t="e">
        <f t="shared" si="81"/>
        <v>#DIV/0!</v>
      </c>
    </row>
    <row r="187" spans="1:27" x14ac:dyDescent="0.25">
      <c r="A187" s="5" t="s">
        <v>768</v>
      </c>
      <c r="B187" s="112" t="s">
        <v>482</v>
      </c>
      <c r="C187" s="18">
        <v>1019</v>
      </c>
      <c r="D187" s="20" t="s">
        <v>630</v>
      </c>
      <c r="E187" s="20">
        <v>163.4</v>
      </c>
      <c r="F187" s="20" t="s">
        <v>156</v>
      </c>
      <c r="G187" s="20">
        <v>100</v>
      </c>
      <c r="H187" s="24"/>
      <c r="I187" s="19" t="s">
        <v>631</v>
      </c>
      <c r="J187" s="19" t="s">
        <v>632</v>
      </c>
      <c r="K187" s="92">
        <v>200</v>
      </c>
      <c r="L187" s="90"/>
      <c r="M187" s="92" t="s">
        <v>840</v>
      </c>
      <c r="N187" s="92"/>
      <c r="O187" s="53">
        <v>0</v>
      </c>
      <c r="P187" s="53">
        <v>0</v>
      </c>
      <c r="Q187" s="53">
        <v>0</v>
      </c>
      <c r="R187" s="85" t="s">
        <v>790</v>
      </c>
      <c r="S187" s="98" t="e">
        <f t="shared" si="79"/>
        <v>#DIV/0!</v>
      </c>
      <c r="T187" s="98" t="e">
        <f t="shared" si="65"/>
        <v>#DIV/0!</v>
      </c>
      <c r="U187" s="98" t="e">
        <f t="shared" si="66"/>
        <v>#DIV/0!</v>
      </c>
      <c r="V187" s="98" t="e">
        <f t="shared" si="67"/>
        <v>#DIV/0!</v>
      </c>
      <c r="W187" s="98" t="s">
        <v>790</v>
      </c>
      <c r="X187" s="7">
        <v>0</v>
      </c>
      <c r="Y187" s="8" t="e">
        <f t="shared" si="80"/>
        <v>#DIV/0!</v>
      </c>
      <c r="Z187" s="9">
        <v>0.21</v>
      </c>
      <c r="AA187" s="8" t="e">
        <f t="shared" si="81"/>
        <v>#DIV/0!</v>
      </c>
    </row>
    <row r="188" spans="1:27" x14ac:dyDescent="0.25">
      <c r="A188" s="5" t="s">
        <v>768</v>
      </c>
      <c r="B188" s="112" t="s">
        <v>482</v>
      </c>
      <c r="C188" s="18">
        <v>1020</v>
      </c>
      <c r="D188" s="20" t="s">
        <v>617</v>
      </c>
      <c r="E188" s="20">
        <v>19.100000000000001</v>
      </c>
      <c r="F188" s="20" t="s">
        <v>156</v>
      </c>
      <c r="G188" s="20">
        <v>8</v>
      </c>
      <c r="H188" s="24"/>
      <c r="I188" s="19" t="s">
        <v>633</v>
      </c>
      <c r="J188" s="19" t="s">
        <v>260</v>
      </c>
      <c r="K188" s="92">
        <v>200</v>
      </c>
      <c r="L188" s="90"/>
      <c r="M188" s="92" t="s">
        <v>836</v>
      </c>
      <c r="N188" s="92"/>
      <c r="O188" s="53">
        <v>0</v>
      </c>
      <c r="P188" s="53">
        <v>0</v>
      </c>
      <c r="Q188" s="53">
        <v>0</v>
      </c>
      <c r="R188" s="85" t="s">
        <v>790</v>
      </c>
      <c r="S188" s="98" t="e">
        <f t="shared" si="79"/>
        <v>#DIV/0!</v>
      </c>
      <c r="T188" s="98" t="e">
        <f t="shared" si="65"/>
        <v>#DIV/0!</v>
      </c>
      <c r="U188" s="98" t="e">
        <f t="shared" si="66"/>
        <v>#DIV/0!</v>
      </c>
      <c r="V188" s="98" t="e">
        <f t="shared" si="67"/>
        <v>#DIV/0!</v>
      </c>
      <c r="W188" s="98" t="s">
        <v>790</v>
      </c>
      <c r="X188" s="7">
        <v>0</v>
      </c>
      <c r="Y188" s="8" t="e">
        <f t="shared" si="80"/>
        <v>#DIV/0!</v>
      </c>
      <c r="Z188" s="9">
        <v>0.21</v>
      </c>
      <c r="AA188" s="8" t="e">
        <f t="shared" si="81"/>
        <v>#DIV/0!</v>
      </c>
    </row>
    <row r="189" spans="1:27" x14ac:dyDescent="0.25">
      <c r="A189" s="5" t="s">
        <v>768</v>
      </c>
      <c r="B189" s="112" t="s">
        <v>482</v>
      </c>
      <c r="C189" s="18">
        <v>1021</v>
      </c>
      <c r="D189" s="20" t="s">
        <v>617</v>
      </c>
      <c r="E189" s="20">
        <v>17.2</v>
      </c>
      <c r="F189" s="20" t="s">
        <v>156</v>
      </c>
      <c r="G189" s="20">
        <v>8</v>
      </c>
      <c r="H189" s="24"/>
      <c r="I189" s="19" t="s">
        <v>634</v>
      </c>
      <c r="J189" s="19" t="s">
        <v>260</v>
      </c>
      <c r="K189" s="92">
        <v>200</v>
      </c>
      <c r="L189" s="90"/>
      <c r="M189" s="92" t="s">
        <v>836</v>
      </c>
      <c r="N189" s="92"/>
      <c r="O189" s="53">
        <v>0</v>
      </c>
      <c r="P189" s="53">
        <v>0</v>
      </c>
      <c r="Q189" s="53">
        <v>0</v>
      </c>
      <c r="R189" s="85" t="s">
        <v>790</v>
      </c>
      <c r="S189" s="98" t="e">
        <f t="shared" ref="S189:S209" si="82">SUM(E189/O189*K189)+(E189/P189*K189)+(E189/Q189*K189)</f>
        <v>#DIV/0!</v>
      </c>
      <c r="T189" s="98" t="e">
        <f t="shared" si="65"/>
        <v>#DIV/0!</v>
      </c>
      <c r="U189" s="98" t="e">
        <f t="shared" si="66"/>
        <v>#DIV/0!</v>
      </c>
      <c r="V189" s="98" t="e">
        <f t="shared" si="67"/>
        <v>#DIV/0!</v>
      </c>
      <c r="W189" s="98" t="s">
        <v>790</v>
      </c>
      <c r="X189" s="7">
        <v>0</v>
      </c>
      <c r="Y189" s="8" t="e">
        <f t="shared" si="80"/>
        <v>#DIV/0!</v>
      </c>
      <c r="Z189" s="9">
        <v>0.21</v>
      </c>
      <c r="AA189" s="8" t="e">
        <f t="shared" si="81"/>
        <v>#DIV/0!</v>
      </c>
    </row>
    <row r="190" spans="1:27" x14ac:dyDescent="0.25">
      <c r="A190" s="5" t="s">
        <v>768</v>
      </c>
      <c r="B190" s="112" t="s">
        <v>457</v>
      </c>
      <c r="C190" s="18">
        <v>1022</v>
      </c>
      <c r="D190" s="20" t="s">
        <v>14</v>
      </c>
      <c r="E190" s="20">
        <v>36.1</v>
      </c>
      <c r="F190" s="20" t="s">
        <v>156</v>
      </c>
      <c r="G190" s="20">
        <v>6</v>
      </c>
      <c r="H190" s="24"/>
      <c r="I190" s="19" t="s">
        <v>635</v>
      </c>
      <c r="J190" s="19" t="s">
        <v>260</v>
      </c>
      <c r="K190" s="92">
        <v>220</v>
      </c>
      <c r="L190" s="90"/>
      <c r="M190" s="92" t="s">
        <v>792</v>
      </c>
      <c r="N190" s="92"/>
      <c r="O190" s="53">
        <v>0</v>
      </c>
      <c r="P190" s="53">
        <v>0</v>
      </c>
      <c r="Q190" s="53">
        <v>0</v>
      </c>
      <c r="R190" s="85" t="s">
        <v>790</v>
      </c>
      <c r="S190" s="98" t="e">
        <f t="shared" si="82"/>
        <v>#DIV/0!</v>
      </c>
      <c r="T190" s="98" t="e">
        <f t="shared" si="65"/>
        <v>#DIV/0!</v>
      </c>
      <c r="U190" s="98" t="e">
        <f t="shared" si="66"/>
        <v>#DIV/0!</v>
      </c>
      <c r="V190" s="98" t="e">
        <f t="shared" si="67"/>
        <v>#DIV/0!</v>
      </c>
      <c r="W190" s="98" t="s">
        <v>790</v>
      </c>
      <c r="X190" s="7">
        <v>0</v>
      </c>
      <c r="Y190" s="8" t="e">
        <f t="shared" si="80"/>
        <v>#DIV/0!</v>
      </c>
      <c r="Z190" s="9">
        <v>0.21</v>
      </c>
      <c r="AA190" s="8" t="e">
        <f t="shared" si="81"/>
        <v>#DIV/0!</v>
      </c>
    </row>
    <row r="191" spans="1:27" x14ac:dyDescent="0.25">
      <c r="A191" s="5" t="s">
        <v>768</v>
      </c>
      <c r="B191" s="112" t="s">
        <v>457</v>
      </c>
      <c r="C191" s="18">
        <v>1023</v>
      </c>
      <c r="D191" s="20" t="s">
        <v>618</v>
      </c>
      <c r="E191" s="20">
        <v>9.4</v>
      </c>
      <c r="F191" s="20" t="s">
        <v>156</v>
      </c>
      <c r="G191" s="20">
        <v>4</v>
      </c>
      <c r="H191" s="24"/>
      <c r="I191" s="19" t="s">
        <v>636</v>
      </c>
      <c r="J191" s="72" t="s">
        <v>261</v>
      </c>
      <c r="K191" s="92">
        <v>220</v>
      </c>
      <c r="L191" s="90"/>
      <c r="M191" s="92" t="s">
        <v>836</v>
      </c>
      <c r="N191" s="92"/>
      <c r="O191" s="53">
        <v>0</v>
      </c>
      <c r="P191" s="53">
        <v>0</v>
      </c>
      <c r="Q191" s="53">
        <v>0</v>
      </c>
      <c r="R191" s="85" t="s">
        <v>790</v>
      </c>
      <c r="S191" s="98" t="e">
        <f t="shared" si="82"/>
        <v>#DIV/0!</v>
      </c>
      <c r="T191" s="98" t="e">
        <f t="shared" si="65"/>
        <v>#DIV/0!</v>
      </c>
      <c r="U191" s="98" t="e">
        <f t="shared" si="66"/>
        <v>#DIV/0!</v>
      </c>
      <c r="V191" s="98" t="e">
        <f t="shared" si="67"/>
        <v>#DIV/0!</v>
      </c>
      <c r="W191" s="98" t="s">
        <v>790</v>
      </c>
      <c r="X191" s="7">
        <v>0</v>
      </c>
      <c r="Y191" s="8" t="e">
        <f t="shared" si="80"/>
        <v>#DIV/0!</v>
      </c>
      <c r="Z191" s="9">
        <v>0.21</v>
      </c>
      <c r="AA191" s="8" t="e">
        <f t="shared" si="81"/>
        <v>#DIV/0!</v>
      </c>
    </row>
    <row r="192" spans="1:27" x14ac:dyDescent="0.25">
      <c r="A192" s="5" t="s">
        <v>768</v>
      </c>
      <c r="B192" s="112" t="s">
        <v>457</v>
      </c>
      <c r="C192" s="18">
        <v>1024</v>
      </c>
      <c r="D192" s="20" t="s">
        <v>637</v>
      </c>
      <c r="E192" s="20">
        <v>15.8</v>
      </c>
      <c r="F192" s="20" t="s">
        <v>156</v>
      </c>
      <c r="G192" s="5"/>
      <c r="H192" s="24"/>
      <c r="I192" s="19" t="s">
        <v>638</v>
      </c>
      <c r="J192" s="72" t="s">
        <v>269</v>
      </c>
      <c r="K192" s="92">
        <v>200</v>
      </c>
      <c r="L192" s="90"/>
      <c r="M192" s="92" t="s">
        <v>791</v>
      </c>
      <c r="N192" s="92"/>
      <c r="O192" s="53">
        <v>0</v>
      </c>
      <c r="P192" s="53">
        <v>0</v>
      </c>
      <c r="Q192" s="53">
        <v>0</v>
      </c>
      <c r="R192" s="85" t="s">
        <v>790</v>
      </c>
      <c r="S192" s="98" t="e">
        <f t="shared" si="82"/>
        <v>#DIV/0!</v>
      </c>
      <c r="T192" s="98" t="e">
        <f t="shared" si="65"/>
        <v>#DIV/0!</v>
      </c>
      <c r="U192" s="98" t="e">
        <f t="shared" si="66"/>
        <v>#DIV/0!</v>
      </c>
      <c r="V192" s="98" t="e">
        <f t="shared" si="67"/>
        <v>#DIV/0!</v>
      </c>
      <c r="W192" s="98" t="s">
        <v>790</v>
      </c>
      <c r="X192" s="7">
        <v>0</v>
      </c>
      <c r="Y192" s="8" t="e">
        <f t="shared" si="80"/>
        <v>#DIV/0!</v>
      </c>
      <c r="Z192" s="9">
        <v>0.21</v>
      </c>
      <c r="AA192" s="8" t="e">
        <f t="shared" si="81"/>
        <v>#DIV/0!</v>
      </c>
    </row>
    <row r="193" spans="1:27" x14ac:dyDescent="0.25">
      <c r="A193" s="5" t="s">
        <v>768</v>
      </c>
      <c r="B193" s="112" t="s">
        <v>457</v>
      </c>
      <c r="C193" s="21" t="s">
        <v>639</v>
      </c>
      <c r="D193" s="20" t="s">
        <v>640</v>
      </c>
      <c r="E193" s="20">
        <v>12.6</v>
      </c>
      <c r="F193" s="20" t="s">
        <v>156</v>
      </c>
      <c r="G193" s="5"/>
      <c r="H193" s="24"/>
      <c r="I193" s="19" t="s">
        <v>639</v>
      </c>
      <c r="J193" s="72" t="s">
        <v>269</v>
      </c>
      <c r="K193" s="92">
        <v>200</v>
      </c>
      <c r="L193" s="90"/>
      <c r="M193" s="92" t="s">
        <v>791</v>
      </c>
      <c r="N193" s="92"/>
      <c r="O193" s="53">
        <v>0</v>
      </c>
      <c r="P193" s="53">
        <v>0</v>
      </c>
      <c r="Q193" s="53">
        <v>0</v>
      </c>
      <c r="R193" s="85" t="s">
        <v>790</v>
      </c>
      <c r="S193" s="98" t="e">
        <f t="shared" si="82"/>
        <v>#DIV/0!</v>
      </c>
      <c r="T193" s="98" t="e">
        <f t="shared" si="65"/>
        <v>#DIV/0!</v>
      </c>
      <c r="U193" s="98" t="e">
        <f t="shared" si="66"/>
        <v>#DIV/0!</v>
      </c>
      <c r="V193" s="98" t="e">
        <f t="shared" si="67"/>
        <v>#DIV/0!</v>
      </c>
      <c r="W193" s="98" t="s">
        <v>790</v>
      </c>
      <c r="X193" s="7">
        <v>0</v>
      </c>
      <c r="Y193" s="8" t="e">
        <f t="shared" si="80"/>
        <v>#DIV/0!</v>
      </c>
      <c r="Z193" s="9">
        <v>0.21</v>
      </c>
      <c r="AA193" s="8" t="e">
        <f t="shared" si="81"/>
        <v>#DIV/0!</v>
      </c>
    </row>
    <row r="194" spans="1:27" x14ac:dyDescent="0.25">
      <c r="A194" s="5" t="s">
        <v>768</v>
      </c>
      <c r="B194" s="112" t="s">
        <v>457</v>
      </c>
      <c r="C194" s="21" t="s">
        <v>641</v>
      </c>
      <c r="D194" s="20" t="s">
        <v>642</v>
      </c>
      <c r="E194" s="20">
        <v>11.5</v>
      </c>
      <c r="F194" s="20" t="s">
        <v>156</v>
      </c>
      <c r="G194" s="5"/>
      <c r="H194" s="24"/>
      <c r="I194" s="19" t="s">
        <v>641</v>
      </c>
      <c r="J194" s="72" t="s">
        <v>283</v>
      </c>
      <c r="K194" s="92">
        <v>200</v>
      </c>
      <c r="L194" s="90"/>
      <c r="M194" s="92" t="s">
        <v>839</v>
      </c>
      <c r="N194" s="92"/>
      <c r="O194" s="53">
        <v>0</v>
      </c>
      <c r="P194" s="53">
        <v>0</v>
      </c>
      <c r="Q194" s="53">
        <v>0</v>
      </c>
      <c r="R194" s="85" t="s">
        <v>790</v>
      </c>
      <c r="S194" s="98" t="e">
        <f t="shared" si="82"/>
        <v>#DIV/0!</v>
      </c>
      <c r="T194" s="98" t="e">
        <f t="shared" si="65"/>
        <v>#DIV/0!</v>
      </c>
      <c r="U194" s="98" t="e">
        <f t="shared" si="66"/>
        <v>#DIV/0!</v>
      </c>
      <c r="V194" s="98" t="e">
        <f t="shared" si="67"/>
        <v>#DIV/0!</v>
      </c>
      <c r="W194" s="98" t="s">
        <v>790</v>
      </c>
      <c r="X194" s="7">
        <v>0</v>
      </c>
      <c r="Y194" s="8" t="e">
        <f t="shared" si="80"/>
        <v>#DIV/0!</v>
      </c>
      <c r="Z194" s="9">
        <v>0.21</v>
      </c>
      <c r="AA194" s="8" t="e">
        <f t="shared" si="81"/>
        <v>#DIV/0!</v>
      </c>
    </row>
    <row r="195" spans="1:27" x14ac:dyDescent="0.25">
      <c r="A195" s="5" t="s">
        <v>768</v>
      </c>
      <c r="B195" s="112" t="s">
        <v>457</v>
      </c>
      <c r="C195" s="18">
        <v>1025</v>
      </c>
      <c r="D195" s="20" t="s">
        <v>13</v>
      </c>
      <c r="E195" s="20">
        <v>37.1</v>
      </c>
      <c r="F195" s="20" t="s">
        <v>156</v>
      </c>
      <c r="G195" s="20">
        <v>20</v>
      </c>
      <c r="H195" s="24"/>
      <c r="I195" s="19" t="s">
        <v>643</v>
      </c>
      <c r="J195" s="72" t="s">
        <v>260</v>
      </c>
      <c r="K195" s="92">
        <v>220</v>
      </c>
      <c r="L195" s="90"/>
      <c r="M195" s="92" t="s">
        <v>836</v>
      </c>
      <c r="N195" s="92"/>
      <c r="O195" s="53">
        <v>0</v>
      </c>
      <c r="P195" s="53">
        <v>0</v>
      </c>
      <c r="Q195" s="53">
        <v>0</v>
      </c>
      <c r="R195" s="85" t="s">
        <v>790</v>
      </c>
      <c r="S195" s="98" t="e">
        <f t="shared" si="82"/>
        <v>#DIV/0!</v>
      </c>
      <c r="T195" s="98" t="e">
        <f t="shared" ref="T195:T256" si="83">SUM(E195*K195/O195)</f>
        <v>#DIV/0!</v>
      </c>
      <c r="U195" s="98" t="e">
        <f t="shared" ref="U195:U256" si="84">SUM(E195*K195/P195)</f>
        <v>#DIV/0!</v>
      </c>
      <c r="V195" s="98" t="e">
        <f t="shared" ref="V195:V256" si="85">SUM(E195*K195/Q195)</f>
        <v>#DIV/0!</v>
      </c>
      <c r="W195" s="98" t="s">
        <v>790</v>
      </c>
      <c r="X195" s="7">
        <v>0</v>
      </c>
      <c r="Y195" s="8" t="e">
        <f t="shared" si="80"/>
        <v>#DIV/0!</v>
      </c>
      <c r="Z195" s="9">
        <v>0.21</v>
      </c>
      <c r="AA195" s="8" t="e">
        <f t="shared" si="81"/>
        <v>#DIV/0!</v>
      </c>
    </row>
    <row r="196" spans="1:27" x14ac:dyDescent="0.25">
      <c r="A196" s="5" t="s">
        <v>768</v>
      </c>
      <c r="B196" s="112" t="s">
        <v>457</v>
      </c>
      <c r="C196" s="18">
        <v>1026</v>
      </c>
      <c r="D196" s="20" t="s">
        <v>14</v>
      </c>
      <c r="E196" s="20">
        <v>115.7</v>
      </c>
      <c r="F196" s="20" t="s">
        <v>156</v>
      </c>
      <c r="G196" s="20">
        <v>40</v>
      </c>
      <c r="H196" s="24"/>
      <c r="I196" s="19" t="s">
        <v>644</v>
      </c>
      <c r="J196" s="72" t="s">
        <v>260</v>
      </c>
      <c r="K196" s="92">
        <v>220</v>
      </c>
      <c r="L196" s="90"/>
      <c r="M196" s="92" t="s">
        <v>792</v>
      </c>
      <c r="N196" s="92"/>
      <c r="O196" s="53">
        <v>0</v>
      </c>
      <c r="P196" s="53">
        <v>0</v>
      </c>
      <c r="Q196" s="53">
        <v>0</v>
      </c>
      <c r="R196" s="85" t="s">
        <v>790</v>
      </c>
      <c r="S196" s="98" t="e">
        <f t="shared" si="82"/>
        <v>#DIV/0!</v>
      </c>
      <c r="T196" s="98" t="e">
        <f t="shared" si="83"/>
        <v>#DIV/0!</v>
      </c>
      <c r="U196" s="98" t="e">
        <f t="shared" si="84"/>
        <v>#DIV/0!</v>
      </c>
      <c r="V196" s="98" t="e">
        <f t="shared" si="85"/>
        <v>#DIV/0!</v>
      </c>
      <c r="W196" s="98" t="s">
        <v>790</v>
      </c>
      <c r="X196" s="7">
        <v>0</v>
      </c>
      <c r="Y196" s="8" t="e">
        <f t="shared" si="80"/>
        <v>#DIV/0!</v>
      </c>
      <c r="Z196" s="9">
        <v>0.21</v>
      </c>
      <c r="AA196" s="8" t="e">
        <f t="shared" si="81"/>
        <v>#DIV/0!</v>
      </c>
    </row>
    <row r="197" spans="1:27" x14ac:dyDescent="0.25">
      <c r="A197" s="5" t="s">
        <v>768</v>
      </c>
      <c r="B197" s="112" t="s">
        <v>457</v>
      </c>
      <c r="C197" s="21" t="s">
        <v>645</v>
      </c>
      <c r="D197" s="5" t="s">
        <v>625</v>
      </c>
      <c r="E197" s="20">
        <v>7.2</v>
      </c>
      <c r="F197" s="20" t="s">
        <v>156</v>
      </c>
      <c r="G197" s="20">
        <v>2</v>
      </c>
      <c r="H197" s="24"/>
      <c r="I197" s="19" t="s">
        <v>645</v>
      </c>
      <c r="J197" s="19" t="s">
        <v>264</v>
      </c>
      <c r="K197" s="92">
        <v>200</v>
      </c>
      <c r="L197" s="90"/>
      <c r="M197" s="92" t="s">
        <v>836</v>
      </c>
      <c r="N197" s="92"/>
      <c r="O197" s="53">
        <v>0</v>
      </c>
      <c r="P197" s="53">
        <v>0</v>
      </c>
      <c r="Q197" s="53">
        <v>0</v>
      </c>
      <c r="R197" s="85" t="s">
        <v>790</v>
      </c>
      <c r="S197" s="98" t="e">
        <f t="shared" si="82"/>
        <v>#DIV/0!</v>
      </c>
      <c r="T197" s="98" t="e">
        <f t="shared" si="83"/>
        <v>#DIV/0!</v>
      </c>
      <c r="U197" s="98" t="e">
        <f t="shared" si="84"/>
        <v>#DIV/0!</v>
      </c>
      <c r="V197" s="98" t="e">
        <f t="shared" si="85"/>
        <v>#DIV/0!</v>
      </c>
      <c r="W197" s="98" t="s">
        <v>790</v>
      </c>
      <c r="X197" s="7">
        <v>0</v>
      </c>
      <c r="Y197" s="8" t="e">
        <f t="shared" si="80"/>
        <v>#DIV/0!</v>
      </c>
      <c r="Z197" s="9">
        <v>0.21</v>
      </c>
      <c r="AA197" s="8" t="e">
        <f t="shared" si="81"/>
        <v>#DIV/0!</v>
      </c>
    </row>
    <row r="198" spans="1:27" x14ac:dyDescent="0.25">
      <c r="A198" s="5" t="s">
        <v>768</v>
      </c>
      <c r="B198" s="112" t="s">
        <v>457</v>
      </c>
      <c r="C198" s="21" t="s">
        <v>646</v>
      </c>
      <c r="D198" s="5" t="s">
        <v>647</v>
      </c>
      <c r="E198" s="20">
        <v>4.3</v>
      </c>
      <c r="F198" s="20" t="s">
        <v>156</v>
      </c>
      <c r="G198" s="20">
        <v>2</v>
      </c>
      <c r="H198" s="24"/>
      <c r="I198" s="19" t="s">
        <v>646</v>
      </c>
      <c r="J198" s="19" t="s">
        <v>264</v>
      </c>
      <c r="K198" s="92">
        <v>220</v>
      </c>
      <c r="L198" s="90"/>
      <c r="M198" s="92" t="s">
        <v>792</v>
      </c>
      <c r="N198" s="92"/>
      <c r="O198" s="53">
        <v>0</v>
      </c>
      <c r="P198" s="53">
        <v>0</v>
      </c>
      <c r="Q198" s="53">
        <v>0</v>
      </c>
      <c r="R198" s="85" t="s">
        <v>790</v>
      </c>
      <c r="S198" s="98" t="e">
        <f t="shared" si="82"/>
        <v>#DIV/0!</v>
      </c>
      <c r="T198" s="98" t="e">
        <f t="shared" si="83"/>
        <v>#DIV/0!</v>
      </c>
      <c r="U198" s="98" t="e">
        <f t="shared" si="84"/>
        <v>#DIV/0!</v>
      </c>
      <c r="V198" s="98" t="e">
        <f t="shared" si="85"/>
        <v>#DIV/0!</v>
      </c>
      <c r="W198" s="98" t="s">
        <v>790</v>
      </c>
      <c r="X198" s="7">
        <v>0</v>
      </c>
      <c r="Y198" s="8" t="e">
        <f t="shared" si="80"/>
        <v>#DIV/0!</v>
      </c>
      <c r="Z198" s="9">
        <v>0.21</v>
      </c>
      <c r="AA198" s="8" t="e">
        <f t="shared" si="81"/>
        <v>#DIV/0!</v>
      </c>
    </row>
    <row r="199" spans="1:27" x14ac:dyDescent="0.25">
      <c r="A199" s="5" t="s">
        <v>768</v>
      </c>
      <c r="B199" s="112" t="s">
        <v>457</v>
      </c>
      <c r="C199" s="18">
        <v>1027</v>
      </c>
      <c r="D199" s="20" t="s">
        <v>11</v>
      </c>
      <c r="E199" s="20">
        <v>85.8</v>
      </c>
      <c r="F199" s="20" t="s">
        <v>156</v>
      </c>
      <c r="G199" s="20">
        <v>41</v>
      </c>
      <c r="H199" s="24"/>
      <c r="I199" s="19" t="s">
        <v>648</v>
      </c>
      <c r="J199" s="19" t="s">
        <v>649</v>
      </c>
      <c r="K199" s="92">
        <v>200</v>
      </c>
      <c r="L199" s="90"/>
      <c r="M199" s="92" t="s">
        <v>839</v>
      </c>
      <c r="N199" s="92"/>
      <c r="O199" s="53">
        <v>0</v>
      </c>
      <c r="P199" s="53">
        <v>0</v>
      </c>
      <c r="Q199" s="53">
        <v>0</v>
      </c>
      <c r="R199" s="85" t="s">
        <v>790</v>
      </c>
      <c r="S199" s="98" t="e">
        <f t="shared" si="82"/>
        <v>#DIV/0!</v>
      </c>
      <c r="T199" s="98" t="e">
        <f t="shared" si="83"/>
        <v>#DIV/0!</v>
      </c>
      <c r="U199" s="98" t="e">
        <f t="shared" si="84"/>
        <v>#DIV/0!</v>
      </c>
      <c r="V199" s="98" t="e">
        <f t="shared" si="85"/>
        <v>#DIV/0!</v>
      </c>
      <c r="W199" s="98" t="s">
        <v>790</v>
      </c>
      <c r="X199" s="7">
        <v>0</v>
      </c>
      <c r="Y199" s="8" t="e">
        <f t="shared" si="80"/>
        <v>#DIV/0!</v>
      </c>
      <c r="Z199" s="9">
        <v>0.21</v>
      </c>
      <c r="AA199" s="8" t="e">
        <f t="shared" si="81"/>
        <v>#DIV/0!</v>
      </c>
    </row>
    <row r="200" spans="1:27" x14ac:dyDescent="0.25">
      <c r="A200" s="5" t="s">
        <v>768</v>
      </c>
      <c r="B200" s="112" t="s">
        <v>457</v>
      </c>
      <c r="C200" s="18">
        <v>1028</v>
      </c>
      <c r="D200" s="20" t="s">
        <v>549</v>
      </c>
      <c r="E200" s="20">
        <v>28.9</v>
      </c>
      <c r="F200" s="20" t="s">
        <v>156</v>
      </c>
      <c r="G200" s="20">
        <v>25</v>
      </c>
      <c r="H200" s="24"/>
      <c r="I200" s="19" t="s">
        <v>650</v>
      </c>
      <c r="J200" s="19" t="s">
        <v>261</v>
      </c>
      <c r="K200" s="92">
        <v>200</v>
      </c>
      <c r="L200" s="90"/>
      <c r="M200" s="92" t="s">
        <v>840</v>
      </c>
      <c r="N200" s="92"/>
      <c r="O200" s="53">
        <v>0</v>
      </c>
      <c r="P200" s="53">
        <v>0</v>
      </c>
      <c r="Q200" s="53">
        <v>0</v>
      </c>
      <c r="R200" s="85" t="s">
        <v>790</v>
      </c>
      <c r="S200" s="98" t="e">
        <f t="shared" si="82"/>
        <v>#DIV/0!</v>
      </c>
      <c r="T200" s="98" t="e">
        <f t="shared" si="83"/>
        <v>#DIV/0!</v>
      </c>
      <c r="U200" s="98" t="e">
        <f t="shared" si="84"/>
        <v>#DIV/0!</v>
      </c>
      <c r="V200" s="98" t="e">
        <f t="shared" si="85"/>
        <v>#DIV/0!</v>
      </c>
      <c r="W200" s="98" t="s">
        <v>790</v>
      </c>
      <c r="X200" s="7">
        <v>0</v>
      </c>
      <c r="Y200" s="8" t="e">
        <f t="shared" si="80"/>
        <v>#DIV/0!</v>
      </c>
      <c r="Z200" s="9">
        <v>0.21</v>
      </c>
      <c r="AA200" s="8" t="e">
        <f t="shared" si="81"/>
        <v>#DIV/0!</v>
      </c>
    </row>
    <row r="201" spans="1:27" x14ac:dyDescent="0.25">
      <c r="A201" s="5" t="s">
        <v>768</v>
      </c>
      <c r="B201" s="112" t="s">
        <v>457</v>
      </c>
      <c r="C201" s="18">
        <v>1029</v>
      </c>
      <c r="D201" s="20" t="s">
        <v>617</v>
      </c>
      <c r="E201" s="20">
        <v>16.3</v>
      </c>
      <c r="F201" s="20" t="s">
        <v>156</v>
      </c>
      <c r="G201" s="20">
        <v>8</v>
      </c>
      <c r="H201" s="24"/>
      <c r="I201" s="19" t="s">
        <v>651</v>
      </c>
      <c r="J201" s="19" t="s">
        <v>261</v>
      </c>
      <c r="K201" s="92">
        <v>200</v>
      </c>
      <c r="L201" s="90"/>
      <c r="M201" s="92" t="s">
        <v>836</v>
      </c>
      <c r="N201" s="92"/>
      <c r="O201" s="53">
        <v>0</v>
      </c>
      <c r="P201" s="53">
        <v>0</v>
      </c>
      <c r="Q201" s="53">
        <v>0</v>
      </c>
      <c r="R201" s="85" t="s">
        <v>790</v>
      </c>
      <c r="S201" s="98" t="e">
        <f t="shared" si="82"/>
        <v>#DIV/0!</v>
      </c>
      <c r="T201" s="98" t="e">
        <f t="shared" si="83"/>
        <v>#DIV/0!</v>
      </c>
      <c r="U201" s="98" t="e">
        <f t="shared" si="84"/>
        <v>#DIV/0!</v>
      </c>
      <c r="V201" s="98" t="e">
        <f t="shared" si="85"/>
        <v>#DIV/0!</v>
      </c>
      <c r="W201" s="98" t="s">
        <v>790</v>
      </c>
      <c r="X201" s="7">
        <v>0</v>
      </c>
      <c r="Y201" s="8" t="e">
        <f t="shared" si="80"/>
        <v>#DIV/0!</v>
      </c>
      <c r="Z201" s="9">
        <v>0.21</v>
      </c>
      <c r="AA201" s="8" t="e">
        <f t="shared" si="81"/>
        <v>#DIV/0!</v>
      </c>
    </row>
    <row r="202" spans="1:27" x14ac:dyDescent="0.25">
      <c r="A202" s="5" t="s">
        <v>768</v>
      </c>
      <c r="B202" s="112" t="s">
        <v>457</v>
      </c>
      <c r="C202" s="18">
        <v>1030</v>
      </c>
      <c r="D202" s="20" t="s">
        <v>11</v>
      </c>
      <c r="E202" s="20">
        <v>80.7</v>
      </c>
      <c r="F202" s="20" t="s">
        <v>156</v>
      </c>
      <c r="G202" s="20">
        <v>41</v>
      </c>
      <c r="H202" s="24"/>
      <c r="I202" s="19" t="s">
        <v>652</v>
      </c>
      <c r="J202" s="19" t="s">
        <v>649</v>
      </c>
      <c r="K202" s="92">
        <v>200</v>
      </c>
      <c r="L202" s="90"/>
      <c r="M202" s="92" t="s">
        <v>839</v>
      </c>
      <c r="N202" s="92"/>
      <c r="O202" s="53">
        <v>0</v>
      </c>
      <c r="P202" s="53">
        <v>0</v>
      </c>
      <c r="Q202" s="53">
        <v>0</v>
      </c>
      <c r="R202" s="85" t="s">
        <v>790</v>
      </c>
      <c r="S202" s="98" t="e">
        <f t="shared" si="82"/>
        <v>#DIV/0!</v>
      </c>
      <c r="T202" s="98" t="e">
        <f t="shared" si="83"/>
        <v>#DIV/0!</v>
      </c>
      <c r="U202" s="98" t="e">
        <f t="shared" si="84"/>
        <v>#DIV/0!</v>
      </c>
      <c r="V202" s="98" t="e">
        <f t="shared" si="85"/>
        <v>#DIV/0!</v>
      </c>
      <c r="W202" s="98" t="s">
        <v>790</v>
      </c>
      <c r="X202" s="7">
        <v>0</v>
      </c>
      <c r="Y202" s="8" t="e">
        <f t="shared" si="80"/>
        <v>#DIV/0!</v>
      </c>
      <c r="Z202" s="9">
        <v>0.21</v>
      </c>
      <c r="AA202" s="8" t="e">
        <f t="shared" si="81"/>
        <v>#DIV/0!</v>
      </c>
    </row>
    <row r="203" spans="1:27" x14ac:dyDescent="0.25">
      <c r="A203" s="5" t="s">
        <v>768</v>
      </c>
      <c r="B203" s="112" t="s">
        <v>457</v>
      </c>
      <c r="C203" s="18">
        <v>1031</v>
      </c>
      <c r="D203" s="20" t="s">
        <v>617</v>
      </c>
      <c r="E203" s="20">
        <v>18.600000000000001</v>
      </c>
      <c r="F203" s="20" t="s">
        <v>156</v>
      </c>
      <c r="G203" s="20">
        <v>8</v>
      </c>
      <c r="H203" s="24"/>
      <c r="I203" s="19" t="s">
        <v>653</v>
      </c>
      <c r="J203" s="19" t="s">
        <v>261</v>
      </c>
      <c r="K203" s="92">
        <v>200</v>
      </c>
      <c r="L203" s="90"/>
      <c r="M203" s="92" t="s">
        <v>836</v>
      </c>
      <c r="N203" s="92"/>
      <c r="O203" s="53">
        <v>0</v>
      </c>
      <c r="P203" s="53">
        <v>0</v>
      </c>
      <c r="Q203" s="53">
        <v>0</v>
      </c>
      <c r="R203" s="85" t="s">
        <v>790</v>
      </c>
      <c r="S203" s="98" t="e">
        <f t="shared" si="82"/>
        <v>#DIV/0!</v>
      </c>
      <c r="T203" s="98" t="e">
        <f t="shared" si="83"/>
        <v>#DIV/0!</v>
      </c>
      <c r="U203" s="98" t="e">
        <f t="shared" si="84"/>
        <v>#DIV/0!</v>
      </c>
      <c r="V203" s="98" t="e">
        <f t="shared" si="85"/>
        <v>#DIV/0!</v>
      </c>
      <c r="W203" s="98" t="s">
        <v>790</v>
      </c>
      <c r="X203" s="7">
        <v>0</v>
      </c>
      <c r="Y203" s="8" t="e">
        <f t="shared" si="80"/>
        <v>#DIV/0!</v>
      </c>
      <c r="Z203" s="9">
        <v>0.21</v>
      </c>
      <c r="AA203" s="8" t="e">
        <f t="shared" si="81"/>
        <v>#DIV/0!</v>
      </c>
    </row>
    <row r="204" spans="1:27" x14ac:dyDescent="0.25">
      <c r="A204" s="5" t="s">
        <v>768</v>
      </c>
      <c r="B204" s="112" t="s">
        <v>457</v>
      </c>
      <c r="C204" s="18">
        <v>1032</v>
      </c>
      <c r="D204" s="5" t="s">
        <v>616</v>
      </c>
      <c r="E204" s="20">
        <v>41.8</v>
      </c>
      <c r="F204" s="20" t="s">
        <v>156</v>
      </c>
      <c r="G204" s="20">
        <v>21</v>
      </c>
      <c r="H204" s="24"/>
      <c r="I204" s="19" t="s">
        <v>654</v>
      </c>
      <c r="J204" s="19" t="s">
        <v>261</v>
      </c>
      <c r="K204" s="92">
        <v>200</v>
      </c>
      <c r="L204" s="90"/>
      <c r="M204" s="92" t="s">
        <v>839</v>
      </c>
      <c r="N204" s="92"/>
      <c r="O204" s="53">
        <v>0</v>
      </c>
      <c r="P204" s="53">
        <v>0</v>
      </c>
      <c r="Q204" s="53">
        <v>0</v>
      </c>
      <c r="R204" s="85" t="s">
        <v>790</v>
      </c>
      <c r="S204" s="98" t="e">
        <f t="shared" si="82"/>
        <v>#DIV/0!</v>
      </c>
      <c r="T204" s="98" t="e">
        <f t="shared" si="83"/>
        <v>#DIV/0!</v>
      </c>
      <c r="U204" s="98" t="e">
        <f t="shared" si="84"/>
        <v>#DIV/0!</v>
      </c>
      <c r="V204" s="98" t="e">
        <f t="shared" si="85"/>
        <v>#DIV/0!</v>
      </c>
      <c r="W204" s="98" t="s">
        <v>790</v>
      </c>
      <c r="X204" s="7">
        <v>0</v>
      </c>
      <c r="Y204" s="8" t="e">
        <f t="shared" si="80"/>
        <v>#DIV/0!</v>
      </c>
      <c r="Z204" s="9">
        <v>0.21</v>
      </c>
      <c r="AA204" s="8" t="e">
        <f t="shared" si="81"/>
        <v>#DIV/0!</v>
      </c>
    </row>
    <row r="205" spans="1:27" x14ac:dyDescent="0.25">
      <c r="A205" s="5" t="s">
        <v>768</v>
      </c>
      <c r="B205" s="112" t="s">
        <v>457</v>
      </c>
      <c r="C205" s="18">
        <v>1033</v>
      </c>
      <c r="D205" s="20" t="s">
        <v>11</v>
      </c>
      <c r="E205" s="20">
        <v>81.099999999999994</v>
      </c>
      <c r="F205" s="20" t="s">
        <v>156</v>
      </c>
      <c r="G205" s="20">
        <v>41</v>
      </c>
      <c r="H205" s="24"/>
      <c r="I205" s="19" t="s">
        <v>655</v>
      </c>
      <c r="J205" s="19" t="s">
        <v>656</v>
      </c>
      <c r="K205" s="92">
        <v>200</v>
      </c>
      <c r="L205" s="90"/>
      <c r="M205" s="92" t="s">
        <v>839</v>
      </c>
      <c r="N205" s="92"/>
      <c r="O205" s="53">
        <v>0</v>
      </c>
      <c r="P205" s="53">
        <v>0</v>
      </c>
      <c r="Q205" s="53">
        <v>0</v>
      </c>
      <c r="R205" s="85" t="s">
        <v>790</v>
      </c>
      <c r="S205" s="98" t="e">
        <f t="shared" si="82"/>
        <v>#DIV/0!</v>
      </c>
      <c r="T205" s="98" t="e">
        <f t="shared" si="83"/>
        <v>#DIV/0!</v>
      </c>
      <c r="U205" s="98" t="e">
        <f t="shared" si="84"/>
        <v>#DIV/0!</v>
      </c>
      <c r="V205" s="98" t="e">
        <f t="shared" si="85"/>
        <v>#DIV/0!</v>
      </c>
      <c r="W205" s="98" t="s">
        <v>790</v>
      </c>
      <c r="X205" s="7">
        <v>0</v>
      </c>
      <c r="Y205" s="8" t="e">
        <f t="shared" si="80"/>
        <v>#DIV/0!</v>
      </c>
      <c r="Z205" s="9">
        <v>0.21</v>
      </c>
      <c r="AA205" s="8" t="e">
        <f t="shared" si="81"/>
        <v>#DIV/0!</v>
      </c>
    </row>
    <row r="206" spans="1:27" x14ac:dyDescent="0.25">
      <c r="A206" s="5" t="s">
        <v>768</v>
      </c>
      <c r="B206" s="112" t="s">
        <v>457</v>
      </c>
      <c r="C206" s="18">
        <v>1034</v>
      </c>
      <c r="D206" s="20" t="s">
        <v>630</v>
      </c>
      <c r="E206" s="20">
        <v>108.9</v>
      </c>
      <c r="F206" s="20" t="s">
        <v>156</v>
      </c>
      <c r="G206" s="20">
        <v>42</v>
      </c>
      <c r="H206" s="24"/>
      <c r="I206" s="19" t="s">
        <v>657</v>
      </c>
      <c r="J206" s="19" t="s">
        <v>656</v>
      </c>
      <c r="K206" s="92">
        <v>200</v>
      </c>
      <c r="L206" s="90"/>
      <c r="M206" s="92" t="s">
        <v>840</v>
      </c>
      <c r="N206" s="92"/>
      <c r="O206" s="53">
        <v>0</v>
      </c>
      <c r="P206" s="53">
        <v>0</v>
      </c>
      <c r="Q206" s="53">
        <v>0</v>
      </c>
      <c r="R206" s="85" t="s">
        <v>790</v>
      </c>
      <c r="S206" s="98" t="e">
        <f t="shared" si="82"/>
        <v>#DIV/0!</v>
      </c>
      <c r="T206" s="98" t="e">
        <f t="shared" si="83"/>
        <v>#DIV/0!</v>
      </c>
      <c r="U206" s="98" t="e">
        <f t="shared" si="84"/>
        <v>#DIV/0!</v>
      </c>
      <c r="V206" s="98" t="e">
        <f t="shared" si="85"/>
        <v>#DIV/0!</v>
      </c>
      <c r="W206" s="98" t="s">
        <v>790</v>
      </c>
      <c r="X206" s="7">
        <v>0</v>
      </c>
      <c r="Y206" s="8" t="e">
        <f t="shared" si="80"/>
        <v>#DIV/0!</v>
      </c>
      <c r="Z206" s="9">
        <v>0.21</v>
      </c>
      <c r="AA206" s="8" t="e">
        <f t="shared" si="81"/>
        <v>#DIV/0!</v>
      </c>
    </row>
    <row r="207" spans="1:27" x14ac:dyDescent="0.25">
      <c r="A207" s="5" t="s">
        <v>768</v>
      </c>
      <c r="B207" s="112" t="s">
        <v>513</v>
      </c>
      <c r="C207" s="18">
        <v>1035</v>
      </c>
      <c r="D207" s="20" t="s">
        <v>14</v>
      </c>
      <c r="E207" s="20">
        <v>20.3</v>
      </c>
      <c r="F207" s="20" t="s">
        <v>156</v>
      </c>
      <c r="G207" s="20">
        <v>8</v>
      </c>
      <c r="H207" s="24"/>
      <c r="I207" s="19" t="s">
        <v>658</v>
      </c>
      <c r="J207" s="19" t="s">
        <v>283</v>
      </c>
      <c r="K207" s="92">
        <v>220</v>
      </c>
      <c r="L207" s="90"/>
      <c r="M207" s="92" t="s">
        <v>792</v>
      </c>
      <c r="N207" s="92"/>
      <c r="O207" s="53">
        <v>0</v>
      </c>
      <c r="P207" s="53">
        <v>0</v>
      </c>
      <c r="Q207" s="53">
        <v>0</v>
      </c>
      <c r="R207" s="85" t="s">
        <v>790</v>
      </c>
      <c r="S207" s="98" t="e">
        <f t="shared" si="82"/>
        <v>#DIV/0!</v>
      </c>
      <c r="T207" s="98" t="e">
        <f t="shared" si="83"/>
        <v>#DIV/0!</v>
      </c>
      <c r="U207" s="98" t="e">
        <f t="shared" si="84"/>
        <v>#DIV/0!</v>
      </c>
      <c r="V207" s="98" t="e">
        <f t="shared" si="85"/>
        <v>#DIV/0!</v>
      </c>
      <c r="W207" s="98" t="s">
        <v>790</v>
      </c>
      <c r="X207" s="7">
        <v>0</v>
      </c>
      <c r="Y207" s="8" t="e">
        <f t="shared" si="80"/>
        <v>#DIV/0!</v>
      </c>
      <c r="Z207" s="9">
        <v>0.21</v>
      </c>
      <c r="AA207" s="8" t="e">
        <f t="shared" si="81"/>
        <v>#DIV/0!</v>
      </c>
    </row>
    <row r="208" spans="1:27" x14ac:dyDescent="0.25">
      <c r="A208" s="5" t="s">
        <v>768</v>
      </c>
      <c r="B208" s="112" t="s">
        <v>513</v>
      </c>
      <c r="C208" s="21" t="s">
        <v>659</v>
      </c>
      <c r="D208" s="20" t="s">
        <v>14</v>
      </c>
      <c r="E208" s="20">
        <v>20.8</v>
      </c>
      <c r="F208" s="20" t="s">
        <v>156</v>
      </c>
      <c r="G208" s="20"/>
      <c r="H208" s="24"/>
      <c r="I208" s="19" t="s">
        <v>659</v>
      </c>
      <c r="J208" s="19" t="s">
        <v>283</v>
      </c>
      <c r="K208" s="92">
        <v>220</v>
      </c>
      <c r="L208" s="90"/>
      <c r="M208" s="92" t="s">
        <v>792</v>
      </c>
      <c r="N208" s="92"/>
      <c r="O208" s="53">
        <v>0</v>
      </c>
      <c r="P208" s="53">
        <v>0</v>
      </c>
      <c r="Q208" s="53">
        <v>0</v>
      </c>
      <c r="R208" s="85" t="s">
        <v>790</v>
      </c>
      <c r="S208" s="98" t="e">
        <f t="shared" si="82"/>
        <v>#DIV/0!</v>
      </c>
      <c r="T208" s="98" t="e">
        <f t="shared" si="83"/>
        <v>#DIV/0!</v>
      </c>
      <c r="U208" s="98" t="e">
        <f t="shared" si="84"/>
        <v>#DIV/0!</v>
      </c>
      <c r="V208" s="98" t="e">
        <f t="shared" si="85"/>
        <v>#DIV/0!</v>
      </c>
      <c r="W208" s="98" t="s">
        <v>790</v>
      </c>
      <c r="X208" s="7">
        <v>0</v>
      </c>
      <c r="Y208" s="8" t="e">
        <f t="shared" si="80"/>
        <v>#DIV/0!</v>
      </c>
      <c r="Z208" s="9">
        <v>0.21</v>
      </c>
      <c r="AA208" s="8" t="e">
        <f t="shared" si="81"/>
        <v>#DIV/0!</v>
      </c>
    </row>
    <row r="209" spans="1:27" x14ac:dyDescent="0.25">
      <c r="A209" s="5" t="s">
        <v>768</v>
      </c>
      <c r="B209" s="112" t="s">
        <v>513</v>
      </c>
      <c r="C209" s="18">
        <v>1036</v>
      </c>
      <c r="D209" s="20" t="s">
        <v>14</v>
      </c>
      <c r="E209" s="20">
        <v>64.099999999999994</v>
      </c>
      <c r="F209" s="20" t="s">
        <v>156</v>
      </c>
      <c r="G209" s="20">
        <v>14</v>
      </c>
      <c r="H209" s="24"/>
      <c r="I209" s="19" t="s">
        <v>660</v>
      </c>
      <c r="J209" s="19" t="s">
        <v>283</v>
      </c>
      <c r="K209" s="92">
        <v>220</v>
      </c>
      <c r="L209" s="90"/>
      <c r="M209" s="92" t="s">
        <v>792</v>
      </c>
      <c r="N209" s="92"/>
      <c r="O209" s="53">
        <v>0</v>
      </c>
      <c r="P209" s="53">
        <v>0</v>
      </c>
      <c r="Q209" s="53">
        <v>0</v>
      </c>
      <c r="R209" s="85" t="s">
        <v>790</v>
      </c>
      <c r="S209" s="98" t="e">
        <f t="shared" si="82"/>
        <v>#DIV/0!</v>
      </c>
      <c r="T209" s="98" t="e">
        <f t="shared" si="83"/>
        <v>#DIV/0!</v>
      </c>
      <c r="U209" s="98" t="e">
        <f t="shared" si="84"/>
        <v>#DIV/0!</v>
      </c>
      <c r="V209" s="98" t="e">
        <f t="shared" si="85"/>
        <v>#DIV/0!</v>
      </c>
      <c r="W209" s="98" t="s">
        <v>790</v>
      </c>
      <c r="X209" s="7">
        <v>0</v>
      </c>
      <c r="Y209" s="8" t="e">
        <f t="shared" si="80"/>
        <v>#DIV/0!</v>
      </c>
      <c r="Z209" s="9">
        <v>0.21</v>
      </c>
      <c r="AA209" s="8" t="e">
        <f t="shared" si="81"/>
        <v>#DIV/0!</v>
      </c>
    </row>
    <row r="210" spans="1:27" x14ac:dyDescent="0.25">
      <c r="A210" s="5" t="s">
        <v>768</v>
      </c>
      <c r="B210" s="112" t="s">
        <v>482</v>
      </c>
      <c r="C210" s="18">
        <v>1701</v>
      </c>
      <c r="D210" s="79" t="s">
        <v>585</v>
      </c>
      <c r="E210" s="79">
        <v>5</v>
      </c>
      <c r="F210" s="79" t="s">
        <v>156</v>
      </c>
      <c r="G210" s="70"/>
      <c r="H210" s="73"/>
      <c r="I210" s="72" t="s">
        <v>408</v>
      </c>
      <c r="J210" s="72" t="s">
        <v>271</v>
      </c>
      <c r="K210" s="92">
        <v>3</v>
      </c>
      <c r="L210" s="90"/>
      <c r="M210" s="92" t="s">
        <v>837</v>
      </c>
      <c r="N210" s="92"/>
      <c r="O210" s="151" t="s">
        <v>0</v>
      </c>
      <c r="P210" s="151" t="s">
        <v>0</v>
      </c>
      <c r="Q210" s="53" t="s">
        <v>0</v>
      </c>
      <c r="R210" s="148" t="s">
        <v>790</v>
      </c>
      <c r="S210" s="152" t="e">
        <f t="shared" ref="S210:S219" si="86">SUM(E210/Q210*K210)</f>
        <v>#VALUE!</v>
      </c>
      <c r="T210" s="151" t="s">
        <v>0</v>
      </c>
      <c r="U210" s="151" t="s">
        <v>0</v>
      </c>
      <c r="V210" s="98" t="e">
        <f t="shared" ref="V210:V229" si="87">SUM(E210*K210/Q210)</f>
        <v>#VALUE!</v>
      </c>
      <c r="W210" s="98" t="s">
        <v>790</v>
      </c>
      <c r="X210" s="7">
        <v>0</v>
      </c>
      <c r="Y210" s="8" t="e">
        <f t="shared" si="80"/>
        <v>#VALUE!</v>
      </c>
      <c r="Z210" s="9">
        <v>0.21</v>
      </c>
      <c r="AA210" s="8" t="e">
        <f t="shared" si="81"/>
        <v>#VALUE!</v>
      </c>
    </row>
    <row r="211" spans="1:27" x14ac:dyDescent="0.25">
      <c r="A211" s="5" t="s">
        <v>768</v>
      </c>
      <c r="B211" s="112" t="s">
        <v>482</v>
      </c>
      <c r="C211" s="18">
        <v>1702</v>
      </c>
      <c r="D211" s="79" t="s">
        <v>585</v>
      </c>
      <c r="E211" s="79">
        <v>2.7</v>
      </c>
      <c r="F211" s="79" t="s">
        <v>156</v>
      </c>
      <c r="G211" s="70"/>
      <c r="H211" s="73"/>
      <c r="I211" s="72" t="s">
        <v>409</v>
      </c>
      <c r="J211" s="72" t="s">
        <v>271</v>
      </c>
      <c r="K211" s="92">
        <v>3</v>
      </c>
      <c r="L211" s="90"/>
      <c r="M211" s="92" t="s">
        <v>837</v>
      </c>
      <c r="N211" s="92"/>
      <c r="O211" s="151" t="s">
        <v>0</v>
      </c>
      <c r="P211" s="151" t="s">
        <v>0</v>
      </c>
      <c r="Q211" s="53" t="s">
        <v>0</v>
      </c>
      <c r="R211" s="148" t="s">
        <v>790</v>
      </c>
      <c r="S211" s="152" t="e">
        <f t="shared" si="86"/>
        <v>#VALUE!</v>
      </c>
      <c r="T211" s="151" t="s">
        <v>0</v>
      </c>
      <c r="U211" s="151" t="s">
        <v>0</v>
      </c>
      <c r="V211" s="98" t="e">
        <f t="shared" si="87"/>
        <v>#VALUE!</v>
      </c>
      <c r="W211" s="98" t="s">
        <v>790</v>
      </c>
      <c r="X211" s="7">
        <v>0</v>
      </c>
      <c r="Y211" s="8" t="e">
        <f t="shared" si="80"/>
        <v>#VALUE!</v>
      </c>
      <c r="Z211" s="9">
        <v>0.21</v>
      </c>
      <c r="AA211" s="8" t="e">
        <f t="shared" si="81"/>
        <v>#VALUE!</v>
      </c>
    </row>
    <row r="212" spans="1:27" x14ac:dyDescent="0.25">
      <c r="A212" s="5" t="s">
        <v>768</v>
      </c>
      <c r="B212" s="112" t="s">
        <v>482</v>
      </c>
      <c r="C212" s="18">
        <v>1703</v>
      </c>
      <c r="D212" s="79" t="s">
        <v>161</v>
      </c>
      <c r="E212" s="79">
        <v>4.5</v>
      </c>
      <c r="F212" s="79" t="s">
        <v>156</v>
      </c>
      <c r="G212" s="70"/>
      <c r="H212" s="73"/>
      <c r="I212" s="72" t="s">
        <v>410</v>
      </c>
      <c r="J212" s="72" t="s">
        <v>497</v>
      </c>
      <c r="K212" s="92">
        <v>3</v>
      </c>
      <c r="L212" s="90"/>
      <c r="M212" s="92" t="s">
        <v>837</v>
      </c>
      <c r="N212" s="92"/>
      <c r="O212" s="151" t="s">
        <v>0</v>
      </c>
      <c r="P212" s="151" t="s">
        <v>0</v>
      </c>
      <c r="Q212" s="53" t="s">
        <v>0</v>
      </c>
      <c r="R212" s="148" t="s">
        <v>790</v>
      </c>
      <c r="S212" s="152" t="e">
        <f t="shared" si="86"/>
        <v>#VALUE!</v>
      </c>
      <c r="T212" s="151" t="s">
        <v>0</v>
      </c>
      <c r="U212" s="151" t="s">
        <v>0</v>
      </c>
      <c r="V212" s="98" t="e">
        <f t="shared" si="87"/>
        <v>#VALUE!</v>
      </c>
      <c r="W212" s="98" t="s">
        <v>790</v>
      </c>
      <c r="X212" s="7">
        <v>0</v>
      </c>
      <c r="Y212" s="8" t="e">
        <f t="shared" si="80"/>
        <v>#VALUE!</v>
      </c>
      <c r="Z212" s="9">
        <v>0.21</v>
      </c>
      <c r="AA212" s="8" t="e">
        <f t="shared" si="81"/>
        <v>#VALUE!</v>
      </c>
    </row>
    <row r="213" spans="1:27" x14ac:dyDescent="0.25">
      <c r="A213" s="5" t="s">
        <v>768</v>
      </c>
      <c r="B213" s="112" t="s">
        <v>482</v>
      </c>
      <c r="C213" s="18">
        <v>1704</v>
      </c>
      <c r="D213" s="79" t="s">
        <v>585</v>
      </c>
      <c r="E213" s="79">
        <v>2</v>
      </c>
      <c r="F213" s="79" t="s">
        <v>156</v>
      </c>
      <c r="G213" s="70"/>
      <c r="H213" s="73"/>
      <c r="I213" s="72" t="s">
        <v>411</v>
      </c>
      <c r="J213" s="72" t="s">
        <v>271</v>
      </c>
      <c r="K213" s="92">
        <v>3</v>
      </c>
      <c r="L213" s="90"/>
      <c r="M213" s="92" t="s">
        <v>837</v>
      </c>
      <c r="N213" s="92"/>
      <c r="O213" s="151" t="s">
        <v>0</v>
      </c>
      <c r="P213" s="151" t="s">
        <v>0</v>
      </c>
      <c r="Q213" s="53" t="s">
        <v>0</v>
      </c>
      <c r="R213" s="148" t="s">
        <v>790</v>
      </c>
      <c r="S213" s="152" t="e">
        <f t="shared" si="86"/>
        <v>#VALUE!</v>
      </c>
      <c r="T213" s="151" t="s">
        <v>0</v>
      </c>
      <c r="U213" s="151" t="s">
        <v>0</v>
      </c>
      <c r="V213" s="98" t="e">
        <f t="shared" si="87"/>
        <v>#VALUE!</v>
      </c>
      <c r="W213" s="98" t="s">
        <v>790</v>
      </c>
      <c r="X213" s="7">
        <v>0</v>
      </c>
      <c r="Y213" s="8" t="e">
        <f t="shared" si="80"/>
        <v>#VALUE!</v>
      </c>
      <c r="Z213" s="9">
        <v>0.21</v>
      </c>
      <c r="AA213" s="8" t="e">
        <f t="shared" si="81"/>
        <v>#VALUE!</v>
      </c>
    </row>
    <row r="214" spans="1:27" x14ac:dyDescent="0.25">
      <c r="A214" s="5" t="s">
        <v>768</v>
      </c>
      <c r="B214" s="112" t="s">
        <v>482</v>
      </c>
      <c r="C214" s="18">
        <v>1705</v>
      </c>
      <c r="D214" s="79" t="s">
        <v>161</v>
      </c>
      <c r="E214" s="79">
        <v>3.9</v>
      </c>
      <c r="F214" s="79" t="s">
        <v>156</v>
      </c>
      <c r="G214" s="70"/>
      <c r="H214" s="73"/>
      <c r="I214" s="72" t="s">
        <v>412</v>
      </c>
      <c r="J214" s="72" t="s">
        <v>497</v>
      </c>
      <c r="K214" s="92">
        <v>3</v>
      </c>
      <c r="L214" s="90"/>
      <c r="M214" s="92" t="s">
        <v>837</v>
      </c>
      <c r="N214" s="92"/>
      <c r="O214" s="151" t="s">
        <v>0</v>
      </c>
      <c r="P214" s="151" t="s">
        <v>0</v>
      </c>
      <c r="Q214" s="53" t="s">
        <v>0</v>
      </c>
      <c r="R214" s="148" t="s">
        <v>790</v>
      </c>
      <c r="S214" s="152" t="e">
        <f t="shared" si="86"/>
        <v>#VALUE!</v>
      </c>
      <c r="T214" s="151" t="s">
        <v>0</v>
      </c>
      <c r="U214" s="151" t="s">
        <v>0</v>
      </c>
      <c r="V214" s="98" t="e">
        <f t="shared" si="87"/>
        <v>#VALUE!</v>
      </c>
      <c r="W214" s="98" t="s">
        <v>790</v>
      </c>
      <c r="X214" s="7">
        <v>0</v>
      </c>
      <c r="Y214" s="8" t="e">
        <f t="shared" si="80"/>
        <v>#VALUE!</v>
      </c>
      <c r="Z214" s="9">
        <v>0.21</v>
      </c>
      <c r="AA214" s="8" t="e">
        <f t="shared" si="81"/>
        <v>#VALUE!</v>
      </c>
    </row>
    <row r="215" spans="1:27" x14ac:dyDescent="0.25">
      <c r="A215" s="5" t="s">
        <v>768</v>
      </c>
      <c r="B215" s="112" t="s">
        <v>457</v>
      </c>
      <c r="C215" s="18">
        <v>1706</v>
      </c>
      <c r="D215" s="79" t="s">
        <v>585</v>
      </c>
      <c r="E215" s="79">
        <v>1.2</v>
      </c>
      <c r="F215" s="79" t="s">
        <v>156</v>
      </c>
      <c r="G215" s="70"/>
      <c r="H215" s="73"/>
      <c r="I215" s="72" t="s">
        <v>661</v>
      </c>
      <c r="J215" s="72" t="s">
        <v>271</v>
      </c>
      <c r="K215" s="92">
        <v>3</v>
      </c>
      <c r="L215" s="90"/>
      <c r="M215" s="92" t="s">
        <v>837</v>
      </c>
      <c r="N215" s="92"/>
      <c r="O215" s="151" t="s">
        <v>0</v>
      </c>
      <c r="P215" s="151" t="s">
        <v>0</v>
      </c>
      <c r="Q215" s="53" t="s">
        <v>0</v>
      </c>
      <c r="R215" s="148" t="s">
        <v>790</v>
      </c>
      <c r="S215" s="152" t="e">
        <f t="shared" si="86"/>
        <v>#VALUE!</v>
      </c>
      <c r="T215" s="151" t="s">
        <v>0</v>
      </c>
      <c r="U215" s="151" t="s">
        <v>0</v>
      </c>
      <c r="V215" s="98" t="e">
        <f t="shared" si="87"/>
        <v>#VALUE!</v>
      </c>
      <c r="W215" s="98" t="s">
        <v>790</v>
      </c>
      <c r="X215" s="7">
        <v>0</v>
      </c>
      <c r="Y215" s="8" t="e">
        <f t="shared" si="80"/>
        <v>#VALUE!</v>
      </c>
      <c r="Z215" s="9">
        <v>0.21</v>
      </c>
      <c r="AA215" s="8" t="e">
        <f t="shared" si="81"/>
        <v>#VALUE!</v>
      </c>
    </row>
    <row r="216" spans="1:27" x14ac:dyDescent="0.25">
      <c r="A216" s="5" t="s">
        <v>768</v>
      </c>
      <c r="B216" s="112" t="s">
        <v>457</v>
      </c>
      <c r="C216" s="18">
        <v>1707</v>
      </c>
      <c r="D216" s="79" t="s">
        <v>585</v>
      </c>
      <c r="E216" s="79">
        <v>3.7</v>
      </c>
      <c r="F216" s="79" t="s">
        <v>156</v>
      </c>
      <c r="G216" s="70"/>
      <c r="H216" s="73"/>
      <c r="I216" s="72" t="s">
        <v>662</v>
      </c>
      <c r="J216" s="72" t="s">
        <v>271</v>
      </c>
      <c r="K216" s="92">
        <v>3</v>
      </c>
      <c r="L216" s="90"/>
      <c r="M216" s="92" t="s">
        <v>837</v>
      </c>
      <c r="N216" s="92"/>
      <c r="O216" s="151" t="s">
        <v>0</v>
      </c>
      <c r="P216" s="151" t="s">
        <v>0</v>
      </c>
      <c r="Q216" s="53" t="s">
        <v>0</v>
      </c>
      <c r="R216" s="148" t="s">
        <v>790</v>
      </c>
      <c r="S216" s="152" t="e">
        <f t="shared" si="86"/>
        <v>#VALUE!</v>
      </c>
      <c r="T216" s="151" t="s">
        <v>0</v>
      </c>
      <c r="U216" s="151" t="s">
        <v>0</v>
      </c>
      <c r="V216" s="98" t="e">
        <f t="shared" si="87"/>
        <v>#VALUE!</v>
      </c>
      <c r="W216" s="98" t="s">
        <v>790</v>
      </c>
      <c r="X216" s="7">
        <v>0</v>
      </c>
      <c r="Y216" s="8" t="e">
        <f t="shared" si="80"/>
        <v>#VALUE!</v>
      </c>
      <c r="Z216" s="9">
        <v>0.21</v>
      </c>
      <c r="AA216" s="8" t="e">
        <f t="shared" si="81"/>
        <v>#VALUE!</v>
      </c>
    </row>
    <row r="217" spans="1:27" x14ac:dyDescent="0.25">
      <c r="A217" s="5" t="s">
        <v>768</v>
      </c>
      <c r="B217" s="112" t="s">
        <v>457</v>
      </c>
      <c r="C217" s="18">
        <v>1708</v>
      </c>
      <c r="D217" s="79" t="s">
        <v>161</v>
      </c>
      <c r="E217" s="79">
        <v>6.3</v>
      </c>
      <c r="F217" s="79" t="s">
        <v>156</v>
      </c>
      <c r="G217" s="70"/>
      <c r="H217" s="73"/>
      <c r="I217" s="72" t="s">
        <v>663</v>
      </c>
      <c r="J217" s="72" t="s">
        <v>497</v>
      </c>
      <c r="K217" s="92">
        <v>3</v>
      </c>
      <c r="L217" s="90"/>
      <c r="M217" s="92" t="s">
        <v>837</v>
      </c>
      <c r="N217" s="92"/>
      <c r="O217" s="151" t="s">
        <v>0</v>
      </c>
      <c r="P217" s="151" t="s">
        <v>0</v>
      </c>
      <c r="Q217" s="53" t="s">
        <v>0</v>
      </c>
      <c r="R217" s="148" t="s">
        <v>790</v>
      </c>
      <c r="S217" s="152" t="e">
        <f t="shared" si="86"/>
        <v>#VALUE!</v>
      </c>
      <c r="T217" s="151" t="s">
        <v>0</v>
      </c>
      <c r="U217" s="151" t="s">
        <v>0</v>
      </c>
      <c r="V217" s="98" t="e">
        <f t="shared" si="87"/>
        <v>#VALUE!</v>
      </c>
      <c r="W217" s="98" t="s">
        <v>790</v>
      </c>
      <c r="X217" s="7">
        <v>0</v>
      </c>
      <c r="Y217" s="8" t="e">
        <f t="shared" si="80"/>
        <v>#VALUE!</v>
      </c>
      <c r="Z217" s="9">
        <v>0.21</v>
      </c>
      <c r="AA217" s="8" t="e">
        <f t="shared" si="81"/>
        <v>#VALUE!</v>
      </c>
    </row>
    <row r="218" spans="1:27" x14ac:dyDescent="0.25">
      <c r="A218" s="5" t="s">
        <v>768</v>
      </c>
      <c r="B218" s="112" t="s">
        <v>457</v>
      </c>
      <c r="C218" s="18">
        <v>1711</v>
      </c>
      <c r="D218" s="79" t="s">
        <v>585</v>
      </c>
      <c r="E218" s="79">
        <v>0.8</v>
      </c>
      <c r="F218" s="79" t="s">
        <v>156</v>
      </c>
      <c r="G218" s="70"/>
      <c r="H218" s="73"/>
      <c r="I218" s="72" t="s">
        <v>664</v>
      </c>
      <c r="J218" s="72" t="s">
        <v>271</v>
      </c>
      <c r="K218" s="92">
        <v>3</v>
      </c>
      <c r="L218" s="90"/>
      <c r="M218" s="92" t="s">
        <v>837</v>
      </c>
      <c r="N218" s="92"/>
      <c r="O218" s="151" t="s">
        <v>0</v>
      </c>
      <c r="P218" s="151" t="s">
        <v>0</v>
      </c>
      <c r="Q218" s="53" t="s">
        <v>0</v>
      </c>
      <c r="R218" s="148" t="s">
        <v>790</v>
      </c>
      <c r="S218" s="152" t="e">
        <f t="shared" si="86"/>
        <v>#VALUE!</v>
      </c>
      <c r="T218" s="151" t="s">
        <v>0</v>
      </c>
      <c r="U218" s="151" t="s">
        <v>0</v>
      </c>
      <c r="V218" s="98" t="e">
        <f t="shared" si="87"/>
        <v>#VALUE!</v>
      </c>
      <c r="W218" s="98" t="s">
        <v>790</v>
      </c>
      <c r="X218" s="7">
        <v>0</v>
      </c>
      <c r="Y218" s="8" t="e">
        <f t="shared" si="80"/>
        <v>#VALUE!</v>
      </c>
      <c r="Z218" s="9">
        <v>0.21</v>
      </c>
      <c r="AA218" s="8" t="e">
        <f t="shared" si="81"/>
        <v>#VALUE!</v>
      </c>
    </row>
    <row r="219" spans="1:27" x14ac:dyDescent="0.25">
      <c r="A219" s="5" t="s">
        <v>768</v>
      </c>
      <c r="B219" s="112" t="s">
        <v>513</v>
      </c>
      <c r="C219" s="18">
        <v>1712</v>
      </c>
      <c r="D219" s="79" t="s">
        <v>665</v>
      </c>
      <c r="E219" s="79">
        <v>2</v>
      </c>
      <c r="F219" s="79" t="s">
        <v>156</v>
      </c>
      <c r="G219" s="70"/>
      <c r="H219" s="73"/>
      <c r="I219" s="72" t="s">
        <v>666</v>
      </c>
      <c r="J219" s="72" t="s">
        <v>665</v>
      </c>
      <c r="K219" s="92">
        <v>3</v>
      </c>
      <c r="L219" s="90"/>
      <c r="M219" s="92" t="s">
        <v>837</v>
      </c>
      <c r="N219" s="92"/>
      <c r="O219" s="151" t="s">
        <v>0</v>
      </c>
      <c r="P219" s="151" t="s">
        <v>0</v>
      </c>
      <c r="Q219" s="53" t="s">
        <v>0</v>
      </c>
      <c r="R219" s="148" t="s">
        <v>790</v>
      </c>
      <c r="S219" s="152" t="e">
        <f t="shared" si="86"/>
        <v>#VALUE!</v>
      </c>
      <c r="T219" s="151" t="s">
        <v>0</v>
      </c>
      <c r="U219" s="151" t="s">
        <v>0</v>
      </c>
      <c r="V219" s="98" t="e">
        <f t="shared" si="87"/>
        <v>#VALUE!</v>
      </c>
      <c r="W219" s="98" t="s">
        <v>790</v>
      </c>
      <c r="X219" s="7">
        <v>0</v>
      </c>
      <c r="Y219" s="8" t="e">
        <f t="shared" si="80"/>
        <v>#VALUE!</v>
      </c>
      <c r="Z219" s="9">
        <v>0.21</v>
      </c>
      <c r="AA219" s="8" t="e">
        <f t="shared" si="81"/>
        <v>#VALUE!</v>
      </c>
    </row>
    <row r="220" spans="1:27" x14ac:dyDescent="0.25">
      <c r="A220" s="5" t="s">
        <v>768</v>
      </c>
      <c r="B220" s="112" t="s">
        <v>482</v>
      </c>
      <c r="C220" s="18">
        <v>1801</v>
      </c>
      <c r="D220" s="20" t="s">
        <v>589</v>
      </c>
      <c r="E220" s="20">
        <v>9.4</v>
      </c>
      <c r="F220" s="20" t="s">
        <v>156</v>
      </c>
      <c r="G220" s="5"/>
      <c r="H220" s="24"/>
      <c r="I220" s="19" t="s">
        <v>413</v>
      </c>
      <c r="J220" s="19" t="s">
        <v>497</v>
      </c>
      <c r="K220" s="92">
        <v>240</v>
      </c>
      <c r="L220" s="92">
        <v>200</v>
      </c>
      <c r="M220" s="92" t="s">
        <v>793</v>
      </c>
      <c r="N220" s="92" t="s">
        <v>794</v>
      </c>
      <c r="O220" s="53">
        <v>0</v>
      </c>
      <c r="P220" s="53">
        <v>0</v>
      </c>
      <c r="Q220" s="53">
        <v>0</v>
      </c>
      <c r="R220" s="53">
        <v>0</v>
      </c>
      <c r="S220" s="98" t="e">
        <f t="shared" ref="S220:S229" si="88">SUM(E220/O220*K220)+(E220/P220*K220)+(E220/Q220*K220)+(E220/R220*L220)</f>
        <v>#DIV/0!</v>
      </c>
      <c r="T220" s="98" t="e">
        <f t="shared" ref="T220:T229" si="89">SUM(E220*K220/O220)</f>
        <v>#DIV/0!</v>
      </c>
      <c r="U220" s="98" t="e">
        <f t="shared" ref="U220:U229" si="90">SUM(E220*K220/P220)</f>
        <v>#DIV/0!</v>
      </c>
      <c r="V220" s="98" t="e">
        <f t="shared" si="87"/>
        <v>#DIV/0!</v>
      </c>
      <c r="W220" s="98" t="e">
        <f t="shared" ref="W220:W229" si="91">SUM(E220*L220/R220)</f>
        <v>#DIV/0!</v>
      </c>
      <c r="X220" s="7">
        <v>0</v>
      </c>
      <c r="Y220" s="8" t="e">
        <f t="shared" ref="Y220:Y260" si="92">SUM(S220*X220)</f>
        <v>#DIV/0!</v>
      </c>
      <c r="Z220" s="9">
        <v>0.21</v>
      </c>
      <c r="AA220" s="8" t="e">
        <f t="shared" ref="AA220:AA260" si="93">Y220+(Y220*Z220)</f>
        <v>#DIV/0!</v>
      </c>
    </row>
    <row r="221" spans="1:27" x14ac:dyDescent="0.25">
      <c r="A221" s="5" t="s">
        <v>768</v>
      </c>
      <c r="B221" s="112" t="s">
        <v>482</v>
      </c>
      <c r="C221" s="18">
        <v>1802</v>
      </c>
      <c r="D221" s="20" t="s">
        <v>590</v>
      </c>
      <c r="E221" s="20">
        <v>9.1</v>
      </c>
      <c r="F221" s="20" t="s">
        <v>156</v>
      </c>
      <c r="G221" s="5"/>
      <c r="H221" s="24"/>
      <c r="I221" s="19" t="s">
        <v>414</v>
      </c>
      <c r="J221" s="19" t="s">
        <v>497</v>
      </c>
      <c r="K221" s="92">
        <v>240</v>
      </c>
      <c r="L221" s="92">
        <v>200</v>
      </c>
      <c r="M221" s="92" t="s">
        <v>793</v>
      </c>
      <c r="N221" s="92" t="s">
        <v>794</v>
      </c>
      <c r="O221" s="53">
        <v>0</v>
      </c>
      <c r="P221" s="53">
        <v>0</v>
      </c>
      <c r="Q221" s="53">
        <v>0</v>
      </c>
      <c r="R221" s="53">
        <v>0</v>
      </c>
      <c r="S221" s="98" t="e">
        <f t="shared" si="88"/>
        <v>#DIV/0!</v>
      </c>
      <c r="T221" s="98" t="e">
        <f t="shared" si="89"/>
        <v>#DIV/0!</v>
      </c>
      <c r="U221" s="98" t="e">
        <f t="shared" si="90"/>
        <v>#DIV/0!</v>
      </c>
      <c r="V221" s="98" t="e">
        <f t="shared" si="87"/>
        <v>#DIV/0!</v>
      </c>
      <c r="W221" s="98" t="e">
        <f t="shared" si="91"/>
        <v>#DIV/0!</v>
      </c>
      <c r="X221" s="7">
        <v>0</v>
      </c>
      <c r="Y221" s="8" t="e">
        <f t="shared" si="92"/>
        <v>#DIV/0!</v>
      </c>
      <c r="Z221" s="9">
        <v>0.21</v>
      </c>
      <c r="AA221" s="8" t="e">
        <f t="shared" si="93"/>
        <v>#DIV/0!</v>
      </c>
    </row>
    <row r="222" spans="1:27" x14ac:dyDescent="0.25">
      <c r="A222" s="5" t="s">
        <v>768</v>
      </c>
      <c r="B222" s="112" t="s">
        <v>482</v>
      </c>
      <c r="C222" s="18">
        <v>1803</v>
      </c>
      <c r="D222" s="20" t="s">
        <v>590</v>
      </c>
      <c r="E222" s="20">
        <v>9.3000000000000007</v>
      </c>
      <c r="F222" s="20" t="s">
        <v>156</v>
      </c>
      <c r="G222" s="5"/>
      <c r="H222" s="24"/>
      <c r="I222" s="19" t="s">
        <v>415</v>
      </c>
      <c r="J222" s="19" t="s">
        <v>497</v>
      </c>
      <c r="K222" s="92">
        <v>240</v>
      </c>
      <c r="L222" s="92">
        <v>200</v>
      </c>
      <c r="M222" s="92" t="s">
        <v>793</v>
      </c>
      <c r="N222" s="92" t="s">
        <v>794</v>
      </c>
      <c r="O222" s="53">
        <v>0</v>
      </c>
      <c r="P222" s="53">
        <v>0</v>
      </c>
      <c r="Q222" s="53">
        <v>0</v>
      </c>
      <c r="R222" s="53">
        <v>0</v>
      </c>
      <c r="S222" s="98" t="e">
        <f t="shared" si="88"/>
        <v>#DIV/0!</v>
      </c>
      <c r="T222" s="98" t="e">
        <f t="shared" si="89"/>
        <v>#DIV/0!</v>
      </c>
      <c r="U222" s="98" t="e">
        <f t="shared" si="90"/>
        <v>#DIV/0!</v>
      </c>
      <c r="V222" s="98" t="e">
        <f t="shared" si="87"/>
        <v>#DIV/0!</v>
      </c>
      <c r="W222" s="98" t="e">
        <f t="shared" si="91"/>
        <v>#DIV/0!</v>
      </c>
      <c r="X222" s="7">
        <v>0</v>
      </c>
      <c r="Y222" s="8" t="e">
        <f t="shared" si="92"/>
        <v>#DIV/0!</v>
      </c>
      <c r="Z222" s="9">
        <v>0.21</v>
      </c>
      <c r="AA222" s="8" t="e">
        <f t="shared" si="93"/>
        <v>#DIV/0!</v>
      </c>
    </row>
    <row r="223" spans="1:27" x14ac:dyDescent="0.25">
      <c r="A223" s="5" t="s">
        <v>768</v>
      </c>
      <c r="B223" s="112" t="s">
        <v>482</v>
      </c>
      <c r="C223" s="18">
        <v>1804</v>
      </c>
      <c r="D223" s="20" t="s">
        <v>589</v>
      </c>
      <c r="E223" s="20">
        <v>9.3000000000000007</v>
      </c>
      <c r="F223" s="20" t="s">
        <v>156</v>
      </c>
      <c r="G223" s="5"/>
      <c r="H223" s="24"/>
      <c r="I223" s="19" t="s">
        <v>667</v>
      </c>
      <c r="J223" s="19" t="s">
        <v>497</v>
      </c>
      <c r="K223" s="92">
        <v>240</v>
      </c>
      <c r="L223" s="92">
        <v>200</v>
      </c>
      <c r="M223" s="92" t="s">
        <v>793</v>
      </c>
      <c r="N223" s="92" t="s">
        <v>794</v>
      </c>
      <c r="O223" s="53">
        <v>0</v>
      </c>
      <c r="P223" s="53">
        <v>0</v>
      </c>
      <c r="Q223" s="53">
        <v>0</v>
      </c>
      <c r="R223" s="53">
        <v>0</v>
      </c>
      <c r="S223" s="98" t="e">
        <f t="shared" si="88"/>
        <v>#DIV/0!</v>
      </c>
      <c r="T223" s="98" t="e">
        <f t="shared" si="89"/>
        <v>#DIV/0!</v>
      </c>
      <c r="U223" s="98" t="e">
        <f t="shared" si="90"/>
        <v>#DIV/0!</v>
      </c>
      <c r="V223" s="98" t="e">
        <f t="shared" si="87"/>
        <v>#DIV/0!</v>
      </c>
      <c r="W223" s="98" t="e">
        <f t="shared" si="91"/>
        <v>#DIV/0!</v>
      </c>
      <c r="X223" s="7">
        <v>0</v>
      </c>
      <c r="Y223" s="8" t="e">
        <f t="shared" si="92"/>
        <v>#DIV/0!</v>
      </c>
      <c r="Z223" s="9">
        <v>0.21</v>
      </c>
      <c r="AA223" s="8" t="e">
        <f t="shared" si="93"/>
        <v>#DIV/0!</v>
      </c>
    </row>
    <row r="224" spans="1:27" x14ac:dyDescent="0.25">
      <c r="A224" s="5" t="s">
        <v>768</v>
      </c>
      <c r="B224" s="112" t="s">
        <v>457</v>
      </c>
      <c r="C224" s="18">
        <v>1805</v>
      </c>
      <c r="D224" s="20" t="s">
        <v>589</v>
      </c>
      <c r="E224" s="20">
        <v>11</v>
      </c>
      <c r="F224" s="20" t="s">
        <v>156</v>
      </c>
      <c r="G224" s="5"/>
      <c r="H224" s="24"/>
      <c r="I224" s="19" t="s">
        <v>668</v>
      </c>
      <c r="J224" s="19" t="s">
        <v>497</v>
      </c>
      <c r="K224" s="92">
        <v>240</v>
      </c>
      <c r="L224" s="92">
        <v>200</v>
      </c>
      <c r="M224" s="92" t="s">
        <v>793</v>
      </c>
      <c r="N224" s="92" t="s">
        <v>794</v>
      </c>
      <c r="O224" s="53">
        <v>0</v>
      </c>
      <c r="P224" s="53">
        <v>0</v>
      </c>
      <c r="Q224" s="53">
        <v>0</v>
      </c>
      <c r="R224" s="53">
        <v>0</v>
      </c>
      <c r="S224" s="98" t="e">
        <f t="shared" si="88"/>
        <v>#DIV/0!</v>
      </c>
      <c r="T224" s="98" t="e">
        <f t="shared" si="89"/>
        <v>#DIV/0!</v>
      </c>
      <c r="U224" s="98" t="e">
        <f t="shared" si="90"/>
        <v>#DIV/0!</v>
      </c>
      <c r="V224" s="98" t="e">
        <f t="shared" si="87"/>
        <v>#DIV/0!</v>
      </c>
      <c r="W224" s="98" t="e">
        <f t="shared" si="91"/>
        <v>#DIV/0!</v>
      </c>
      <c r="X224" s="7">
        <v>0</v>
      </c>
      <c r="Y224" s="8" t="e">
        <f t="shared" si="92"/>
        <v>#DIV/0!</v>
      </c>
      <c r="Z224" s="9">
        <v>0.21</v>
      </c>
      <c r="AA224" s="8" t="e">
        <f t="shared" si="93"/>
        <v>#DIV/0!</v>
      </c>
    </row>
    <row r="225" spans="1:27" x14ac:dyDescent="0.25">
      <c r="A225" s="5" t="s">
        <v>768</v>
      </c>
      <c r="B225" s="112" t="s">
        <v>457</v>
      </c>
      <c r="C225" s="18">
        <v>1806</v>
      </c>
      <c r="D225" s="20" t="s">
        <v>589</v>
      </c>
      <c r="E225" s="20">
        <v>10.6</v>
      </c>
      <c r="F225" s="20" t="s">
        <v>156</v>
      </c>
      <c r="G225" s="5"/>
      <c r="H225" s="24"/>
      <c r="I225" s="19" t="s">
        <v>669</v>
      </c>
      <c r="J225" s="19" t="s">
        <v>497</v>
      </c>
      <c r="K225" s="92">
        <v>240</v>
      </c>
      <c r="L225" s="92">
        <v>200</v>
      </c>
      <c r="M225" s="92" t="s">
        <v>793</v>
      </c>
      <c r="N225" s="92" t="s">
        <v>794</v>
      </c>
      <c r="O225" s="53">
        <v>0</v>
      </c>
      <c r="P225" s="53">
        <v>0</v>
      </c>
      <c r="Q225" s="53">
        <v>0</v>
      </c>
      <c r="R225" s="53">
        <v>0</v>
      </c>
      <c r="S225" s="98" t="e">
        <f t="shared" si="88"/>
        <v>#DIV/0!</v>
      </c>
      <c r="T225" s="98" t="e">
        <f t="shared" si="89"/>
        <v>#DIV/0!</v>
      </c>
      <c r="U225" s="98" t="e">
        <f t="shared" si="90"/>
        <v>#DIV/0!</v>
      </c>
      <c r="V225" s="98" t="e">
        <f t="shared" si="87"/>
        <v>#DIV/0!</v>
      </c>
      <c r="W225" s="98" t="e">
        <f t="shared" si="91"/>
        <v>#DIV/0!</v>
      </c>
      <c r="X225" s="7">
        <v>0</v>
      </c>
      <c r="Y225" s="8" t="e">
        <f t="shared" si="92"/>
        <v>#DIV/0!</v>
      </c>
      <c r="Z225" s="9">
        <v>0.21</v>
      </c>
      <c r="AA225" s="8" t="e">
        <f t="shared" si="93"/>
        <v>#DIV/0!</v>
      </c>
    </row>
    <row r="226" spans="1:27" x14ac:dyDescent="0.25">
      <c r="A226" s="5" t="s">
        <v>768</v>
      </c>
      <c r="B226" s="112" t="s">
        <v>457</v>
      </c>
      <c r="C226" s="18">
        <v>1807</v>
      </c>
      <c r="D226" s="20" t="s">
        <v>590</v>
      </c>
      <c r="E226" s="20">
        <v>10.1</v>
      </c>
      <c r="F226" s="20" t="s">
        <v>156</v>
      </c>
      <c r="G226" s="5"/>
      <c r="H226" s="24"/>
      <c r="I226" s="19" t="s">
        <v>670</v>
      </c>
      <c r="J226" s="19" t="s">
        <v>497</v>
      </c>
      <c r="K226" s="92">
        <v>240</v>
      </c>
      <c r="L226" s="92">
        <v>200</v>
      </c>
      <c r="M226" s="92" t="s">
        <v>793</v>
      </c>
      <c r="N226" s="92" t="s">
        <v>794</v>
      </c>
      <c r="O226" s="53">
        <v>0</v>
      </c>
      <c r="P226" s="53">
        <v>0</v>
      </c>
      <c r="Q226" s="53">
        <v>0</v>
      </c>
      <c r="R226" s="53">
        <v>0</v>
      </c>
      <c r="S226" s="98" t="e">
        <f t="shared" si="88"/>
        <v>#DIV/0!</v>
      </c>
      <c r="T226" s="98" t="e">
        <f t="shared" si="89"/>
        <v>#DIV/0!</v>
      </c>
      <c r="U226" s="98" t="e">
        <f t="shared" si="90"/>
        <v>#DIV/0!</v>
      </c>
      <c r="V226" s="98" t="e">
        <f t="shared" si="87"/>
        <v>#DIV/0!</v>
      </c>
      <c r="W226" s="98" t="e">
        <f t="shared" si="91"/>
        <v>#DIV/0!</v>
      </c>
      <c r="X226" s="7">
        <v>0</v>
      </c>
      <c r="Y226" s="8" t="e">
        <f t="shared" si="92"/>
        <v>#DIV/0!</v>
      </c>
      <c r="Z226" s="9">
        <v>0.21</v>
      </c>
      <c r="AA226" s="8" t="e">
        <f t="shared" si="93"/>
        <v>#DIV/0!</v>
      </c>
    </row>
    <row r="227" spans="1:27" x14ac:dyDescent="0.25">
      <c r="A227" s="5" t="s">
        <v>768</v>
      </c>
      <c r="B227" s="112" t="s">
        <v>513</v>
      </c>
      <c r="C227" s="18">
        <v>1808</v>
      </c>
      <c r="D227" s="20" t="s">
        <v>9</v>
      </c>
      <c r="E227" s="20">
        <v>2.4</v>
      </c>
      <c r="F227" s="20" t="s">
        <v>156</v>
      </c>
      <c r="G227" s="5"/>
      <c r="H227" s="24"/>
      <c r="I227" s="19" t="s">
        <v>671</v>
      </c>
      <c r="J227" s="19" t="s">
        <v>269</v>
      </c>
      <c r="K227" s="92">
        <v>240</v>
      </c>
      <c r="L227" s="92">
        <v>200</v>
      </c>
      <c r="M227" s="92" t="s">
        <v>793</v>
      </c>
      <c r="N227" s="92" t="s">
        <v>794</v>
      </c>
      <c r="O227" s="53">
        <v>0</v>
      </c>
      <c r="P227" s="53">
        <v>0</v>
      </c>
      <c r="Q227" s="53">
        <v>0</v>
      </c>
      <c r="R227" s="53">
        <v>0</v>
      </c>
      <c r="S227" s="98" t="e">
        <f t="shared" si="88"/>
        <v>#DIV/0!</v>
      </c>
      <c r="T227" s="98" t="e">
        <f t="shared" si="89"/>
        <v>#DIV/0!</v>
      </c>
      <c r="U227" s="98" t="e">
        <f t="shared" si="90"/>
        <v>#DIV/0!</v>
      </c>
      <c r="V227" s="98" t="e">
        <f t="shared" si="87"/>
        <v>#DIV/0!</v>
      </c>
      <c r="W227" s="98" t="e">
        <f t="shared" si="91"/>
        <v>#DIV/0!</v>
      </c>
      <c r="X227" s="7">
        <v>0</v>
      </c>
      <c r="Y227" s="8" t="e">
        <f t="shared" si="92"/>
        <v>#DIV/0!</v>
      </c>
      <c r="Z227" s="9">
        <v>0.21</v>
      </c>
      <c r="AA227" s="8" t="e">
        <f t="shared" si="93"/>
        <v>#DIV/0!</v>
      </c>
    </row>
    <row r="228" spans="1:27" x14ac:dyDescent="0.25">
      <c r="A228" s="5" t="s">
        <v>768</v>
      </c>
      <c r="B228" s="112" t="s">
        <v>513</v>
      </c>
      <c r="C228" s="18">
        <v>1809</v>
      </c>
      <c r="D228" s="20" t="s">
        <v>9</v>
      </c>
      <c r="E228" s="20">
        <v>1.5</v>
      </c>
      <c r="F228" s="20" t="s">
        <v>156</v>
      </c>
      <c r="G228" s="5"/>
      <c r="H228" s="24"/>
      <c r="I228" s="19" t="s">
        <v>672</v>
      </c>
      <c r="J228" s="19" t="s">
        <v>269</v>
      </c>
      <c r="K228" s="92">
        <v>240</v>
      </c>
      <c r="L228" s="92">
        <v>200</v>
      </c>
      <c r="M228" s="92" t="s">
        <v>793</v>
      </c>
      <c r="N228" s="92" t="s">
        <v>794</v>
      </c>
      <c r="O228" s="53">
        <v>0</v>
      </c>
      <c r="P228" s="53">
        <v>0</v>
      </c>
      <c r="Q228" s="53">
        <v>0</v>
      </c>
      <c r="R228" s="53">
        <v>0</v>
      </c>
      <c r="S228" s="98" t="e">
        <f t="shared" si="88"/>
        <v>#DIV/0!</v>
      </c>
      <c r="T228" s="98" t="e">
        <f t="shared" si="89"/>
        <v>#DIV/0!</v>
      </c>
      <c r="U228" s="98" t="e">
        <f t="shared" si="90"/>
        <v>#DIV/0!</v>
      </c>
      <c r="V228" s="98" t="e">
        <f t="shared" si="87"/>
        <v>#DIV/0!</v>
      </c>
      <c r="W228" s="98" t="e">
        <f t="shared" si="91"/>
        <v>#DIV/0!</v>
      </c>
      <c r="X228" s="7">
        <v>0</v>
      </c>
      <c r="Y228" s="8" t="e">
        <f t="shared" si="92"/>
        <v>#DIV/0!</v>
      </c>
      <c r="Z228" s="9">
        <v>0.21</v>
      </c>
      <c r="AA228" s="8" t="e">
        <f t="shared" si="93"/>
        <v>#DIV/0!</v>
      </c>
    </row>
    <row r="229" spans="1:27" x14ac:dyDescent="0.25">
      <c r="A229" s="5" t="s">
        <v>768</v>
      </c>
      <c r="B229" s="112" t="s">
        <v>482</v>
      </c>
      <c r="C229" s="18">
        <v>1901</v>
      </c>
      <c r="D229" s="20" t="s">
        <v>535</v>
      </c>
      <c r="E229" s="20">
        <v>20.6</v>
      </c>
      <c r="F229" s="20" t="s">
        <v>156</v>
      </c>
      <c r="G229" s="5"/>
      <c r="H229" s="24"/>
      <c r="I229" s="19" t="s">
        <v>416</v>
      </c>
      <c r="J229" s="19" t="s">
        <v>269</v>
      </c>
      <c r="K229" s="92">
        <v>200</v>
      </c>
      <c r="L229" s="90">
        <v>200</v>
      </c>
      <c r="M229" s="92" t="s">
        <v>833</v>
      </c>
      <c r="N229" s="92" t="s">
        <v>833</v>
      </c>
      <c r="O229" s="53">
        <v>0</v>
      </c>
      <c r="P229" s="53">
        <v>0</v>
      </c>
      <c r="Q229" s="53">
        <v>0</v>
      </c>
      <c r="R229" s="53">
        <v>0</v>
      </c>
      <c r="S229" s="98" t="e">
        <f t="shared" si="88"/>
        <v>#DIV/0!</v>
      </c>
      <c r="T229" s="98" t="e">
        <f t="shared" si="89"/>
        <v>#DIV/0!</v>
      </c>
      <c r="U229" s="98" t="e">
        <f t="shared" si="90"/>
        <v>#DIV/0!</v>
      </c>
      <c r="V229" s="98" t="e">
        <f t="shared" si="87"/>
        <v>#DIV/0!</v>
      </c>
      <c r="W229" s="98" t="e">
        <f t="shared" si="91"/>
        <v>#DIV/0!</v>
      </c>
      <c r="X229" s="7">
        <v>0</v>
      </c>
      <c r="Y229" s="8" t="e">
        <f t="shared" si="92"/>
        <v>#DIV/0!</v>
      </c>
      <c r="Z229" s="9">
        <v>0.21</v>
      </c>
      <c r="AA229" s="8" t="e">
        <f t="shared" si="93"/>
        <v>#DIV/0!</v>
      </c>
    </row>
    <row r="230" spans="1:27" x14ac:dyDescent="0.25">
      <c r="A230" s="5" t="s">
        <v>768</v>
      </c>
      <c r="B230" s="112" t="s">
        <v>482</v>
      </c>
      <c r="C230" s="18">
        <v>1902</v>
      </c>
      <c r="D230" s="20" t="s">
        <v>8</v>
      </c>
      <c r="E230" s="20">
        <v>61.4</v>
      </c>
      <c r="F230" s="20" t="s">
        <v>156</v>
      </c>
      <c r="G230" s="5"/>
      <c r="H230" s="24"/>
      <c r="I230" s="19" t="s">
        <v>417</v>
      </c>
      <c r="J230" s="19" t="s">
        <v>280</v>
      </c>
      <c r="K230" s="92">
        <v>200</v>
      </c>
      <c r="L230" s="90"/>
      <c r="M230" s="92" t="s">
        <v>791</v>
      </c>
      <c r="N230" s="92"/>
      <c r="O230" s="53">
        <v>0</v>
      </c>
      <c r="P230" s="53">
        <v>0</v>
      </c>
      <c r="Q230" s="53">
        <v>0</v>
      </c>
      <c r="R230" s="85" t="s">
        <v>790</v>
      </c>
      <c r="S230" s="98" t="e">
        <f>SUM(E230/O230*K230)+(E230/P230*K230)+(E230/Q230*K230)</f>
        <v>#DIV/0!</v>
      </c>
      <c r="T230" s="98" t="e">
        <f t="shared" si="83"/>
        <v>#DIV/0!</v>
      </c>
      <c r="U230" s="98" t="e">
        <f t="shared" si="84"/>
        <v>#DIV/0!</v>
      </c>
      <c r="V230" s="98" t="e">
        <f t="shared" si="85"/>
        <v>#DIV/0!</v>
      </c>
      <c r="W230" s="98" t="s">
        <v>790</v>
      </c>
      <c r="X230" s="7">
        <v>0</v>
      </c>
      <c r="Y230" s="8" t="e">
        <f t="shared" si="92"/>
        <v>#DIV/0!</v>
      </c>
      <c r="Z230" s="9">
        <v>0.21</v>
      </c>
      <c r="AA230" s="8" t="e">
        <f t="shared" si="93"/>
        <v>#DIV/0!</v>
      </c>
    </row>
    <row r="231" spans="1:27" x14ac:dyDescent="0.25">
      <c r="A231" s="5" t="s">
        <v>768</v>
      </c>
      <c r="B231" s="112" t="s">
        <v>482</v>
      </c>
      <c r="C231" s="18">
        <v>1903</v>
      </c>
      <c r="D231" s="20" t="s">
        <v>8</v>
      </c>
      <c r="E231" s="20">
        <v>48.9</v>
      </c>
      <c r="F231" s="20" t="s">
        <v>156</v>
      </c>
      <c r="G231" s="5"/>
      <c r="H231" s="24"/>
      <c r="I231" s="19" t="s">
        <v>418</v>
      </c>
      <c r="J231" s="19" t="s">
        <v>280</v>
      </c>
      <c r="K231" s="92">
        <v>200</v>
      </c>
      <c r="L231" s="90"/>
      <c r="M231" s="92" t="s">
        <v>791</v>
      </c>
      <c r="N231" s="92"/>
      <c r="O231" s="53">
        <v>0</v>
      </c>
      <c r="P231" s="53">
        <v>0</v>
      </c>
      <c r="Q231" s="53">
        <v>0</v>
      </c>
      <c r="R231" s="85" t="s">
        <v>790</v>
      </c>
      <c r="S231" s="98" t="e">
        <f>SUM(E231/O231*K231)+(E231/P231*K231)+(E231/Q231*K231)</f>
        <v>#DIV/0!</v>
      </c>
      <c r="T231" s="98" t="e">
        <f t="shared" si="83"/>
        <v>#DIV/0!</v>
      </c>
      <c r="U231" s="98" t="e">
        <f t="shared" si="84"/>
        <v>#DIV/0!</v>
      </c>
      <c r="V231" s="98" t="e">
        <f t="shared" si="85"/>
        <v>#DIV/0!</v>
      </c>
      <c r="W231" s="98" t="s">
        <v>790</v>
      </c>
      <c r="X231" s="7">
        <v>0</v>
      </c>
      <c r="Y231" s="8" t="e">
        <f t="shared" si="92"/>
        <v>#DIV/0!</v>
      </c>
      <c r="Z231" s="9">
        <v>0.21</v>
      </c>
      <c r="AA231" s="8" t="e">
        <f t="shared" si="93"/>
        <v>#DIV/0!</v>
      </c>
    </row>
    <row r="232" spans="1:27" x14ac:dyDescent="0.25">
      <c r="A232" s="5" t="s">
        <v>768</v>
      </c>
      <c r="B232" s="112" t="s">
        <v>482</v>
      </c>
      <c r="C232" s="18">
        <v>1904</v>
      </c>
      <c r="D232" s="20" t="s">
        <v>535</v>
      </c>
      <c r="E232" s="20">
        <v>32.200000000000003</v>
      </c>
      <c r="F232" s="20" t="s">
        <v>156</v>
      </c>
      <c r="G232" s="5"/>
      <c r="H232" s="24"/>
      <c r="I232" s="19" t="s">
        <v>419</v>
      </c>
      <c r="J232" s="19" t="s">
        <v>673</v>
      </c>
      <c r="K232" s="92">
        <v>200</v>
      </c>
      <c r="L232" s="90">
        <v>200</v>
      </c>
      <c r="M232" s="92" t="s">
        <v>833</v>
      </c>
      <c r="N232" s="92" t="s">
        <v>833</v>
      </c>
      <c r="O232" s="53">
        <v>0</v>
      </c>
      <c r="P232" s="53">
        <v>0</v>
      </c>
      <c r="Q232" s="53">
        <v>0</v>
      </c>
      <c r="R232" s="53">
        <v>0</v>
      </c>
      <c r="S232" s="98" t="e">
        <f>SUM(E232/O232*K232)+(E232/P232*K232)+(E232/Q232*K232)+(E232/R232*L232)</f>
        <v>#DIV/0!</v>
      </c>
      <c r="T232" s="98" t="e">
        <f t="shared" ref="T232" si="94">SUM(E232*K232/O232)</f>
        <v>#DIV/0!</v>
      </c>
      <c r="U232" s="98" t="e">
        <f t="shared" ref="U232" si="95">SUM(E232*K232/P232)</f>
        <v>#DIV/0!</v>
      </c>
      <c r="V232" s="98" t="e">
        <f t="shared" ref="V232" si="96">SUM(E232*K232/Q232)</f>
        <v>#DIV/0!</v>
      </c>
      <c r="W232" s="98" t="e">
        <f>SUM(E232*L232/R232)</f>
        <v>#DIV/0!</v>
      </c>
      <c r="X232" s="7">
        <v>0</v>
      </c>
      <c r="Y232" s="8" t="e">
        <f t="shared" si="92"/>
        <v>#DIV/0!</v>
      </c>
      <c r="Z232" s="9">
        <v>0.21</v>
      </c>
      <c r="AA232" s="8" t="e">
        <f t="shared" si="93"/>
        <v>#DIV/0!</v>
      </c>
    </row>
    <row r="233" spans="1:27" x14ac:dyDescent="0.25">
      <c r="A233" s="5" t="s">
        <v>768</v>
      </c>
      <c r="B233" s="112" t="s">
        <v>482</v>
      </c>
      <c r="C233" s="18">
        <v>1905</v>
      </c>
      <c r="D233" s="20" t="s">
        <v>8</v>
      </c>
      <c r="E233" s="20">
        <v>18.100000000000001</v>
      </c>
      <c r="F233" s="20" t="s">
        <v>156</v>
      </c>
      <c r="G233" s="5"/>
      <c r="H233" s="24"/>
      <c r="I233" s="19" t="s">
        <v>420</v>
      </c>
      <c r="J233" s="19" t="s">
        <v>280</v>
      </c>
      <c r="K233" s="92">
        <v>200</v>
      </c>
      <c r="L233" s="90"/>
      <c r="M233" s="92" t="s">
        <v>791</v>
      </c>
      <c r="N233" s="92"/>
      <c r="O233" s="53">
        <v>0</v>
      </c>
      <c r="P233" s="53">
        <v>0</v>
      </c>
      <c r="Q233" s="53">
        <v>0</v>
      </c>
      <c r="R233" s="85" t="s">
        <v>790</v>
      </c>
      <c r="S233" s="98" t="e">
        <f>SUM(E233/O233*K233)+(E233/P233*K233)+(E233/Q233*K233)</f>
        <v>#DIV/0!</v>
      </c>
      <c r="T233" s="98" t="e">
        <f t="shared" si="83"/>
        <v>#DIV/0!</v>
      </c>
      <c r="U233" s="98" t="e">
        <f t="shared" si="84"/>
        <v>#DIV/0!</v>
      </c>
      <c r="V233" s="98" t="e">
        <f t="shared" si="85"/>
        <v>#DIV/0!</v>
      </c>
      <c r="W233" s="98" t="s">
        <v>790</v>
      </c>
      <c r="X233" s="7">
        <v>0</v>
      </c>
      <c r="Y233" s="8" t="e">
        <f t="shared" si="92"/>
        <v>#DIV/0!</v>
      </c>
      <c r="Z233" s="9">
        <v>0.21</v>
      </c>
      <c r="AA233" s="8" t="e">
        <f t="shared" si="93"/>
        <v>#DIV/0!</v>
      </c>
    </row>
    <row r="234" spans="1:27" x14ac:dyDescent="0.25">
      <c r="A234" s="5" t="s">
        <v>768</v>
      </c>
      <c r="B234" s="112" t="s">
        <v>482</v>
      </c>
      <c r="C234" s="18">
        <v>1906</v>
      </c>
      <c r="D234" s="20" t="s">
        <v>8</v>
      </c>
      <c r="E234" s="20">
        <v>77.2</v>
      </c>
      <c r="F234" s="20" t="s">
        <v>156</v>
      </c>
      <c r="G234" s="5"/>
      <c r="H234" s="24"/>
      <c r="I234" s="19" t="s">
        <v>421</v>
      </c>
      <c r="J234" s="19" t="s">
        <v>632</v>
      </c>
      <c r="K234" s="92">
        <v>200</v>
      </c>
      <c r="L234" s="90"/>
      <c r="M234" s="92" t="s">
        <v>791</v>
      </c>
      <c r="N234" s="92"/>
      <c r="O234" s="53">
        <v>0</v>
      </c>
      <c r="P234" s="53">
        <v>0</v>
      </c>
      <c r="Q234" s="53">
        <v>0</v>
      </c>
      <c r="R234" s="85" t="s">
        <v>790</v>
      </c>
      <c r="S234" s="98" t="e">
        <f>SUM(E234/O234*K234)+(E234/P234*K234)+(E234/Q234*K234)</f>
        <v>#DIV/0!</v>
      </c>
      <c r="T234" s="98" t="e">
        <f t="shared" si="83"/>
        <v>#DIV/0!</v>
      </c>
      <c r="U234" s="98" t="e">
        <f t="shared" si="84"/>
        <v>#DIV/0!</v>
      </c>
      <c r="V234" s="98" t="e">
        <f t="shared" si="85"/>
        <v>#DIV/0!</v>
      </c>
      <c r="W234" s="98" t="s">
        <v>790</v>
      </c>
      <c r="X234" s="7">
        <v>0</v>
      </c>
      <c r="Y234" s="8" t="e">
        <f t="shared" si="92"/>
        <v>#DIV/0!</v>
      </c>
      <c r="Z234" s="9">
        <v>0.21</v>
      </c>
      <c r="AA234" s="8" t="e">
        <f t="shared" si="93"/>
        <v>#DIV/0!</v>
      </c>
    </row>
    <row r="235" spans="1:27" x14ac:dyDescent="0.25">
      <c r="A235" s="5" t="s">
        <v>768</v>
      </c>
      <c r="B235" s="112" t="s">
        <v>482</v>
      </c>
      <c r="C235" s="18">
        <v>1907</v>
      </c>
      <c r="D235" s="20" t="s">
        <v>8</v>
      </c>
      <c r="E235" s="20">
        <v>122.8</v>
      </c>
      <c r="F235" s="20" t="s">
        <v>156</v>
      </c>
      <c r="G235" s="5"/>
      <c r="H235" s="24"/>
      <c r="I235" s="19" t="s">
        <v>674</v>
      </c>
      <c r="J235" s="19" t="s">
        <v>632</v>
      </c>
      <c r="K235" s="92">
        <v>200</v>
      </c>
      <c r="L235" s="90"/>
      <c r="M235" s="92" t="s">
        <v>791</v>
      </c>
      <c r="N235" s="92"/>
      <c r="O235" s="53">
        <v>0</v>
      </c>
      <c r="P235" s="53">
        <v>0</v>
      </c>
      <c r="Q235" s="53">
        <v>0</v>
      </c>
      <c r="R235" s="85" t="s">
        <v>790</v>
      </c>
      <c r="S235" s="98" t="e">
        <f>SUM(E235/O235*K235)+(E235/P235*K235)+(E235/Q235*K235)</f>
        <v>#DIV/0!</v>
      </c>
      <c r="T235" s="98" t="e">
        <f t="shared" si="83"/>
        <v>#DIV/0!</v>
      </c>
      <c r="U235" s="98" t="e">
        <f t="shared" si="84"/>
        <v>#DIV/0!</v>
      </c>
      <c r="V235" s="98" t="e">
        <f t="shared" si="85"/>
        <v>#DIV/0!</v>
      </c>
      <c r="W235" s="98" t="s">
        <v>790</v>
      </c>
      <c r="X235" s="7">
        <v>0</v>
      </c>
      <c r="Y235" s="8" t="e">
        <f t="shared" si="92"/>
        <v>#DIV/0!</v>
      </c>
      <c r="Z235" s="9">
        <v>0.21</v>
      </c>
      <c r="AA235" s="8" t="e">
        <f t="shared" si="93"/>
        <v>#DIV/0!</v>
      </c>
    </row>
    <row r="236" spans="1:27" x14ac:dyDescent="0.25">
      <c r="A236" s="5" t="s">
        <v>768</v>
      </c>
      <c r="B236" s="112" t="s">
        <v>482</v>
      </c>
      <c r="C236" s="18">
        <v>1908</v>
      </c>
      <c r="D236" s="20" t="s">
        <v>8</v>
      </c>
      <c r="E236" s="20">
        <v>6.3</v>
      </c>
      <c r="F236" s="20" t="s">
        <v>156</v>
      </c>
      <c r="G236" s="5"/>
      <c r="H236" s="24"/>
      <c r="I236" s="19" t="s">
        <v>675</v>
      </c>
      <c r="J236" s="19" t="s">
        <v>280</v>
      </c>
      <c r="K236" s="92">
        <v>200</v>
      </c>
      <c r="L236" s="90"/>
      <c r="M236" s="92" t="s">
        <v>791</v>
      </c>
      <c r="N236" s="92"/>
      <c r="O236" s="53">
        <v>0</v>
      </c>
      <c r="P236" s="53">
        <v>0</v>
      </c>
      <c r="Q236" s="53">
        <v>0</v>
      </c>
      <c r="R236" s="85" t="s">
        <v>790</v>
      </c>
      <c r="S236" s="98" t="e">
        <f>SUM(E236/O236*K236)+(E236/P236*K236)+(E236/Q236*K236)</f>
        <v>#DIV/0!</v>
      </c>
      <c r="T236" s="98" t="e">
        <f t="shared" si="83"/>
        <v>#DIV/0!</v>
      </c>
      <c r="U236" s="98" t="e">
        <f t="shared" si="84"/>
        <v>#DIV/0!</v>
      </c>
      <c r="V236" s="98" t="e">
        <f t="shared" si="85"/>
        <v>#DIV/0!</v>
      </c>
      <c r="W236" s="98" t="s">
        <v>790</v>
      </c>
      <c r="X236" s="7">
        <v>0</v>
      </c>
      <c r="Y236" s="8" t="e">
        <f t="shared" si="92"/>
        <v>#DIV/0!</v>
      </c>
      <c r="Z236" s="9">
        <v>0.21</v>
      </c>
      <c r="AA236" s="8" t="e">
        <f t="shared" si="93"/>
        <v>#DIV/0!</v>
      </c>
    </row>
    <row r="237" spans="1:27" x14ac:dyDescent="0.25">
      <c r="A237" s="5" t="s">
        <v>768</v>
      </c>
      <c r="B237" s="112" t="s">
        <v>482</v>
      </c>
      <c r="C237" s="18">
        <v>1909</v>
      </c>
      <c r="D237" s="20" t="s">
        <v>535</v>
      </c>
      <c r="E237" s="20">
        <v>25.1</v>
      </c>
      <c r="F237" s="20" t="s">
        <v>156</v>
      </c>
      <c r="G237" s="5"/>
      <c r="H237" s="24"/>
      <c r="I237" s="19" t="s">
        <v>676</v>
      </c>
      <c r="J237" s="19" t="s">
        <v>269</v>
      </c>
      <c r="K237" s="92">
        <v>200</v>
      </c>
      <c r="L237" s="90">
        <v>200</v>
      </c>
      <c r="M237" s="92" t="s">
        <v>833</v>
      </c>
      <c r="N237" s="92" t="s">
        <v>833</v>
      </c>
      <c r="O237" s="53">
        <v>0</v>
      </c>
      <c r="P237" s="53">
        <v>0</v>
      </c>
      <c r="Q237" s="53">
        <v>0</v>
      </c>
      <c r="R237" s="53">
        <v>0</v>
      </c>
      <c r="S237" s="98" t="e">
        <f>SUM(E237/O237*K237)+(E237/P237*K237)+(E237/Q237*K237)+(E237/R237*L237)</f>
        <v>#DIV/0!</v>
      </c>
      <c r="T237" s="98" t="e">
        <f t="shared" ref="T237" si="97">SUM(E237*K237/O237)</f>
        <v>#DIV/0!</v>
      </c>
      <c r="U237" s="98" t="e">
        <f t="shared" ref="U237" si="98">SUM(E237*K237/P237)</f>
        <v>#DIV/0!</v>
      </c>
      <c r="V237" s="98" t="e">
        <f t="shared" ref="V237" si="99">SUM(E237*K237/Q237)</f>
        <v>#DIV/0!</v>
      </c>
      <c r="W237" s="98" t="e">
        <f>SUM(E237*L237/R237)</f>
        <v>#DIV/0!</v>
      </c>
      <c r="X237" s="7">
        <v>0</v>
      </c>
      <c r="Y237" s="8" t="e">
        <f t="shared" si="92"/>
        <v>#DIV/0!</v>
      </c>
      <c r="Z237" s="9">
        <v>0.21</v>
      </c>
      <c r="AA237" s="8" t="e">
        <f t="shared" si="93"/>
        <v>#DIV/0!</v>
      </c>
    </row>
    <row r="238" spans="1:27" x14ac:dyDescent="0.25">
      <c r="A238" s="5" t="s">
        <v>768</v>
      </c>
      <c r="B238" s="112" t="s">
        <v>482</v>
      </c>
      <c r="C238" s="18">
        <v>1910</v>
      </c>
      <c r="D238" s="20" t="s">
        <v>8</v>
      </c>
      <c r="E238" s="20">
        <v>52.8</v>
      </c>
      <c r="F238" s="20" t="s">
        <v>156</v>
      </c>
      <c r="G238" s="5"/>
      <c r="H238" s="24"/>
      <c r="I238" s="19" t="s">
        <v>677</v>
      </c>
      <c r="J238" s="19" t="s">
        <v>280</v>
      </c>
      <c r="K238" s="92">
        <v>200</v>
      </c>
      <c r="L238" s="90"/>
      <c r="M238" s="92" t="s">
        <v>791</v>
      </c>
      <c r="N238" s="92"/>
      <c r="O238" s="53">
        <v>0</v>
      </c>
      <c r="P238" s="53">
        <v>0</v>
      </c>
      <c r="Q238" s="53">
        <v>0</v>
      </c>
      <c r="R238" s="85" t="s">
        <v>790</v>
      </c>
      <c r="S238" s="98" t="e">
        <f>SUM(E238/O238*K238)+(E238/P238*K238)+(E238/Q238*K238)</f>
        <v>#DIV/0!</v>
      </c>
      <c r="T238" s="98" t="e">
        <f t="shared" si="83"/>
        <v>#DIV/0!</v>
      </c>
      <c r="U238" s="98" t="e">
        <f t="shared" si="84"/>
        <v>#DIV/0!</v>
      </c>
      <c r="V238" s="98" t="e">
        <f t="shared" si="85"/>
        <v>#DIV/0!</v>
      </c>
      <c r="W238" s="98" t="s">
        <v>790</v>
      </c>
      <c r="X238" s="7">
        <v>0</v>
      </c>
      <c r="Y238" s="8" t="e">
        <f t="shared" si="92"/>
        <v>#DIV/0!</v>
      </c>
      <c r="Z238" s="9">
        <v>0.21</v>
      </c>
      <c r="AA238" s="8" t="e">
        <f t="shared" si="93"/>
        <v>#DIV/0!</v>
      </c>
    </row>
    <row r="239" spans="1:27" x14ac:dyDescent="0.25">
      <c r="A239" s="5" t="s">
        <v>768</v>
      </c>
      <c r="B239" s="112" t="s">
        <v>482</v>
      </c>
      <c r="C239" s="18">
        <v>1911</v>
      </c>
      <c r="D239" s="20" t="s">
        <v>8</v>
      </c>
      <c r="E239" s="20">
        <v>59.1</v>
      </c>
      <c r="F239" s="20" t="s">
        <v>156</v>
      </c>
      <c r="G239" s="5"/>
      <c r="H239" s="24"/>
      <c r="I239" s="19" t="s">
        <v>678</v>
      </c>
      <c r="J239" s="19" t="s">
        <v>280</v>
      </c>
      <c r="K239" s="92">
        <v>200</v>
      </c>
      <c r="L239" s="90"/>
      <c r="M239" s="92" t="s">
        <v>791</v>
      </c>
      <c r="N239" s="92"/>
      <c r="O239" s="53">
        <v>0</v>
      </c>
      <c r="P239" s="53">
        <v>0</v>
      </c>
      <c r="Q239" s="53">
        <v>0</v>
      </c>
      <c r="R239" s="85" t="s">
        <v>790</v>
      </c>
      <c r="S239" s="98" t="e">
        <f>SUM(E239/O239*K239)+(E239/P239*K239)+(E239/Q239*K239)</f>
        <v>#DIV/0!</v>
      </c>
      <c r="T239" s="98" t="e">
        <f t="shared" si="83"/>
        <v>#DIV/0!</v>
      </c>
      <c r="U239" s="98" t="e">
        <f t="shared" si="84"/>
        <v>#DIV/0!</v>
      </c>
      <c r="V239" s="98" t="e">
        <f t="shared" si="85"/>
        <v>#DIV/0!</v>
      </c>
      <c r="W239" s="98" t="s">
        <v>790</v>
      </c>
      <c r="X239" s="7">
        <v>0</v>
      </c>
      <c r="Y239" s="8" t="e">
        <f t="shared" si="92"/>
        <v>#DIV/0!</v>
      </c>
      <c r="Z239" s="9">
        <v>0.21</v>
      </c>
      <c r="AA239" s="8" t="e">
        <f t="shared" si="93"/>
        <v>#DIV/0!</v>
      </c>
    </row>
    <row r="240" spans="1:27" x14ac:dyDescent="0.25">
      <c r="A240" s="5" t="s">
        <v>768</v>
      </c>
      <c r="B240" s="112" t="s">
        <v>482</v>
      </c>
      <c r="C240" s="18">
        <v>1912</v>
      </c>
      <c r="D240" s="20" t="s">
        <v>535</v>
      </c>
      <c r="E240" s="20">
        <v>20.7</v>
      </c>
      <c r="F240" s="20" t="s">
        <v>156</v>
      </c>
      <c r="G240" s="5"/>
      <c r="H240" s="24"/>
      <c r="I240" s="19" t="s">
        <v>679</v>
      </c>
      <c r="J240" s="19" t="s">
        <v>269</v>
      </c>
      <c r="K240" s="92">
        <v>200</v>
      </c>
      <c r="L240" s="90">
        <v>200</v>
      </c>
      <c r="M240" s="92" t="s">
        <v>833</v>
      </c>
      <c r="N240" s="92" t="s">
        <v>833</v>
      </c>
      <c r="O240" s="53">
        <v>0</v>
      </c>
      <c r="P240" s="53">
        <v>0</v>
      </c>
      <c r="Q240" s="53">
        <v>0</v>
      </c>
      <c r="R240" s="53">
        <v>0</v>
      </c>
      <c r="S240" s="98" t="e">
        <f>SUM(E240/O240*K240)+(E240/P240*K240)+(E240/Q240*K240)+(E240/R240*L240)</f>
        <v>#DIV/0!</v>
      </c>
      <c r="T240" s="98" t="e">
        <f t="shared" ref="T240" si="100">SUM(E240*K240/O240)</f>
        <v>#DIV/0!</v>
      </c>
      <c r="U240" s="98" t="e">
        <f t="shared" ref="U240" si="101">SUM(E240*K240/P240)</f>
        <v>#DIV/0!</v>
      </c>
      <c r="V240" s="98" t="e">
        <f t="shared" ref="V240" si="102">SUM(E240*K240/Q240)</f>
        <v>#DIV/0!</v>
      </c>
      <c r="W240" s="98" t="e">
        <f>SUM(E240*L240/R240)</f>
        <v>#DIV/0!</v>
      </c>
      <c r="X240" s="7">
        <v>0</v>
      </c>
      <c r="Y240" s="8" t="e">
        <f t="shared" si="92"/>
        <v>#DIV/0!</v>
      </c>
      <c r="Z240" s="9">
        <v>0.21</v>
      </c>
      <c r="AA240" s="8" t="e">
        <f t="shared" si="93"/>
        <v>#DIV/0!</v>
      </c>
    </row>
    <row r="241" spans="1:27" x14ac:dyDescent="0.25">
      <c r="A241" s="5" t="s">
        <v>768</v>
      </c>
      <c r="B241" s="112" t="s">
        <v>482</v>
      </c>
      <c r="C241" s="18">
        <v>1913</v>
      </c>
      <c r="D241" s="20" t="s">
        <v>8</v>
      </c>
      <c r="E241" s="20">
        <v>17.7</v>
      </c>
      <c r="F241" s="20" t="s">
        <v>156</v>
      </c>
      <c r="G241" s="5"/>
      <c r="H241" s="24"/>
      <c r="I241" s="19" t="s">
        <v>680</v>
      </c>
      <c r="J241" s="19" t="s">
        <v>280</v>
      </c>
      <c r="K241" s="92">
        <v>200</v>
      </c>
      <c r="L241" s="90"/>
      <c r="M241" s="92" t="s">
        <v>791</v>
      </c>
      <c r="N241" s="92"/>
      <c r="O241" s="53">
        <v>0</v>
      </c>
      <c r="P241" s="53">
        <v>0</v>
      </c>
      <c r="Q241" s="53">
        <v>0</v>
      </c>
      <c r="R241" s="85" t="s">
        <v>790</v>
      </c>
      <c r="S241" s="98" t="e">
        <f>SUM(E241/O241*K241)+(E241/P241*K241)+(E241/Q241*K241)</f>
        <v>#DIV/0!</v>
      </c>
      <c r="T241" s="98" t="e">
        <f t="shared" si="83"/>
        <v>#DIV/0!</v>
      </c>
      <c r="U241" s="98" t="e">
        <f t="shared" si="84"/>
        <v>#DIV/0!</v>
      </c>
      <c r="V241" s="98" t="e">
        <f t="shared" si="85"/>
        <v>#DIV/0!</v>
      </c>
      <c r="W241" s="98" t="s">
        <v>790</v>
      </c>
      <c r="X241" s="7">
        <v>0</v>
      </c>
      <c r="Y241" s="8" t="e">
        <f t="shared" si="92"/>
        <v>#DIV/0!</v>
      </c>
      <c r="Z241" s="9">
        <v>0.21</v>
      </c>
      <c r="AA241" s="8" t="e">
        <f t="shared" si="93"/>
        <v>#DIV/0!</v>
      </c>
    </row>
    <row r="242" spans="1:27" x14ac:dyDescent="0.25">
      <c r="A242" s="5" t="s">
        <v>768</v>
      </c>
      <c r="B242" s="112" t="s">
        <v>482</v>
      </c>
      <c r="C242" s="18">
        <v>1914</v>
      </c>
      <c r="D242" s="20" t="s">
        <v>8</v>
      </c>
      <c r="E242" s="20">
        <v>31.6</v>
      </c>
      <c r="F242" s="20" t="s">
        <v>156</v>
      </c>
      <c r="G242" s="5"/>
      <c r="H242" s="24"/>
      <c r="I242" s="19" t="s">
        <v>681</v>
      </c>
      <c r="J242" s="19" t="s">
        <v>280</v>
      </c>
      <c r="K242" s="92">
        <v>200</v>
      </c>
      <c r="L242" s="90"/>
      <c r="M242" s="92" t="s">
        <v>791</v>
      </c>
      <c r="N242" s="92"/>
      <c r="O242" s="53">
        <v>0</v>
      </c>
      <c r="P242" s="53">
        <v>0</v>
      </c>
      <c r="Q242" s="53">
        <v>0</v>
      </c>
      <c r="R242" s="85" t="s">
        <v>790</v>
      </c>
      <c r="S242" s="98" t="e">
        <f>SUM(E242/O242*K242)+(E242/P242*K242)+(E242/Q242*K242)</f>
        <v>#DIV/0!</v>
      </c>
      <c r="T242" s="98" t="e">
        <f t="shared" si="83"/>
        <v>#DIV/0!</v>
      </c>
      <c r="U242" s="98" t="e">
        <f t="shared" si="84"/>
        <v>#DIV/0!</v>
      </c>
      <c r="V242" s="98" t="e">
        <f t="shared" si="85"/>
        <v>#DIV/0!</v>
      </c>
      <c r="W242" s="98" t="s">
        <v>790</v>
      </c>
      <c r="X242" s="7">
        <v>0</v>
      </c>
      <c r="Y242" s="8" t="e">
        <f t="shared" si="92"/>
        <v>#DIV/0!</v>
      </c>
      <c r="Z242" s="9">
        <v>0.21</v>
      </c>
      <c r="AA242" s="8" t="e">
        <f t="shared" si="93"/>
        <v>#DIV/0!</v>
      </c>
    </row>
    <row r="243" spans="1:27" x14ac:dyDescent="0.25">
      <c r="A243" s="5" t="s">
        <v>768</v>
      </c>
      <c r="B243" s="112" t="s">
        <v>457</v>
      </c>
      <c r="C243" s="18">
        <v>1915</v>
      </c>
      <c r="D243" s="20" t="s">
        <v>8</v>
      </c>
      <c r="E243" s="20">
        <v>18.399999999999999</v>
      </c>
      <c r="F243" s="20" t="s">
        <v>156</v>
      </c>
      <c r="G243" s="5"/>
      <c r="H243" s="24"/>
      <c r="I243" s="19" t="s">
        <v>682</v>
      </c>
      <c r="J243" s="19" t="s">
        <v>280</v>
      </c>
      <c r="K243" s="92">
        <v>200</v>
      </c>
      <c r="L243" s="90"/>
      <c r="M243" s="92" t="s">
        <v>791</v>
      </c>
      <c r="N243" s="92"/>
      <c r="O243" s="53">
        <v>0</v>
      </c>
      <c r="P243" s="53">
        <v>0</v>
      </c>
      <c r="Q243" s="53">
        <v>0</v>
      </c>
      <c r="R243" s="85" t="s">
        <v>790</v>
      </c>
      <c r="S243" s="98" t="e">
        <f>SUM(E243/O243*K243)+(E243/P243*K243)+(E243/Q243*K243)</f>
        <v>#DIV/0!</v>
      </c>
      <c r="T243" s="98" t="e">
        <f t="shared" si="83"/>
        <v>#DIV/0!</v>
      </c>
      <c r="U243" s="98" t="e">
        <f t="shared" si="84"/>
        <v>#DIV/0!</v>
      </c>
      <c r="V243" s="98" t="e">
        <f t="shared" si="85"/>
        <v>#DIV/0!</v>
      </c>
      <c r="W243" s="98" t="s">
        <v>790</v>
      </c>
      <c r="X243" s="7">
        <v>0</v>
      </c>
      <c r="Y243" s="8" t="e">
        <f t="shared" si="92"/>
        <v>#DIV/0!</v>
      </c>
      <c r="Z243" s="9">
        <v>0.21</v>
      </c>
      <c r="AA243" s="8" t="e">
        <f t="shared" si="93"/>
        <v>#DIV/0!</v>
      </c>
    </row>
    <row r="244" spans="1:27" x14ac:dyDescent="0.25">
      <c r="A244" s="5" t="s">
        <v>768</v>
      </c>
      <c r="B244" s="112" t="s">
        <v>457</v>
      </c>
      <c r="C244" s="18">
        <v>1916</v>
      </c>
      <c r="D244" s="20" t="s">
        <v>535</v>
      </c>
      <c r="E244" s="20">
        <v>20.6</v>
      </c>
      <c r="F244" s="20" t="s">
        <v>156</v>
      </c>
      <c r="G244" s="5"/>
      <c r="H244" s="24"/>
      <c r="I244" s="19" t="s">
        <v>683</v>
      </c>
      <c r="J244" s="19" t="s">
        <v>269</v>
      </c>
      <c r="K244" s="92">
        <v>200</v>
      </c>
      <c r="L244" s="90">
        <v>200</v>
      </c>
      <c r="M244" s="92" t="s">
        <v>833</v>
      </c>
      <c r="N244" s="92" t="s">
        <v>833</v>
      </c>
      <c r="O244" s="53">
        <v>0</v>
      </c>
      <c r="P244" s="53">
        <v>0</v>
      </c>
      <c r="Q244" s="53">
        <v>0</v>
      </c>
      <c r="R244" s="53">
        <v>0</v>
      </c>
      <c r="S244" s="98" t="e">
        <f>SUM(E244/O244*K244)+(E244/P244*K244)+(E244/Q244*K244)+(E244/R244*L244)</f>
        <v>#DIV/0!</v>
      </c>
      <c r="T244" s="98" t="e">
        <f t="shared" ref="T244" si="103">SUM(E244*K244/O244)</f>
        <v>#DIV/0!</v>
      </c>
      <c r="U244" s="98" t="e">
        <f t="shared" ref="U244" si="104">SUM(E244*K244/P244)</f>
        <v>#DIV/0!</v>
      </c>
      <c r="V244" s="98" t="e">
        <f t="shared" ref="V244" si="105">SUM(E244*K244/Q244)</f>
        <v>#DIV/0!</v>
      </c>
      <c r="W244" s="98" t="e">
        <f>SUM(E244*L244/R244)</f>
        <v>#DIV/0!</v>
      </c>
      <c r="X244" s="7">
        <v>0</v>
      </c>
      <c r="Y244" s="8" t="e">
        <f t="shared" si="92"/>
        <v>#DIV/0!</v>
      </c>
      <c r="Z244" s="9">
        <v>0.21</v>
      </c>
      <c r="AA244" s="8" t="e">
        <f t="shared" si="93"/>
        <v>#DIV/0!</v>
      </c>
    </row>
    <row r="245" spans="1:27" x14ac:dyDescent="0.25">
      <c r="A245" s="5" t="s">
        <v>768</v>
      </c>
      <c r="B245" s="112" t="s">
        <v>457</v>
      </c>
      <c r="C245" s="18">
        <v>1917</v>
      </c>
      <c r="D245" s="20" t="s">
        <v>8</v>
      </c>
      <c r="E245" s="20">
        <v>54.2</v>
      </c>
      <c r="F245" s="20" t="s">
        <v>156</v>
      </c>
      <c r="G245" s="5"/>
      <c r="H245" s="24"/>
      <c r="I245" s="19" t="s">
        <v>684</v>
      </c>
      <c r="J245" s="19" t="s">
        <v>280</v>
      </c>
      <c r="K245" s="92">
        <v>200</v>
      </c>
      <c r="L245" s="90"/>
      <c r="M245" s="92" t="s">
        <v>791</v>
      </c>
      <c r="N245" s="92"/>
      <c r="O245" s="53">
        <v>0</v>
      </c>
      <c r="P245" s="53">
        <v>0</v>
      </c>
      <c r="Q245" s="53">
        <v>0</v>
      </c>
      <c r="R245" s="85" t="s">
        <v>790</v>
      </c>
      <c r="S245" s="98" t="e">
        <f>SUM(E245/O245*K245)+(E245/P245*K245)+(E245/Q245*K245)</f>
        <v>#DIV/0!</v>
      </c>
      <c r="T245" s="98" t="e">
        <f t="shared" si="83"/>
        <v>#DIV/0!</v>
      </c>
      <c r="U245" s="98" t="e">
        <f t="shared" si="84"/>
        <v>#DIV/0!</v>
      </c>
      <c r="V245" s="98" t="e">
        <f t="shared" si="85"/>
        <v>#DIV/0!</v>
      </c>
      <c r="W245" s="98" t="s">
        <v>790</v>
      </c>
      <c r="X245" s="7">
        <v>0</v>
      </c>
      <c r="Y245" s="8" t="e">
        <f t="shared" si="92"/>
        <v>#DIV/0!</v>
      </c>
      <c r="Z245" s="9">
        <v>0.21</v>
      </c>
      <c r="AA245" s="8" t="e">
        <f t="shared" si="93"/>
        <v>#DIV/0!</v>
      </c>
    </row>
    <row r="246" spans="1:27" x14ac:dyDescent="0.25">
      <c r="A246" s="5" t="s">
        <v>768</v>
      </c>
      <c r="B246" s="112" t="s">
        <v>457</v>
      </c>
      <c r="C246" s="18">
        <v>1918</v>
      </c>
      <c r="D246" s="20" t="s">
        <v>8</v>
      </c>
      <c r="E246" s="20">
        <v>50.1</v>
      </c>
      <c r="F246" s="20" t="s">
        <v>156</v>
      </c>
      <c r="G246" s="5"/>
      <c r="H246" s="24"/>
      <c r="I246" s="19" t="s">
        <v>685</v>
      </c>
      <c r="J246" s="19" t="s">
        <v>280</v>
      </c>
      <c r="K246" s="92">
        <v>200</v>
      </c>
      <c r="L246" s="90"/>
      <c r="M246" s="92" t="s">
        <v>791</v>
      </c>
      <c r="N246" s="92"/>
      <c r="O246" s="53">
        <v>0</v>
      </c>
      <c r="P246" s="53">
        <v>0</v>
      </c>
      <c r="Q246" s="53">
        <v>0</v>
      </c>
      <c r="R246" s="85" t="s">
        <v>790</v>
      </c>
      <c r="S246" s="98" t="e">
        <f>SUM(E246/O246*K246)+(E246/P246*K246)+(E246/Q246*K246)</f>
        <v>#DIV/0!</v>
      </c>
      <c r="T246" s="98" t="e">
        <f t="shared" si="83"/>
        <v>#DIV/0!</v>
      </c>
      <c r="U246" s="98" t="e">
        <f t="shared" si="84"/>
        <v>#DIV/0!</v>
      </c>
      <c r="V246" s="98" t="e">
        <f t="shared" si="85"/>
        <v>#DIV/0!</v>
      </c>
      <c r="W246" s="98" t="s">
        <v>790</v>
      </c>
      <c r="X246" s="7">
        <v>0</v>
      </c>
      <c r="Y246" s="8" t="e">
        <f t="shared" si="92"/>
        <v>#DIV/0!</v>
      </c>
      <c r="Z246" s="9">
        <v>0.21</v>
      </c>
      <c r="AA246" s="8" t="e">
        <f t="shared" si="93"/>
        <v>#DIV/0!</v>
      </c>
    </row>
    <row r="247" spans="1:27" x14ac:dyDescent="0.25">
      <c r="A247" s="5" t="s">
        <v>768</v>
      </c>
      <c r="B247" s="112" t="s">
        <v>457</v>
      </c>
      <c r="C247" s="18">
        <v>1919</v>
      </c>
      <c r="D247" s="20" t="s">
        <v>8</v>
      </c>
      <c r="E247" s="20">
        <v>9.1</v>
      </c>
      <c r="F247" s="20" t="s">
        <v>156</v>
      </c>
      <c r="G247" s="5"/>
      <c r="H247" s="24"/>
      <c r="I247" s="19" t="s">
        <v>686</v>
      </c>
      <c r="J247" s="19" t="s">
        <v>280</v>
      </c>
      <c r="K247" s="92">
        <v>200</v>
      </c>
      <c r="L247" s="90"/>
      <c r="M247" s="92" t="s">
        <v>791</v>
      </c>
      <c r="N247" s="92"/>
      <c r="O247" s="53">
        <v>0</v>
      </c>
      <c r="P247" s="53">
        <v>0</v>
      </c>
      <c r="Q247" s="53">
        <v>0</v>
      </c>
      <c r="R247" s="85" t="s">
        <v>790</v>
      </c>
      <c r="S247" s="98" t="e">
        <f>SUM(E247/O247*K247)+(E247/P247*K247)+(E247/Q247*K247)</f>
        <v>#DIV/0!</v>
      </c>
      <c r="T247" s="98" t="e">
        <f t="shared" si="83"/>
        <v>#DIV/0!</v>
      </c>
      <c r="U247" s="98" t="e">
        <f t="shared" si="84"/>
        <v>#DIV/0!</v>
      </c>
      <c r="V247" s="98" t="e">
        <f t="shared" si="85"/>
        <v>#DIV/0!</v>
      </c>
      <c r="W247" s="98" t="s">
        <v>790</v>
      </c>
      <c r="X247" s="7">
        <v>0</v>
      </c>
      <c r="Y247" s="8" t="e">
        <f t="shared" si="92"/>
        <v>#DIV/0!</v>
      </c>
      <c r="Z247" s="9">
        <v>0.21</v>
      </c>
      <c r="AA247" s="8" t="e">
        <f t="shared" si="93"/>
        <v>#DIV/0!</v>
      </c>
    </row>
    <row r="248" spans="1:27" x14ac:dyDescent="0.25">
      <c r="A248" s="5" t="s">
        <v>768</v>
      </c>
      <c r="B248" s="112" t="s">
        <v>457</v>
      </c>
      <c r="C248" s="18">
        <v>1920</v>
      </c>
      <c r="D248" s="20" t="s">
        <v>535</v>
      </c>
      <c r="E248" s="20">
        <v>24.3</v>
      </c>
      <c r="F248" s="20" t="s">
        <v>156</v>
      </c>
      <c r="G248" s="5"/>
      <c r="H248" s="24"/>
      <c r="I248" s="19" t="s">
        <v>687</v>
      </c>
      <c r="J248" s="19" t="s">
        <v>269</v>
      </c>
      <c r="K248" s="92">
        <v>200</v>
      </c>
      <c r="L248" s="90">
        <v>200</v>
      </c>
      <c r="M248" s="92" t="s">
        <v>833</v>
      </c>
      <c r="N248" s="92" t="s">
        <v>833</v>
      </c>
      <c r="O248" s="53">
        <v>0</v>
      </c>
      <c r="P248" s="53">
        <v>0</v>
      </c>
      <c r="Q248" s="53">
        <v>0</v>
      </c>
      <c r="R248" s="53">
        <v>0</v>
      </c>
      <c r="S248" s="98" t="e">
        <f>SUM(E248/O248*K248)+(E248/P248*K248)+(E248/Q248*K248)+(E248/R248*L248)</f>
        <v>#DIV/0!</v>
      </c>
      <c r="T248" s="98" t="e">
        <f t="shared" ref="T248" si="106">SUM(E248*K248/O248)</f>
        <v>#DIV/0!</v>
      </c>
      <c r="U248" s="98" t="e">
        <f t="shared" ref="U248" si="107">SUM(E248*K248/P248)</f>
        <v>#DIV/0!</v>
      </c>
      <c r="V248" s="98" t="e">
        <f t="shared" ref="V248" si="108">SUM(E248*K248/Q248)</f>
        <v>#DIV/0!</v>
      </c>
      <c r="W248" s="98" t="e">
        <f>SUM(E248*L248/R248)</f>
        <v>#DIV/0!</v>
      </c>
      <c r="X248" s="7">
        <v>0</v>
      </c>
      <c r="Y248" s="8" t="e">
        <f t="shared" si="92"/>
        <v>#DIV/0!</v>
      </c>
      <c r="Z248" s="9">
        <v>0.21</v>
      </c>
      <c r="AA248" s="8" t="e">
        <f t="shared" si="93"/>
        <v>#DIV/0!</v>
      </c>
    </row>
    <row r="249" spans="1:27" x14ac:dyDescent="0.25">
      <c r="A249" s="5" t="s">
        <v>768</v>
      </c>
      <c r="B249" s="112" t="s">
        <v>457</v>
      </c>
      <c r="C249" s="18">
        <v>1921</v>
      </c>
      <c r="D249" s="20" t="s">
        <v>8</v>
      </c>
      <c r="E249" s="20">
        <v>15.7</v>
      </c>
      <c r="F249" s="20" t="s">
        <v>156</v>
      </c>
      <c r="G249" s="5"/>
      <c r="H249" s="24"/>
      <c r="I249" s="19" t="s">
        <v>688</v>
      </c>
      <c r="J249" s="19" t="s">
        <v>689</v>
      </c>
      <c r="K249" s="92">
        <v>200</v>
      </c>
      <c r="L249" s="90"/>
      <c r="M249" s="92" t="s">
        <v>791</v>
      </c>
      <c r="N249" s="92"/>
      <c r="O249" s="53">
        <v>0</v>
      </c>
      <c r="P249" s="53">
        <v>0</v>
      </c>
      <c r="Q249" s="53">
        <v>0</v>
      </c>
      <c r="R249" s="85" t="s">
        <v>790</v>
      </c>
      <c r="S249" s="98" t="e">
        <f t="shared" ref="S249:S256" si="109">SUM(E249/O249*K249)+(E249/P249*K249)+(E249/Q249*K249)</f>
        <v>#DIV/0!</v>
      </c>
      <c r="T249" s="98" t="e">
        <f t="shared" si="83"/>
        <v>#DIV/0!</v>
      </c>
      <c r="U249" s="98" t="e">
        <f t="shared" si="84"/>
        <v>#DIV/0!</v>
      </c>
      <c r="V249" s="98" t="e">
        <f t="shared" si="85"/>
        <v>#DIV/0!</v>
      </c>
      <c r="W249" s="98" t="s">
        <v>790</v>
      </c>
      <c r="X249" s="7">
        <v>0</v>
      </c>
      <c r="Y249" s="8" t="e">
        <f t="shared" si="92"/>
        <v>#DIV/0!</v>
      </c>
      <c r="Z249" s="9">
        <v>0.21</v>
      </c>
      <c r="AA249" s="8" t="e">
        <f t="shared" si="93"/>
        <v>#DIV/0!</v>
      </c>
    </row>
    <row r="250" spans="1:27" x14ac:dyDescent="0.25">
      <c r="A250" s="5" t="s">
        <v>768</v>
      </c>
      <c r="B250" s="112" t="s">
        <v>457</v>
      </c>
      <c r="C250" s="18">
        <v>1921</v>
      </c>
      <c r="D250" s="20" t="s">
        <v>8</v>
      </c>
      <c r="E250" s="20">
        <v>15.9</v>
      </c>
      <c r="F250" s="20" t="s">
        <v>156</v>
      </c>
      <c r="G250" s="5"/>
      <c r="H250" s="24"/>
      <c r="I250" s="19" t="s">
        <v>688</v>
      </c>
      <c r="J250" s="19" t="s">
        <v>689</v>
      </c>
      <c r="K250" s="92">
        <v>200</v>
      </c>
      <c r="L250" s="90"/>
      <c r="M250" s="92" t="s">
        <v>791</v>
      </c>
      <c r="N250" s="92"/>
      <c r="O250" s="53">
        <v>0</v>
      </c>
      <c r="P250" s="53">
        <v>0</v>
      </c>
      <c r="Q250" s="53">
        <v>0</v>
      </c>
      <c r="R250" s="85" t="s">
        <v>790</v>
      </c>
      <c r="S250" s="98" t="e">
        <f t="shared" si="109"/>
        <v>#DIV/0!</v>
      </c>
      <c r="T250" s="98" t="e">
        <f t="shared" si="83"/>
        <v>#DIV/0!</v>
      </c>
      <c r="U250" s="98" t="e">
        <f t="shared" si="84"/>
        <v>#DIV/0!</v>
      </c>
      <c r="V250" s="98" t="e">
        <f t="shared" si="85"/>
        <v>#DIV/0!</v>
      </c>
      <c r="W250" s="98" t="s">
        <v>790</v>
      </c>
      <c r="X250" s="7">
        <v>0</v>
      </c>
      <c r="Y250" s="8" t="e">
        <f t="shared" si="92"/>
        <v>#DIV/0!</v>
      </c>
      <c r="Z250" s="9">
        <v>0.21</v>
      </c>
      <c r="AA250" s="8" t="e">
        <f t="shared" si="93"/>
        <v>#DIV/0!</v>
      </c>
    </row>
    <row r="251" spans="1:27" x14ac:dyDescent="0.25">
      <c r="A251" s="5" t="s">
        <v>768</v>
      </c>
      <c r="B251" s="112" t="s">
        <v>457</v>
      </c>
      <c r="C251" s="18">
        <v>1921</v>
      </c>
      <c r="D251" s="20" t="s">
        <v>8</v>
      </c>
      <c r="E251" s="20">
        <v>20</v>
      </c>
      <c r="F251" s="20" t="s">
        <v>156</v>
      </c>
      <c r="G251" s="5"/>
      <c r="H251" s="24"/>
      <c r="I251" s="19" t="s">
        <v>688</v>
      </c>
      <c r="J251" s="19" t="s">
        <v>689</v>
      </c>
      <c r="K251" s="92">
        <v>200</v>
      </c>
      <c r="L251" s="90"/>
      <c r="M251" s="92" t="s">
        <v>791</v>
      </c>
      <c r="N251" s="92"/>
      <c r="O251" s="53">
        <v>0</v>
      </c>
      <c r="P251" s="53">
        <v>0</v>
      </c>
      <c r="Q251" s="53">
        <v>0</v>
      </c>
      <c r="R251" s="85" t="s">
        <v>790</v>
      </c>
      <c r="S251" s="98" t="e">
        <f t="shared" si="109"/>
        <v>#DIV/0!</v>
      </c>
      <c r="T251" s="98" t="e">
        <f t="shared" si="83"/>
        <v>#DIV/0!</v>
      </c>
      <c r="U251" s="98" t="e">
        <f t="shared" si="84"/>
        <v>#DIV/0!</v>
      </c>
      <c r="V251" s="98" t="e">
        <f t="shared" si="85"/>
        <v>#DIV/0!</v>
      </c>
      <c r="W251" s="98" t="s">
        <v>790</v>
      </c>
      <c r="X251" s="7">
        <v>0</v>
      </c>
      <c r="Y251" s="8" t="e">
        <f t="shared" si="92"/>
        <v>#DIV/0!</v>
      </c>
      <c r="Z251" s="9">
        <v>0.21</v>
      </c>
      <c r="AA251" s="8" t="e">
        <f t="shared" si="93"/>
        <v>#DIV/0!</v>
      </c>
    </row>
    <row r="252" spans="1:27" x14ac:dyDescent="0.25">
      <c r="A252" s="5" t="s">
        <v>768</v>
      </c>
      <c r="B252" s="112" t="s">
        <v>457</v>
      </c>
      <c r="C252" s="18">
        <v>1922</v>
      </c>
      <c r="D252" s="20" t="s">
        <v>8</v>
      </c>
      <c r="E252" s="20">
        <v>20.6</v>
      </c>
      <c r="F252" s="20" t="s">
        <v>156</v>
      </c>
      <c r="G252" s="5"/>
      <c r="H252" s="24"/>
      <c r="I252" s="19" t="s">
        <v>690</v>
      </c>
      <c r="J252" s="19" t="s">
        <v>280</v>
      </c>
      <c r="K252" s="92">
        <v>200</v>
      </c>
      <c r="L252" s="90"/>
      <c r="M252" s="92" t="s">
        <v>791</v>
      </c>
      <c r="N252" s="92"/>
      <c r="O252" s="53">
        <v>0</v>
      </c>
      <c r="P252" s="53">
        <v>0</v>
      </c>
      <c r="Q252" s="53">
        <v>0</v>
      </c>
      <c r="R252" s="85" t="s">
        <v>790</v>
      </c>
      <c r="S252" s="98" t="e">
        <f t="shared" si="109"/>
        <v>#DIV/0!</v>
      </c>
      <c r="T252" s="98" t="e">
        <f t="shared" si="83"/>
        <v>#DIV/0!</v>
      </c>
      <c r="U252" s="98" t="e">
        <f t="shared" si="84"/>
        <v>#DIV/0!</v>
      </c>
      <c r="V252" s="98" t="e">
        <f t="shared" si="85"/>
        <v>#DIV/0!</v>
      </c>
      <c r="W252" s="98" t="s">
        <v>790</v>
      </c>
      <c r="X252" s="7">
        <v>0</v>
      </c>
      <c r="Y252" s="8" t="e">
        <f t="shared" si="92"/>
        <v>#DIV/0!</v>
      </c>
      <c r="Z252" s="9">
        <v>0.21</v>
      </c>
      <c r="AA252" s="8" t="e">
        <f t="shared" si="93"/>
        <v>#DIV/0!</v>
      </c>
    </row>
    <row r="253" spans="1:27" x14ac:dyDescent="0.25">
      <c r="A253" s="5" t="s">
        <v>768</v>
      </c>
      <c r="B253" s="112" t="s">
        <v>457</v>
      </c>
      <c r="C253" s="18">
        <v>1923</v>
      </c>
      <c r="D253" s="20" t="s">
        <v>8</v>
      </c>
      <c r="E253" s="20">
        <v>40.200000000000003</v>
      </c>
      <c r="F253" s="20" t="s">
        <v>156</v>
      </c>
      <c r="G253" s="5"/>
      <c r="H253" s="24"/>
      <c r="I253" s="19" t="s">
        <v>691</v>
      </c>
      <c r="J253" s="19" t="s">
        <v>280</v>
      </c>
      <c r="K253" s="92">
        <v>200</v>
      </c>
      <c r="L253" s="90"/>
      <c r="M253" s="92" t="s">
        <v>791</v>
      </c>
      <c r="N253" s="92"/>
      <c r="O253" s="53">
        <v>0</v>
      </c>
      <c r="P253" s="53">
        <v>0</v>
      </c>
      <c r="Q253" s="53">
        <v>0</v>
      </c>
      <c r="R253" s="85" t="s">
        <v>790</v>
      </c>
      <c r="S253" s="98" t="e">
        <f t="shared" si="109"/>
        <v>#DIV/0!</v>
      </c>
      <c r="T253" s="98" t="e">
        <f t="shared" si="83"/>
        <v>#DIV/0!</v>
      </c>
      <c r="U253" s="98" t="e">
        <f t="shared" si="84"/>
        <v>#DIV/0!</v>
      </c>
      <c r="V253" s="98" t="e">
        <f t="shared" si="85"/>
        <v>#DIV/0!</v>
      </c>
      <c r="W253" s="98" t="s">
        <v>790</v>
      </c>
      <c r="X253" s="7">
        <v>0</v>
      </c>
      <c r="Y253" s="8" t="e">
        <f t="shared" si="92"/>
        <v>#DIV/0!</v>
      </c>
      <c r="Z253" s="9">
        <v>0.21</v>
      </c>
      <c r="AA253" s="8" t="e">
        <f t="shared" si="93"/>
        <v>#DIV/0!</v>
      </c>
    </row>
    <row r="254" spans="1:27" x14ac:dyDescent="0.25">
      <c r="A254" s="5" t="s">
        <v>768</v>
      </c>
      <c r="B254" s="112" t="s">
        <v>482</v>
      </c>
      <c r="C254" s="18">
        <v>1924</v>
      </c>
      <c r="D254" s="20" t="s">
        <v>8</v>
      </c>
      <c r="E254" s="20">
        <v>31.6</v>
      </c>
      <c r="F254" s="20" t="s">
        <v>156</v>
      </c>
      <c r="G254" s="5"/>
      <c r="H254" s="24"/>
      <c r="I254" s="19" t="s">
        <v>692</v>
      </c>
      <c r="J254" s="19" t="s">
        <v>280</v>
      </c>
      <c r="K254" s="92">
        <v>200</v>
      </c>
      <c r="L254" s="90"/>
      <c r="M254" s="92" t="s">
        <v>791</v>
      </c>
      <c r="N254" s="92"/>
      <c r="O254" s="53">
        <v>0</v>
      </c>
      <c r="P254" s="53">
        <v>0</v>
      </c>
      <c r="Q254" s="53">
        <v>0</v>
      </c>
      <c r="R254" s="85" t="s">
        <v>790</v>
      </c>
      <c r="S254" s="98" t="e">
        <f t="shared" si="109"/>
        <v>#DIV/0!</v>
      </c>
      <c r="T254" s="98" t="e">
        <f t="shared" si="83"/>
        <v>#DIV/0!</v>
      </c>
      <c r="U254" s="98" t="e">
        <f t="shared" si="84"/>
        <v>#DIV/0!</v>
      </c>
      <c r="V254" s="98" t="e">
        <f t="shared" si="85"/>
        <v>#DIV/0!</v>
      </c>
      <c r="W254" s="98" t="s">
        <v>790</v>
      </c>
      <c r="X254" s="7">
        <v>0</v>
      </c>
      <c r="Y254" s="8" t="e">
        <f t="shared" si="92"/>
        <v>#DIV/0!</v>
      </c>
      <c r="Z254" s="9">
        <v>0.21</v>
      </c>
      <c r="AA254" s="8" t="e">
        <f t="shared" si="93"/>
        <v>#DIV/0!</v>
      </c>
    </row>
    <row r="255" spans="1:27" x14ac:dyDescent="0.25">
      <c r="A255" s="5" t="s">
        <v>768</v>
      </c>
      <c r="B255" s="112" t="s">
        <v>482</v>
      </c>
      <c r="C255" s="18">
        <v>1925</v>
      </c>
      <c r="D255" s="79" t="s">
        <v>637</v>
      </c>
      <c r="E255" s="79">
        <v>34.700000000000003</v>
      </c>
      <c r="F255" s="79" t="s">
        <v>156</v>
      </c>
      <c r="G255" s="70"/>
      <c r="H255" s="73" t="s">
        <v>764</v>
      </c>
      <c r="I255" s="72" t="s">
        <v>693</v>
      </c>
      <c r="J255" s="72" t="s">
        <v>637</v>
      </c>
      <c r="K255" s="92">
        <v>3</v>
      </c>
      <c r="L255" s="90"/>
      <c r="M255" s="92" t="s">
        <v>837</v>
      </c>
      <c r="N255" s="92"/>
      <c r="O255" s="151" t="s">
        <v>0</v>
      </c>
      <c r="P255" s="151" t="s">
        <v>0</v>
      </c>
      <c r="Q255" s="53" t="s">
        <v>0</v>
      </c>
      <c r="R255" s="148" t="s">
        <v>790</v>
      </c>
      <c r="S255" s="152" t="e">
        <f>SUM(E255/Q255*K255)</f>
        <v>#VALUE!</v>
      </c>
      <c r="T255" s="151" t="s">
        <v>0</v>
      </c>
      <c r="U255" s="151" t="s">
        <v>0</v>
      </c>
      <c r="V255" s="98" t="e">
        <f t="shared" ref="V255" si="110">SUM(E255*K255/Q255)</f>
        <v>#VALUE!</v>
      </c>
      <c r="W255" s="98" t="s">
        <v>790</v>
      </c>
      <c r="X255" s="7">
        <v>0</v>
      </c>
      <c r="Y255" s="8" t="e">
        <f t="shared" si="92"/>
        <v>#VALUE!</v>
      </c>
      <c r="Z255" s="9">
        <v>0.21</v>
      </c>
      <c r="AA255" s="8" t="e">
        <f t="shared" si="93"/>
        <v>#VALUE!</v>
      </c>
    </row>
    <row r="256" spans="1:27" x14ac:dyDescent="0.25">
      <c r="A256" s="5" t="s">
        <v>768</v>
      </c>
      <c r="B256" s="112" t="s">
        <v>513</v>
      </c>
      <c r="C256" s="18">
        <v>1926</v>
      </c>
      <c r="D256" s="20" t="s">
        <v>8</v>
      </c>
      <c r="E256" s="20">
        <v>33.5</v>
      </c>
      <c r="F256" s="20" t="s">
        <v>156</v>
      </c>
      <c r="G256" s="5"/>
      <c r="H256" s="24"/>
      <c r="I256" s="19" t="s">
        <v>694</v>
      </c>
      <c r="J256" s="19" t="s">
        <v>267</v>
      </c>
      <c r="K256" s="92">
        <v>200</v>
      </c>
      <c r="L256" s="90"/>
      <c r="M256" s="92" t="s">
        <v>791</v>
      </c>
      <c r="N256" s="92"/>
      <c r="O256" s="53">
        <v>0</v>
      </c>
      <c r="P256" s="53">
        <v>0</v>
      </c>
      <c r="Q256" s="53">
        <v>0</v>
      </c>
      <c r="R256" s="85" t="s">
        <v>790</v>
      </c>
      <c r="S256" s="98" t="e">
        <f t="shared" si="109"/>
        <v>#DIV/0!</v>
      </c>
      <c r="T256" s="98" t="e">
        <f t="shared" si="83"/>
        <v>#DIV/0!</v>
      </c>
      <c r="U256" s="98" t="e">
        <f t="shared" si="84"/>
        <v>#DIV/0!</v>
      </c>
      <c r="V256" s="98" t="e">
        <f t="shared" si="85"/>
        <v>#DIV/0!</v>
      </c>
      <c r="W256" s="98" t="s">
        <v>790</v>
      </c>
      <c r="X256" s="7">
        <v>0</v>
      </c>
      <c r="Y256" s="8" t="e">
        <f t="shared" si="92"/>
        <v>#DIV/0!</v>
      </c>
      <c r="Z256" s="9">
        <v>0.21</v>
      </c>
      <c r="AA256" s="8" t="e">
        <f t="shared" si="93"/>
        <v>#DIV/0!</v>
      </c>
    </row>
    <row r="257" spans="1:27" x14ac:dyDescent="0.25">
      <c r="A257" s="5" t="s">
        <v>768</v>
      </c>
      <c r="B257" s="112" t="s">
        <v>513</v>
      </c>
      <c r="C257" s="18">
        <v>1927</v>
      </c>
      <c r="D257" s="20" t="s">
        <v>535</v>
      </c>
      <c r="E257" s="20">
        <v>2</v>
      </c>
      <c r="F257" s="20" t="s">
        <v>156</v>
      </c>
      <c r="G257" s="5"/>
      <c r="H257" s="24"/>
      <c r="I257" s="18">
        <v>1927</v>
      </c>
      <c r="J257" s="20" t="s">
        <v>269</v>
      </c>
      <c r="K257" s="92">
        <v>200</v>
      </c>
      <c r="L257" s="90">
        <v>200</v>
      </c>
      <c r="M257" s="92" t="s">
        <v>833</v>
      </c>
      <c r="N257" s="92" t="s">
        <v>833</v>
      </c>
      <c r="O257" s="53">
        <v>0</v>
      </c>
      <c r="P257" s="53">
        <v>0</v>
      </c>
      <c r="Q257" s="53">
        <v>0</v>
      </c>
      <c r="R257" s="53">
        <v>0</v>
      </c>
      <c r="S257" s="98" t="e">
        <f t="shared" ref="S257:S260" si="111">SUM(E257/O257*K257)+(E257/P257*K257)+(E257/Q257*K257)+(E257/R257*L257)</f>
        <v>#DIV/0!</v>
      </c>
      <c r="T257" s="98" t="e">
        <f t="shared" ref="T257:T260" si="112">SUM(E257*K257/O257)</f>
        <v>#DIV/0!</v>
      </c>
      <c r="U257" s="98" t="e">
        <f t="shared" ref="U257:U260" si="113">SUM(E257*K257/P257)</f>
        <v>#DIV/0!</v>
      </c>
      <c r="V257" s="98" t="e">
        <f t="shared" ref="V257:V260" si="114">SUM(E257*K257/Q257)</f>
        <v>#DIV/0!</v>
      </c>
      <c r="W257" s="98" t="e">
        <f t="shared" ref="W257:W260" si="115">SUM(E257*L257/R257)</f>
        <v>#DIV/0!</v>
      </c>
      <c r="X257" s="7">
        <v>0</v>
      </c>
      <c r="Y257" s="8" t="e">
        <f t="shared" si="92"/>
        <v>#DIV/0!</v>
      </c>
      <c r="Z257" s="9">
        <v>0.21</v>
      </c>
      <c r="AA257" s="8" t="e">
        <f t="shared" si="93"/>
        <v>#DIV/0!</v>
      </c>
    </row>
    <row r="258" spans="1:27" x14ac:dyDescent="0.25">
      <c r="A258" s="5" t="s">
        <v>768</v>
      </c>
      <c r="B258" s="112" t="s">
        <v>482</v>
      </c>
      <c r="C258" s="21" t="s">
        <v>4</v>
      </c>
      <c r="D258" s="20" t="s">
        <v>5</v>
      </c>
      <c r="E258" s="20">
        <v>1.6</v>
      </c>
      <c r="F258" s="20" t="s">
        <v>156</v>
      </c>
      <c r="G258" s="5"/>
      <c r="H258" s="24"/>
      <c r="I258" s="19" t="s">
        <v>4</v>
      </c>
      <c r="J258" s="19" t="s">
        <v>267</v>
      </c>
      <c r="K258" s="92">
        <v>200</v>
      </c>
      <c r="L258" s="90">
        <v>200</v>
      </c>
      <c r="M258" s="92" t="s">
        <v>834</v>
      </c>
      <c r="N258" s="92" t="s">
        <v>897</v>
      </c>
      <c r="O258" s="53">
        <v>0</v>
      </c>
      <c r="P258" s="53">
        <v>0</v>
      </c>
      <c r="Q258" s="53">
        <v>0</v>
      </c>
      <c r="R258" s="53">
        <v>0</v>
      </c>
      <c r="S258" s="98" t="e">
        <f t="shared" si="111"/>
        <v>#DIV/0!</v>
      </c>
      <c r="T258" s="98" t="e">
        <f t="shared" si="112"/>
        <v>#DIV/0!</v>
      </c>
      <c r="U258" s="98" t="e">
        <f t="shared" si="113"/>
        <v>#DIV/0!</v>
      </c>
      <c r="V258" s="98" t="e">
        <f t="shared" si="114"/>
        <v>#DIV/0!</v>
      </c>
      <c r="W258" s="98" t="e">
        <f t="shared" si="115"/>
        <v>#DIV/0!</v>
      </c>
      <c r="X258" s="7">
        <v>0</v>
      </c>
      <c r="Y258" s="8" t="e">
        <f t="shared" si="92"/>
        <v>#DIV/0!</v>
      </c>
      <c r="Z258" s="9">
        <v>0.21</v>
      </c>
      <c r="AA258" s="8" t="e">
        <f t="shared" si="93"/>
        <v>#DIV/0!</v>
      </c>
    </row>
    <row r="259" spans="1:27" x14ac:dyDescent="0.25">
      <c r="A259" s="5" t="s">
        <v>768</v>
      </c>
      <c r="B259" s="112" t="s">
        <v>482</v>
      </c>
      <c r="C259" s="21" t="s">
        <v>21</v>
      </c>
      <c r="D259" s="20" t="s">
        <v>5</v>
      </c>
      <c r="E259" s="20">
        <v>2</v>
      </c>
      <c r="F259" s="20" t="s">
        <v>156</v>
      </c>
      <c r="G259" s="5"/>
      <c r="H259" s="24"/>
      <c r="I259" s="19" t="s">
        <v>21</v>
      </c>
      <c r="J259" s="19" t="s">
        <v>267</v>
      </c>
      <c r="K259" s="92">
        <v>200</v>
      </c>
      <c r="L259" s="90">
        <v>200</v>
      </c>
      <c r="M259" s="92" t="s">
        <v>834</v>
      </c>
      <c r="N259" s="92" t="s">
        <v>897</v>
      </c>
      <c r="O259" s="53">
        <v>0</v>
      </c>
      <c r="P259" s="53">
        <v>0</v>
      </c>
      <c r="Q259" s="53">
        <v>0</v>
      </c>
      <c r="R259" s="53">
        <v>0</v>
      </c>
      <c r="S259" s="98" t="e">
        <f t="shared" si="111"/>
        <v>#DIV/0!</v>
      </c>
      <c r="T259" s="98" t="e">
        <f t="shared" si="112"/>
        <v>#DIV/0!</v>
      </c>
      <c r="U259" s="98" t="e">
        <f t="shared" si="113"/>
        <v>#DIV/0!</v>
      </c>
      <c r="V259" s="98" t="e">
        <f t="shared" si="114"/>
        <v>#DIV/0!</v>
      </c>
      <c r="W259" s="98" t="e">
        <f t="shared" si="115"/>
        <v>#DIV/0!</v>
      </c>
      <c r="X259" s="7">
        <v>0</v>
      </c>
      <c r="Y259" s="8" t="e">
        <f t="shared" si="92"/>
        <v>#DIV/0!</v>
      </c>
      <c r="Z259" s="9">
        <v>0.21</v>
      </c>
      <c r="AA259" s="8" t="e">
        <f t="shared" si="93"/>
        <v>#DIV/0!</v>
      </c>
    </row>
    <row r="260" spans="1:27" x14ac:dyDescent="0.25">
      <c r="A260" s="5" t="s">
        <v>768</v>
      </c>
      <c r="B260" s="112" t="s">
        <v>457</v>
      </c>
      <c r="C260" s="21" t="s">
        <v>695</v>
      </c>
      <c r="D260" s="20" t="s">
        <v>5</v>
      </c>
      <c r="E260" s="20">
        <v>2.4</v>
      </c>
      <c r="F260" s="20" t="s">
        <v>156</v>
      </c>
      <c r="G260" s="5"/>
      <c r="H260" s="24"/>
      <c r="I260" s="19" t="s">
        <v>695</v>
      </c>
      <c r="J260" s="19" t="s">
        <v>267</v>
      </c>
      <c r="K260" s="92">
        <v>200</v>
      </c>
      <c r="L260" s="90">
        <v>200</v>
      </c>
      <c r="M260" s="92" t="s">
        <v>834</v>
      </c>
      <c r="N260" s="92" t="s">
        <v>897</v>
      </c>
      <c r="O260" s="53">
        <v>0</v>
      </c>
      <c r="P260" s="53">
        <v>0</v>
      </c>
      <c r="Q260" s="53">
        <v>0</v>
      </c>
      <c r="R260" s="53">
        <v>0</v>
      </c>
      <c r="S260" s="98" t="e">
        <f t="shared" si="111"/>
        <v>#DIV/0!</v>
      </c>
      <c r="T260" s="98" t="e">
        <f t="shared" si="112"/>
        <v>#DIV/0!</v>
      </c>
      <c r="U260" s="98" t="e">
        <f t="shared" si="113"/>
        <v>#DIV/0!</v>
      </c>
      <c r="V260" s="98" t="e">
        <f t="shared" si="114"/>
        <v>#DIV/0!</v>
      </c>
      <c r="W260" s="98" t="e">
        <f t="shared" si="115"/>
        <v>#DIV/0!</v>
      </c>
      <c r="X260" s="7">
        <v>0</v>
      </c>
      <c r="Y260" s="8" t="e">
        <f t="shared" si="92"/>
        <v>#DIV/0!</v>
      </c>
      <c r="Z260" s="9">
        <v>0.21</v>
      </c>
      <c r="AA260" s="8" t="e">
        <f t="shared" si="93"/>
        <v>#DIV/0!</v>
      </c>
    </row>
    <row r="261" spans="1:27" x14ac:dyDescent="0.25">
      <c r="A261" s="5" t="s">
        <v>770</v>
      </c>
      <c r="B261" s="112" t="s">
        <v>482</v>
      </c>
      <c r="C261" s="18">
        <v>2001</v>
      </c>
      <c r="D261" s="20" t="s">
        <v>11</v>
      </c>
      <c r="E261" s="20">
        <v>42.2</v>
      </c>
      <c r="F261" s="20" t="s">
        <v>156</v>
      </c>
      <c r="G261" s="20">
        <v>21</v>
      </c>
      <c r="H261" s="5" t="s">
        <v>0</v>
      </c>
      <c r="I261" s="19" t="s">
        <v>423</v>
      </c>
      <c r="J261" s="19" t="s">
        <v>258</v>
      </c>
      <c r="K261" s="92">
        <v>200</v>
      </c>
      <c r="L261" s="90"/>
      <c r="M261" s="92" t="s">
        <v>839</v>
      </c>
      <c r="N261" s="92"/>
      <c r="O261" s="53">
        <v>0</v>
      </c>
      <c r="P261" s="53">
        <v>0</v>
      </c>
      <c r="Q261" s="53">
        <v>0</v>
      </c>
      <c r="R261" s="85" t="s">
        <v>790</v>
      </c>
      <c r="S261" s="98" t="e">
        <f t="shared" ref="S261:S292" si="116">SUM(E261/O261*K261)+(E261/P261*K261)+(E261/Q261*K261)</f>
        <v>#DIV/0!</v>
      </c>
      <c r="T261" s="98" t="e">
        <f t="shared" ref="T261:T321" si="117">SUM(E261*K261/O261)</f>
        <v>#DIV/0!</v>
      </c>
      <c r="U261" s="98" t="e">
        <f t="shared" ref="U261:U322" si="118">SUM(E261*K261/P261)</f>
        <v>#DIV/0!</v>
      </c>
      <c r="V261" s="98" t="e">
        <f t="shared" ref="V261:V322" si="119">SUM(E261*K261/Q261)</f>
        <v>#DIV/0!</v>
      </c>
      <c r="W261" s="98" t="s">
        <v>790</v>
      </c>
      <c r="X261" s="7">
        <v>0</v>
      </c>
      <c r="Y261" s="8" t="e">
        <f t="shared" ref="Y261:Y324" si="120">SUM(S261*X261)</f>
        <v>#DIV/0!</v>
      </c>
      <c r="Z261" s="9">
        <v>0.21</v>
      </c>
      <c r="AA261" s="8" t="e">
        <f t="shared" ref="AA261:AA324" si="121">Y261+(Y261*Z261)</f>
        <v>#DIV/0!</v>
      </c>
    </row>
    <row r="262" spans="1:27" x14ac:dyDescent="0.25">
      <c r="A262" s="5" t="s">
        <v>770</v>
      </c>
      <c r="B262" s="112" t="s">
        <v>482</v>
      </c>
      <c r="C262" s="18">
        <v>2002</v>
      </c>
      <c r="D262" s="20" t="s">
        <v>617</v>
      </c>
      <c r="E262" s="20">
        <v>13.7</v>
      </c>
      <c r="F262" s="20" t="s">
        <v>156</v>
      </c>
      <c r="G262" s="20">
        <v>8</v>
      </c>
      <c r="H262" s="5" t="s">
        <v>0</v>
      </c>
      <c r="I262" s="19" t="s">
        <v>424</v>
      </c>
      <c r="J262" s="19" t="s">
        <v>260</v>
      </c>
      <c r="K262" s="92">
        <v>200</v>
      </c>
      <c r="L262" s="90"/>
      <c r="M262" s="92" t="s">
        <v>836</v>
      </c>
      <c r="N262" s="92"/>
      <c r="O262" s="53">
        <v>0</v>
      </c>
      <c r="P262" s="53">
        <v>0</v>
      </c>
      <c r="Q262" s="53">
        <v>0</v>
      </c>
      <c r="R262" s="85" t="s">
        <v>790</v>
      </c>
      <c r="S262" s="98" t="e">
        <f t="shared" si="116"/>
        <v>#DIV/0!</v>
      </c>
      <c r="T262" s="98" t="e">
        <f t="shared" si="117"/>
        <v>#DIV/0!</v>
      </c>
      <c r="U262" s="98" t="e">
        <f t="shared" si="118"/>
        <v>#DIV/0!</v>
      </c>
      <c r="V262" s="98" t="e">
        <f t="shared" si="119"/>
        <v>#DIV/0!</v>
      </c>
      <c r="W262" s="98" t="s">
        <v>790</v>
      </c>
      <c r="X262" s="7">
        <v>0</v>
      </c>
      <c r="Y262" s="8" t="e">
        <f t="shared" si="120"/>
        <v>#DIV/0!</v>
      </c>
      <c r="Z262" s="9">
        <v>0.21</v>
      </c>
      <c r="AA262" s="8" t="e">
        <f t="shared" si="121"/>
        <v>#DIV/0!</v>
      </c>
    </row>
    <row r="263" spans="1:27" x14ac:dyDescent="0.25">
      <c r="A263" s="5" t="s">
        <v>770</v>
      </c>
      <c r="B263" s="112" t="s">
        <v>482</v>
      </c>
      <c r="C263" s="18">
        <v>2003</v>
      </c>
      <c r="D263" s="20" t="s">
        <v>11</v>
      </c>
      <c r="E263" s="20">
        <v>42.1</v>
      </c>
      <c r="F263" s="20" t="s">
        <v>156</v>
      </c>
      <c r="G263" s="20">
        <v>21</v>
      </c>
      <c r="H263" s="5" t="s">
        <v>0</v>
      </c>
      <c r="I263" s="19" t="s">
        <v>425</v>
      </c>
      <c r="J263" s="19" t="s">
        <v>258</v>
      </c>
      <c r="K263" s="92">
        <v>200</v>
      </c>
      <c r="L263" s="90"/>
      <c r="M263" s="92" t="s">
        <v>839</v>
      </c>
      <c r="N263" s="92"/>
      <c r="O263" s="53">
        <v>0</v>
      </c>
      <c r="P263" s="53">
        <v>0</v>
      </c>
      <c r="Q263" s="53">
        <v>0</v>
      </c>
      <c r="R263" s="85" t="s">
        <v>790</v>
      </c>
      <c r="S263" s="98" t="e">
        <f t="shared" si="116"/>
        <v>#DIV/0!</v>
      </c>
      <c r="T263" s="98" t="e">
        <f t="shared" si="117"/>
        <v>#DIV/0!</v>
      </c>
      <c r="U263" s="98" t="e">
        <f t="shared" si="118"/>
        <v>#DIV/0!</v>
      </c>
      <c r="V263" s="98" t="e">
        <f t="shared" si="119"/>
        <v>#DIV/0!</v>
      </c>
      <c r="W263" s="98" t="s">
        <v>790</v>
      </c>
      <c r="X263" s="7">
        <v>0</v>
      </c>
      <c r="Y263" s="8" t="e">
        <f t="shared" si="120"/>
        <v>#DIV/0!</v>
      </c>
      <c r="Z263" s="9">
        <v>0.21</v>
      </c>
      <c r="AA263" s="8" t="e">
        <f t="shared" si="121"/>
        <v>#DIV/0!</v>
      </c>
    </row>
    <row r="264" spans="1:27" x14ac:dyDescent="0.25">
      <c r="A264" s="5" t="s">
        <v>770</v>
      </c>
      <c r="B264" s="112" t="s">
        <v>482</v>
      </c>
      <c r="C264" s="18">
        <v>2004</v>
      </c>
      <c r="D264" s="20" t="s">
        <v>617</v>
      </c>
      <c r="E264" s="20">
        <v>17.399999999999999</v>
      </c>
      <c r="F264" s="20" t="s">
        <v>156</v>
      </c>
      <c r="G264" s="20">
        <v>8</v>
      </c>
      <c r="H264" s="5" t="s">
        <v>0</v>
      </c>
      <c r="I264" s="19" t="s">
        <v>426</v>
      </c>
      <c r="J264" s="19" t="s">
        <v>260</v>
      </c>
      <c r="K264" s="92">
        <v>200</v>
      </c>
      <c r="L264" s="90"/>
      <c r="M264" s="92" t="s">
        <v>836</v>
      </c>
      <c r="N264" s="92"/>
      <c r="O264" s="53">
        <v>0</v>
      </c>
      <c r="P264" s="53">
        <v>0</v>
      </c>
      <c r="Q264" s="53">
        <v>0</v>
      </c>
      <c r="R264" s="85" t="s">
        <v>790</v>
      </c>
      <c r="S264" s="98" t="e">
        <f t="shared" si="116"/>
        <v>#DIV/0!</v>
      </c>
      <c r="T264" s="98" t="e">
        <f t="shared" si="117"/>
        <v>#DIV/0!</v>
      </c>
      <c r="U264" s="98" t="e">
        <f t="shared" si="118"/>
        <v>#DIV/0!</v>
      </c>
      <c r="V264" s="98" t="e">
        <f t="shared" si="119"/>
        <v>#DIV/0!</v>
      </c>
      <c r="W264" s="98" t="s">
        <v>790</v>
      </c>
      <c r="X264" s="7">
        <v>0</v>
      </c>
      <c r="Y264" s="8" t="e">
        <f t="shared" si="120"/>
        <v>#DIV/0!</v>
      </c>
      <c r="Z264" s="9">
        <v>0.21</v>
      </c>
      <c r="AA264" s="8" t="e">
        <f t="shared" si="121"/>
        <v>#DIV/0!</v>
      </c>
    </row>
    <row r="265" spans="1:27" x14ac:dyDescent="0.25">
      <c r="A265" s="5" t="s">
        <v>770</v>
      </c>
      <c r="B265" s="112" t="s">
        <v>482</v>
      </c>
      <c r="C265" s="18">
        <v>2005</v>
      </c>
      <c r="D265" s="20" t="s">
        <v>568</v>
      </c>
      <c r="E265" s="20">
        <v>10.3</v>
      </c>
      <c r="F265" s="20" t="s">
        <v>156</v>
      </c>
      <c r="G265" s="20">
        <v>4</v>
      </c>
      <c r="H265" s="5" t="s">
        <v>0</v>
      </c>
      <c r="I265" s="19" t="s">
        <v>427</v>
      </c>
      <c r="J265" s="19" t="s">
        <v>265</v>
      </c>
      <c r="K265" s="92">
        <v>220</v>
      </c>
      <c r="L265" s="90"/>
      <c r="M265" s="92" t="s">
        <v>836</v>
      </c>
      <c r="N265" s="92"/>
      <c r="O265" s="53">
        <v>0</v>
      </c>
      <c r="P265" s="53">
        <v>0</v>
      </c>
      <c r="Q265" s="53">
        <v>0</v>
      </c>
      <c r="R265" s="85" t="s">
        <v>790</v>
      </c>
      <c r="S265" s="98" t="e">
        <f t="shared" si="116"/>
        <v>#DIV/0!</v>
      </c>
      <c r="T265" s="98" t="e">
        <f t="shared" si="117"/>
        <v>#DIV/0!</v>
      </c>
      <c r="U265" s="98" t="e">
        <f t="shared" si="118"/>
        <v>#DIV/0!</v>
      </c>
      <c r="V265" s="98" t="e">
        <f t="shared" si="119"/>
        <v>#DIV/0!</v>
      </c>
      <c r="W265" s="98" t="s">
        <v>790</v>
      </c>
      <c r="X265" s="7">
        <v>0</v>
      </c>
      <c r="Y265" s="8" t="e">
        <f t="shared" si="120"/>
        <v>#DIV/0!</v>
      </c>
      <c r="Z265" s="9">
        <v>0.21</v>
      </c>
      <c r="AA265" s="8" t="e">
        <f t="shared" si="121"/>
        <v>#DIV/0!</v>
      </c>
    </row>
    <row r="266" spans="1:27" x14ac:dyDescent="0.25">
      <c r="A266" s="5" t="s">
        <v>770</v>
      </c>
      <c r="B266" s="112" t="s">
        <v>482</v>
      </c>
      <c r="C266" s="18">
        <v>2006</v>
      </c>
      <c r="D266" s="20" t="s">
        <v>617</v>
      </c>
      <c r="E266" s="20">
        <v>21</v>
      </c>
      <c r="F266" s="20" t="s">
        <v>156</v>
      </c>
      <c r="G266" s="20">
        <v>8</v>
      </c>
      <c r="H266" s="5" t="s">
        <v>0</v>
      </c>
      <c r="I266" s="19" t="s">
        <v>428</v>
      </c>
      <c r="J266" s="19" t="s">
        <v>260</v>
      </c>
      <c r="K266" s="92">
        <v>200</v>
      </c>
      <c r="L266" s="90"/>
      <c r="M266" s="92" t="s">
        <v>836</v>
      </c>
      <c r="N266" s="92"/>
      <c r="O266" s="53">
        <v>0</v>
      </c>
      <c r="P266" s="53">
        <v>0</v>
      </c>
      <c r="Q266" s="53">
        <v>0</v>
      </c>
      <c r="R266" s="85" t="s">
        <v>790</v>
      </c>
      <c r="S266" s="98" t="e">
        <f t="shared" si="116"/>
        <v>#DIV/0!</v>
      </c>
      <c r="T266" s="98" t="e">
        <f t="shared" si="117"/>
        <v>#DIV/0!</v>
      </c>
      <c r="U266" s="98" t="e">
        <f t="shared" si="118"/>
        <v>#DIV/0!</v>
      </c>
      <c r="V266" s="98" t="e">
        <f t="shared" si="119"/>
        <v>#DIV/0!</v>
      </c>
      <c r="W266" s="98" t="s">
        <v>790</v>
      </c>
      <c r="X266" s="7">
        <v>0</v>
      </c>
      <c r="Y266" s="8" t="e">
        <f t="shared" si="120"/>
        <v>#DIV/0!</v>
      </c>
      <c r="Z266" s="9">
        <v>0.21</v>
      </c>
      <c r="AA266" s="8" t="e">
        <f t="shared" si="121"/>
        <v>#DIV/0!</v>
      </c>
    </row>
    <row r="267" spans="1:27" x14ac:dyDescent="0.25">
      <c r="A267" s="5" t="s">
        <v>770</v>
      </c>
      <c r="B267" s="112" t="s">
        <v>482</v>
      </c>
      <c r="C267" s="18">
        <v>2007</v>
      </c>
      <c r="D267" s="20" t="s">
        <v>696</v>
      </c>
      <c r="E267" s="20">
        <v>81.900000000000006</v>
      </c>
      <c r="F267" s="20" t="s">
        <v>156</v>
      </c>
      <c r="G267" s="22">
        <v>46</v>
      </c>
      <c r="H267" s="5" t="s">
        <v>0</v>
      </c>
      <c r="I267" s="19" t="s">
        <v>430</v>
      </c>
      <c r="J267" s="19" t="s">
        <v>261</v>
      </c>
      <c r="K267" s="92">
        <v>200</v>
      </c>
      <c r="L267" s="90"/>
      <c r="M267" s="92" t="s">
        <v>840</v>
      </c>
      <c r="N267" s="92"/>
      <c r="O267" s="53">
        <v>0</v>
      </c>
      <c r="P267" s="53">
        <v>0</v>
      </c>
      <c r="Q267" s="53">
        <v>0</v>
      </c>
      <c r="R267" s="85" t="s">
        <v>790</v>
      </c>
      <c r="S267" s="98" t="e">
        <f t="shared" si="116"/>
        <v>#DIV/0!</v>
      </c>
      <c r="T267" s="98" t="e">
        <f t="shared" si="117"/>
        <v>#DIV/0!</v>
      </c>
      <c r="U267" s="98" t="e">
        <f t="shared" si="118"/>
        <v>#DIV/0!</v>
      </c>
      <c r="V267" s="98" t="e">
        <f t="shared" si="119"/>
        <v>#DIV/0!</v>
      </c>
      <c r="W267" s="98" t="s">
        <v>790</v>
      </c>
      <c r="X267" s="7">
        <v>0</v>
      </c>
      <c r="Y267" s="8" t="e">
        <f t="shared" si="120"/>
        <v>#DIV/0!</v>
      </c>
      <c r="Z267" s="9">
        <v>0.21</v>
      </c>
      <c r="AA267" s="8" t="e">
        <f t="shared" si="121"/>
        <v>#DIV/0!</v>
      </c>
    </row>
    <row r="268" spans="1:27" x14ac:dyDescent="0.25">
      <c r="A268" s="5" t="s">
        <v>770</v>
      </c>
      <c r="B268" s="112" t="s">
        <v>482</v>
      </c>
      <c r="C268" s="18">
        <v>2008</v>
      </c>
      <c r="D268" s="20" t="s">
        <v>11</v>
      </c>
      <c r="E268" s="20">
        <v>42.9</v>
      </c>
      <c r="F268" s="20" t="s">
        <v>156</v>
      </c>
      <c r="G268" s="20">
        <v>21</v>
      </c>
      <c r="H268" s="5" t="s">
        <v>0</v>
      </c>
      <c r="I268" s="19" t="s">
        <v>431</v>
      </c>
      <c r="J268" s="19" t="s">
        <v>258</v>
      </c>
      <c r="K268" s="92">
        <v>200</v>
      </c>
      <c r="L268" s="90"/>
      <c r="M268" s="92" t="s">
        <v>839</v>
      </c>
      <c r="N268" s="92"/>
      <c r="O268" s="53">
        <v>0</v>
      </c>
      <c r="P268" s="53">
        <v>0</v>
      </c>
      <c r="Q268" s="53">
        <v>0</v>
      </c>
      <c r="R268" s="85" t="s">
        <v>790</v>
      </c>
      <c r="S268" s="98" t="e">
        <f t="shared" si="116"/>
        <v>#DIV/0!</v>
      </c>
      <c r="T268" s="98" t="e">
        <f t="shared" si="117"/>
        <v>#DIV/0!</v>
      </c>
      <c r="U268" s="98" t="e">
        <f t="shared" si="118"/>
        <v>#DIV/0!</v>
      </c>
      <c r="V268" s="98" t="e">
        <f t="shared" si="119"/>
        <v>#DIV/0!</v>
      </c>
      <c r="W268" s="98" t="s">
        <v>790</v>
      </c>
      <c r="X268" s="7">
        <v>0</v>
      </c>
      <c r="Y268" s="8" t="e">
        <f t="shared" si="120"/>
        <v>#DIV/0!</v>
      </c>
      <c r="Z268" s="9">
        <v>0.21</v>
      </c>
      <c r="AA268" s="8" t="e">
        <f t="shared" si="121"/>
        <v>#DIV/0!</v>
      </c>
    </row>
    <row r="269" spans="1:27" x14ac:dyDescent="0.25">
      <c r="A269" s="5" t="s">
        <v>770</v>
      </c>
      <c r="B269" s="112" t="s">
        <v>482</v>
      </c>
      <c r="C269" s="18">
        <v>2009</v>
      </c>
      <c r="D269" s="20" t="s">
        <v>697</v>
      </c>
      <c r="E269" s="20">
        <v>31.9</v>
      </c>
      <c r="F269" s="20" t="s">
        <v>156</v>
      </c>
      <c r="G269" s="20">
        <v>30</v>
      </c>
      <c r="H269" s="5" t="s">
        <v>0</v>
      </c>
      <c r="I269" s="19" t="s">
        <v>432</v>
      </c>
      <c r="J269" s="19" t="s">
        <v>649</v>
      </c>
      <c r="K269" s="92">
        <v>200</v>
      </c>
      <c r="L269" s="90"/>
      <c r="M269" s="92" t="s">
        <v>839</v>
      </c>
      <c r="N269" s="92"/>
      <c r="O269" s="53">
        <v>0</v>
      </c>
      <c r="P269" s="53">
        <v>0</v>
      </c>
      <c r="Q269" s="53">
        <v>0</v>
      </c>
      <c r="R269" s="85" t="s">
        <v>790</v>
      </c>
      <c r="S269" s="98" t="e">
        <f t="shared" si="116"/>
        <v>#DIV/0!</v>
      </c>
      <c r="T269" s="98" t="e">
        <f t="shared" si="117"/>
        <v>#DIV/0!</v>
      </c>
      <c r="U269" s="98" t="e">
        <f t="shared" si="118"/>
        <v>#DIV/0!</v>
      </c>
      <c r="V269" s="98" t="e">
        <f t="shared" si="119"/>
        <v>#DIV/0!</v>
      </c>
      <c r="W269" s="98" t="s">
        <v>790</v>
      </c>
      <c r="X269" s="7">
        <v>0</v>
      </c>
      <c r="Y269" s="8" t="e">
        <f t="shared" si="120"/>
        <v>#DIV/0!</v>
      </c>
      <c r="Z269" s="9">
        <v>0.21</v>
      </c>
      <c r="AA269" s="8" t="e">
        <f t="shared" si="121"/>
        <v>#DIV/0!</v>
      </c>
    </row>
    <row r="270" spans="1:27" x14ac:dyDescent="0.25">
      <c r="A270" s="5" t="s">
        <v>770</v>
      </c>
      <c r="B270" s="112" t="s">
        <v>482</v>
      </c>
      <c r="C270" s="18">
        <v>2010</v>
      </c>
      <c r="D270" s="20" t="s">
        <v>697</v>
      </c>
      <c r="E270" s="20">
        <v>61.8</v>
      </c>
      <c r="F270" s="20" t="s">
        <v>156</v>
      </c>
      <c r="G270" s="20">
        <v>30</v>
      </c>
      <c r="H270" s="5" t="s">
        <v>0</v>
      </c>
      <c r="I270" s="19" t="s">
        <v>433</v>
      </c>
      <c r="J270" s="19" t="s">
        <v>649</v>
      </c>
      <c r="K270" s="92">
        <v>200</v>
      </c>
      <c r="L270" s="90"/>
      <c r="M270" s="92" t="s">
        <v>839</v>
      </c>
      <c r="N270" s="92"/>
      <c r="O270" s="53">
        <v>0</v>
      </c>
      <c r="P270" s="53">
        <v>0</v>
      </c>
      <c r="Q270" s="53">
        <v>0</v>
      </c>
      <c r="R270" s="85" t="s">
        <v>790</v>
      </c>
      <c r="S270" s="98" t="e">
        <f t="shared" si="116"/>
        <v>#DIV/0!</v>
      </c>
      <c r="T270" s="98" t="e">
        <f t="shared" si="117"/>
        <v>#DIV/0!</v>
      </c>
      <c r="U270" s="98" t="e">
        <f t="shared" si="118"/>
        <v>#DIV/0!</v>
      </c>
      <c r="V270" s="98" t="e">
        <f t="shared" si="119"/>
        <v>#DIV/0!</v>
      </c>
      <c r="W270" s="98" t="s">
        <v>790</v>
      </c>
      <c r="X270" s="7">
        <v>0</v>
      </c>
      <c r="Y270" s="8" t="e">
        <f t="shared" si="120"/>
        <v>#DIV/0!</v>
      </c>
      <c r="Z270" s="9">
        <v>0.21</v>
      </c>
      <c r="AA270" s="8" t="e">
        <f t="shared" si="121"/>
        <v>#DIV/0!</v>
      </c>
    </row>
    <row r="271" spans="1:27" x14ac:dyDescent="0.25">
      <c r="A271" s="5" t="s">
        <v>770</v>
      </c>
      <c r="B271" s="112" t="s">
        <v>482</v>
      </c>
      <c r="C271" s="18">
        <v>2011</v>
      </c>
      <c r="D271" s="20" t="s">
        <v>13</v>
      </c>
      <c r="E271" s="20">
        <v>16.399999999999999</v>
      </c>
      <c r="F271" s="20" t="s">
        <v>156</v>
      </c>
      <c r="G271" s="20">
        <v>6</v>
      </c>
      <c r="H271" s="5" t="s">
        <v>0</v>
      </c>
      <c r="I271" s="19" t="s">
        <v>434</v>
      </c>
      <c r="J271" s="19" t="s">
        <v>265</v>
      </c>
      <c r="K271" s="92">
        <v>220</v>
      </c>
      <c r="L271" s="90"/>
      <c r="M271" s="92" t="s">
        <v>836</v>
      </c>
      <c r="N271" s="92"/>
      <c r="O271" s="53">
        <v>0</v>
      </c>
      <c r="P271" s="53">
        <v>0</v>
      </c>
      <c r="Q271" s="53">
        <v>0</v>
      </c>
      <c r="R271" s="85" t="s">
        <v>790</v>
      </c>
      <c r="S271" s="98" t="e">
        <f t="shared" si="116"/>
        <v>#DIV/0!</v>
      </c>
      <c r="T271" s="98" t="e">
        <f t="shared" si="117"/>
        <v>#DIV/0!</v>
      </c>
      <c r="U271" s="98" t="e">
        <f t="shared" si="118"/>
        <v>#DIV/0!</v>
      </c>
      <c r="V271" s="98" t="e">
        <f t="shared" si="119"/>
        <v>#DIV/0!</v>
      </c>
      <c r="W271" s="98" t="s">
        <v>790</v>
      </c>
      <c r="X271" s="7">
        <v>0</v>
      </c>
      <c r="Y271" s="8" t="e">
        <f t="shared" si="120"/>
        <v>#DIV/0!</v>
      </c>
      <c r="Z271" s="9">
        <v>0.21</v>
      </c>
      <c r="AA271" s="8" t="e">
        <f t="shared" si="121"/>
        <v>#DIV/0!</v>
      </c>
    </row>
    <row r="272" spans="1:27" x14ac:dyDescent="0.25">
      <c r="A272" s="5" t="s">
        <v>770</v>
      </c>
      <c r="B272" s="112" t="s">
        <v>482</v>
      </c>
      <c r="C272" s="18">
        <v>2012</v>
      </c>
      <c r="D272" s="20" t="s">
        <v>11</v>
      </c>
      <c r="E272" s="20">
        <v>41.9</v>
      </c>
      <c r="F272" s="20" t="s">
        <v>156</v>
      </c>
      <c r="G272" s="20">
        <v>21</v>
      </c>
      <c r="H272" s="5" t="s">
        <v>0</v>
      </c>
      <c r="I272" s="19" t="s">
        <v>435</v>
      </c>
      <c r="J272" s="19" t="s">
        <v>258</v>
      </c>
      <c r="K272" s="92">
        <v>200</v>
      </c>
      <c r="L272" s="90"/>
      <c r="M272" s="92" t="s">
        <v>839</v>
      </c>
      <c r="N272" s="92"/>
      <c r="O272" s="53">
        <v>0</v>
      </c>
      <c r="P272" s="53">
        <v>0</v>
      </c>
      <c r="Q272" s="53">
        <v>0</v>
      </c>
      <c r="R272" s="85" t="s">
        <v>790</v>
      </c>
      <c r="S272" s="98" t="e">
        <f t="shared" si="116"/>
        <v>#DIV/0!</v>
      </c>
      <c r="T272" s="98" t="e">
        <f t="shared" si="117"/>
        <v>#DIV/0!</v>
      </c>
      <c r="U272" s="98" t="e">
        <f t="shared" si="118"/>
        <v>#DIV/0!</v>
      </c>
      <c r="V272" s="98" t="e">
        <f t="shared" si="119"/>
        <v>#DIV/0!</v>
      </c>
      <c r="W272" s="98" t="s">
        <v>790</v>
      </c>
      <c r="X272" s="7">
        <v>0</v>
      </c>
      <c r="Y272" s="8" t="e">
        <f t="shared" si="120"/>
        <v>#DIV/0!</v>
      </c>
      <c r="Z272" s="9">
        <v>0.21</v>
      </c>
      <c r="AA272" s="8" t="e">
        <f t="shared" si="121"/>
        <v>#DIV/0!</v>
      </c>
    </row>
    <row r="273" spans="1:27" x14ac:dyDescent="0.25">
      <c r="A273" s="5" t="s">
        <v>770</v>
      </c>
      <c r="B273" s="112" t="s">
        <v>482</v>
      </c>
      <c r="C273" s="18">
        <v>2013</v>
      </c>
      <c r="D273" s="20" t="s">
        <v>14</v>
      </c>
      <c r="E273" s="20">
        <v>88.3</v>
      </c>
      <c r="F273" s="20" t="s">
        <v>156</v>
      </c>
      <c r="G273" s="20">
        <v>18</v>
      </c>
      <c r="H273" s="5" t="s">
        <v>0</v>
      </c>
      <c r="I273" s="19" t="s">
        <v>437</v>
      </c>
      <c r="J273" s="19" t="s">
        <v>265</v>
      </c>
      <c r="K273" s="92">
        <v>220</v>
      </c>
      <c r="L273" s="90"/>
      <c r="M273" s="92" t="s">
        <v>792</v>
      </c>
      <c r="N273" s="92"/>
      <c r="O273" s="53">
        <v>0</v>
      </c>
      <c r="P273" s="53">
        <v>0</v>
      </c>
      <c r="Q273" s="53">
        <v>0</v>
      </c>
      <c r="R273" s="85" t="s">
        <v>790</v>
      </c>
      <c r="S273" s="98" t="e">
        <f t="shared" si="116"/>
        <v>#DIV/0!</v>
      </c>
      <c r="T273" s="98" t="e">
        <f t="shared" si="117"/>
        <v>#DIV/0!</v>
      </c>
      <c r="U273" s="98" t="e">
        <f t="shared" si="118"/>
        <v>#DIV/0!</v>
      </c>
      <c r="V273" s="98" t="e">
        <f t="shared" si="119"/>
        <v>#DIV/0!</v>
      </c>
      <c r="W273" s="98" t="s">
        <v>790</v>
      </c>
      <c r="X273" s="7">
        <v>0</v>
      </c>
      <c r="Y273" s="8" t="e">
        <f t="shared" si="120"/>
        <v>#DIV/0!</v>
      </c>
      <c r="Z273" s="9">
        <v>0.21</v>
      </c>
      <c r="AA273" s="8" t="e">
        <f t="shared" si="121"/>
        <v>#DIV/0!</v>
      </c>
    </row>
    <row r="274" spans="1:27" x14ac:dyDescent="0.25">
      <c r="A274" s="5" t="s">
        <v>770</v>
      </c>
      <c r="B274" s="112" t="s">
        <v>482</v>
      </c>
      <c r="C274" s="21" t="s">
        <v>698</v>
      </c>
      <c r="D274" s="20" t="s">
        <v>552</v>
      </c>
      <c r="E274" s="20">
        <v>5.8</v>
      </c>
      <c r="F274" s="20" t="s">
        <v>156</v>
      </c>
      <c r="G274" s="20">
        <v>2</v>
      </c>
      <c r="H274" s="5" t="s">
        <v>0</v>
      </c>
      <c r="I274" s="19" t="s">
        <v>698</v>
      </c>
      <c r="J274" s="19" t="s">
        <v>284</v>
      </c>
      <c r="K274" s="92">
        <v>200</v>
      </c>
      <c r="L274" s="90"/>
      <c r="M274" s="92" t="s">
        <v>836</v>
      </c>
      <c r="N274" s="92"/>
      <c r="O274" s="53">
        <v>0</v>
      </c>
      <c r="P274" s="53">
        <v>0</v>
      </c>
      <c r="Q274" s="53">
        <v>0</v>
      </c>
      <c r="R274" s="85" t="s">
        <v>790</v>
      </c>
      <c r="S274" s="98" t="e">
        <f t="shared" si="116"/>
        <v>#DIV/0!</v>
      </c>
      <c r="T274" s="98" t="e">
        <f t="shared" si="117"/>
        <v>#DIV/0!</v>
      </c>
      <c r="U274" s="98" t="e">
        <f t="shared" si="118"/>
        <v>#DIV/0!</v>
      </c>
      <c r="V274" s="98" t="e">
        <f t="shared" si="119"/>
        <v>#DIV/0!</v>
      </c>
      <c r="W274" s="98" t="s">
        <v>790</v>
      </c>
      <c r="X274" s="7">
        <v>0</v>
      </c>
      <c r="Y274" s="8" t="e">
        <f t="shared" si="120"/>
        <v>#DIV/0!</v>
      </c>
      <c r="Z274" s="9">
        <v>0.21</v>
      </c>
      <c r="AA274" s="8" t="e">
        <f t="shared" si="121"/>
        <v>#DIV/0!</v>
      </c>
    </row>
    <row r="275" spans="1:27" x14ac:dyDescent="0.25">
      <c r="A275" s="5" t="s">
        <v>770</v>
      </c>
      <c r="B275" s="112" t="s">
        <v>482</v>
      </c>
      <c r="C275" s="21" t="s">
        <v>699</v>
      </c>
      <c r="D275" s="20" t="s">
        <v>552</v>
      </c>
      <c r="E275" s="20">
        <v>5.8</v>
      </c>
      <c r="F275" s="20" t="s">
        <v>156</v>
      </c>
      <c r="G275" s="20">
        <v>2</v>
      </c>
      <c r="H275" s="5" t="s">
        <v>0</v>
      </c>
      <c r="I275" s="19" t="s">
        <v>699</v>
      </c>
      <c r="J275" s="19" t="s">
        <v>284</v>
      </c>
      <c r="K275" s="92">
        <v>200</v>
      </c>
      <c r="L275" s="90"/>
      <c r="M275" s="92" t="s">
        <v>836</v>
      </c>
      <c r="N275" s="92"/>
      <c r="O275" s="53">
        <v>0</v>
      </c>
      <c r="P275" s="53">
        <v>0</v>
      </c>
      <c r="Q275" s="53">
        <v>0</v>
      </c>
      <c r="R275" s="85" t="s">
        <v>790</v>
      </c>
      <c r="S275" s="98" t="e">
        <f t="shared" si="116"/>
        <v>#DIV/0!</v>
      </c>
      <c r="T275" s="98" t="e">
        <f t="shared" si="117"/>
        <v>#DIV/0!</v>
      </c>
      <c r="U275" s="98" t="e">
        <f t="shared" si="118"/>
        <v>#DIV/0!</v>
      </c>
      <c r="V275" s="98" t="e">
        <f t="shared" si="119"/>
        <v>#DIV/0!</v>
      </c>
      <c r="W275" s="98" t="s">
        <v>790</v>
      </c>
      <c r="X275" s="7">
        <v>0</v>
      </c>
      <c r="Y275" s="8" t="e">
        <f t="shared" si="120"/>
        <v>#DIV/0!</v>
      </c>
      <c r="Z275" s="9">
        <v>0.21</v>
      </c>
      <c r="AA275" s="8" t="e">
        <f t="shared" si="121"/>
        <v>#DIV/0!</v>
      </c>
    </row>
    <row r="276" spans="1:27" x14ac:dyDescent="0.25">
      <c r="A276" s="5" t="s">
        <v>770</v>
      </c>
      <c r="B276" s="112" t="s">
        <v>482</v>
      </c>
      <c r="C276" s="18">
        <v>2014</v>
      </c>
      <c r="D276" s="20" t="s">
        <v>700</v>
      </c>
      <c r="E276" s="20">
        <v>5.7</v>
      </c>
      <c r="F276" s="20" t="s">
        <v>156</v>
      </c>
      <c r="G276" s="5"/>
      <c r="H276" s="5" t="s">
        <v>0</v>
      </c>
      <c r="I276" s="19" t="s">
        <v>438</v>
      </c>
      <c r="J276" s="19" t="s">
        <v>256</v>
      </c>
      <c r="K276" s="92">
        <v>200</v>
      </c>
      <c r="L276" s="90"/>
      <c r="M276" s="92" t="s">
        <v>841</v>
      </c>
      <c r="N276" s="92"/>
      <c r="O276" s="53">
        <v>0</v>
      </c>
      <c r="P276" s="53">
        <v>0</v>
      </c>
      <c r="Q276" s="53">
        <v>0</v>
      </c>
      <c r="R276" s="85" t="s">
        <v>790</v>
      </c>
      <c r="S276" s="98" t="e">
        <f t="shared" si="116"/>
        <v>#DIV/0!</v>
      </c>
      <c r="T276" s="98" t="e">
        <f t="shared" si="117"/>
        <v>#DIV/0!</v>
      </c>
      <c r="U276" s="98" t="e">
        <f t="shared" si="118"/>
        <v>#DIV/0!</v>
      </c>
      <c r="V276" s="98" t="e">
        <f t="shared" si="119"/>
        <v>#DIV/0!</v>
      </c>
      <c r="W276" s="98" t="s">
        <v>790</v>
      </c>
      <c r="X276" s="7">
        <v>0</v>
      </c>
      <c r="Y276" s="8" t="e">
        <f t="shared" si="120"/>
        <v>#DIV/0!</v>
      </c>
      <c r="Z276" s="9">
        <v>0.21</v>
      </c>
      <c r="AA276" s="8" t="e">
        <f t="shared" si="121"/>
        <v>#DIV/0!</v>
      </c>
    </row>
    <row r="277" spans="1:27" x14ac:dyDescent="0.25">
      <c r="A277" s="5" t="s">
        <v>770</v>
      </c>
      <c r="B277" s="112" t="s">
        <v>482</v>
      </c>
      <c r="C277" s="18">
        <v>2015</v>
      </c>
      <c r="D277" s="20" t="s">
        <v>701</v>
      </c>
      <c r="E277" s="20">
        <v>10.7</v>
      </c>
      <c r="F277" s="20" t="s">
        <v>156</v>
      </c>
      <c r="G277" s="20" t="s">
        <v>0</v>
      </c>
      <c r="H277" s="5" t="s">
        <v>0</v>
      </c>
      <c r="I277" s="19" t="s">
        <v>439</v>
      </c>
      <c r="J277" s="19" t="s">
        <v>265</v>
      </c>
      <c r="K277" s="92">
        <v>220</v>
      </c>
      <c r="L277" s="90"/>
      <c r="M277" s="92" t="s">
        <v>792</v>
      </c>
      <c r="N277" s="92"/>
      <c r="O277" s="53">
        <v>0</v>
      </c>
      <c r="P277" s="53">
        <v>0</v>
      </c>
      <c r="Q277" s="53">
        <v>0</v>
      </c>
      <c r="R277" s="85" t="s">
        <v>790</v>
      </c>
      <c r="S277" s="98" t="e">
        <f t="shared" si="116"/>
        <v>#DIV/0!</v>
      </c>
      <c r="T277" s="98" t="e">
        <f t="shared" si="117"/>
        <v>#DIV/0!</v>
      </c>
      <c r="U277" s="98" t="e">
        <f t="shared" si="118"/>
        <v>#DIV/0!</v>
      </c>
      <c r="V277" s="98" t="e">
        <f t="shared" si="119"/>
        <v>#DIV/0!</v>
      </c>
      <c r="W277" s="98" t="s">
        <v>790</v>
      </c>
      <c r="X277" s="7">
        <v>0</v>
      </c>
      <c r="Y277" s="8" t="e">
        <f t="shared" si="120"/>
        <v>#DIV/0!</v>
      </c>
      <c r="Z277" s="9">
        <v>0.21</v>
      </c>
      <c r="AA277" s="8" t="e">
        <f t="shared" si="121"/>
        <v>#DIV/0!</v>
      </c>
    </row>
    <row r="278" spans="1:27" x14ac:dyDescent="0.25">
      <c r="A278" s="5" t="s">
        <v>770</v>
      </c>
      <c r="B278" s="112" t="s">
        <v>482</v>
      </c>
      <c r="C278" s="18">
        <v>2016</v>
      </c>
      <c r="D278" s="20" t="s">
        <v>14</v>
      </c>
      <c r="E278" s="20">
        <v>112.1</v>
      </c>
      <c r="F278" s="20" t="s">
        <v>156</v>
      </c>
      <c r="G278" s="20">
        <v>16</v>
      </c>
      <c r="H278" s="5" t="s">
        <v>0</v>
      </c>
      <c r="I278" s="19" t="s">
        <v>440</v>
      </c>
      <c r="J278" s="19" t="s">
        <v>265</v>
      </c>
      <c r="K278" s="92">
        <v>220</v>
      </c>
      <c r="L278" s="90"/>
      <c r="M278" s="92" t="s">
        <v>792</v>
      </c>
      <c r="N278" s="92"/>
      <c r="O278" s="53">
        <v>0</v>
      </c>
      <c r="P278" s="53">
        <v>0</v>
      </c>
      <c r="Q278" s="53">
        <v>0</v>
      </c>
      <c r="R278" s="85" t="s">
        <v>790</v>
      </c>
      <c r="S278" s="98" t="e">
        <f t="shared" si="116"/>
        <v>#DIV/0!</v>
      </c>
      <c r="T278" s="98" t="e">
        <f t="shared" si="117"/>
        <v>#DIV/0!</v>
      </c>
      <c r="U278" s="98" t="e">
        <f t="shared" si="118"/>
        <v>#DIV/0!</v>
      </c>
      <c r="V278" s="98" t="e">
        <f t="shared" si="119"/>
        <v>#DIV/0!</v>
      </c>
      <c r="W278" s="98" t="s">
        <v>790</v>
      </c>
      <c r="X278" s="7">
        <v>0</v>
      </c>
      <c r="Y278" s="8" t="e">
        <f t="shared" si="120"/>
        <v>#DIV/0!</v>
      </c>
      <c r="Z278" s="9">
        <v>0.21</v>
      </c>
      <c r="AA278" s="8" t="e">
        <f t="shared" si="121"/>
        <v>#DIV/0!</v>
      </c>
    </row>
    <row r="279" spans="1:27" x14ac:dyDescent="0.25">
      <c r="A279" s="5" t="s">
        <v>770</v>
      </c>
      <c r="B279" s="112" t="s">
        <v>482</v>
      </c>
      <c r="C279" s="21" t="s">
        <v>182</v>
      </c>
      <c r="D279" s="20" t="s">
        <v>14</v>
      </c>
      <c r="E279" s="20">
        <v>4.3</v>
      </c>
      <c r="F279" s="20" t="s">
        <v>156</v>
      </c>
      <c r="G279" s="20">
        <v>1</v>
      </c>
      <c r="H279" s="5" t="s">
        <v>0</v>
      </c>
      <c r="I279" s="19" t="s">
        <v>182</v>
      </c>
      <c r="J279" s="19" t="s">
        <v>265</v>
      </c>
      <c r="K279" s="92">
        <v>220</v>
      </c>
      <c r="L279" s="90"/>
      <c r="M279" s="92" t="s">
        <v>792</v>
      </c>
      <c r="N279" s="92"/>
      <c r="O279" s="53">
        <v>0</v>
      </c>
      <c r="P279" s="53">
        <v>0</v>
      </c>
      <c r="Q279" s="53">
        <v>0</v>
      </c>
      <c r="R279" s="85" t="s">
        <v>790</v>
      </c>
      <c r="S279" s="98" t="e">
        <f t="shared" si="116"/>
        <v>#DIV/0!</v>
      </c>
      <c r="T279" s="98" t="e">
        <f t="shared" si="117"/>
        <v>#DIV/0!</v>
      </c>
      <c r="U279" s="98" t="e">
        <f t="shared" si="118"/>
        <v>#DIV/0!</v>
      </c>
      <c r="V279" s="98" t="e">
        <f t="shared" si="119"/>
        <v>#DIV/0!</v>
      </c>
      <c r="W279" s="98" t="s">
        <v>790</v>
      </c>
      <c r="X279" s="7">
        <v>0</v>
      </c>
      <c r="Y279" s="8" t="e">
        <f t="shared" si="120"/>
        <v>#DIV/0!</v>
      </c>
      <c r="Z279" s="9">
        <v>0.21</v>
      </c>
      <c r="AA279" s="8" t="e">
        <f t="shared" si="121"/>
        <v>#DIV/0!</v>
      </c>
    </row>
    <row r="280" spans="1:27" x14ac:dyDescent="0.25">
      <c r="A280" s="5" t="s">
        <v>770</v>
      </c>
      <c r="B280" s="112" t="s">
        <v>482</v>
      </c>
      <c r="C280" s="21" t="s">
        <v>183</v>
      </c>
      <c r="D280" s="5" t="s">
        <v>625</v>
      </c>
      <c r="E280" s="20">
        <v>7.2</v>
      </c>
      <c r="F280" s="20" t="s">
        <v>156</v>
      </c>
      <c r="G280" s="20">
        <v>2</v>
      </c>
      <c r="H280" s="5" t="s">
        <v>0</v>
      </c>
      <c r="I280" s="19" t="s">
        <v>183</v>
      </c>
      <c r="J280" s="19" t="s">
        <v>265</v>
      </c>
      <c r="K280" s="92">
        <v>200</v>
      </c>
      <c r="L280" s="90"/>
      <c r="M280" s="92" t="s">
        <v>836</v>
      </c>
      <c r="N280" s="92"/>
      <c r="O280" s="53">
        <v>0</v>
      </c>
      <c r="P280" s="53">
        <v>0</v>
      </c>
      <c r="Q280" s="53">
        <v>0</v>
      </c>
      <c r="R280" s="85" t="s">
        <v>790</v>
      </c>
      <c r="S280" s="98" t="e">
        <f t="shared" si="116"/>
        <v>#DIV/0!</v>
      </c>
      <c r="T280" s="98" t="e">
        <f t="shared" si="117"/>
        <v>#DIV/0!</v>
      </c>
      <c r="U280" s="98" t="e">
        <f t="shared" si="118"/>
        <v>#DIV/0!</v>
      </c>
      <c r="V280" s="98" t="e">
        <f t="shared" si="119"/>
        <v>#DIV/0!</v>
      </c>
      <c r="W280" s="98" t="s">
        <v>790</v>
      </c>
      <c r="X280" s="7">
        <v>0</v>
      </c>
      <c r="Y280" s="8" t="e">
        <f t="shared" si="120"/>
        <v>#DIV/0!</v>
      </c>
      <c r="Z280" s="9">
        <v>0.21</v>
      </c>
      <c r="AA280" s="8" t="e">
        <f t="shared" si="121"/>
        <v>#DIV/0!</v>
      </c>
    </row>
    <row r="281" spans="1:27" x14ac:dyDescent="0.25">
      <c r="A281" s="5" t="s">
        <v>770</v>
      </c>
      <c r="B281" s="112" t="s">
        <v>482</v>
      </c>
      <c r="C281" s="18">
        <v>2017</v>
      </c>
      <c r="D281" s="20" t="s">
        <v>13</v>
      </c>
      <c r="E281" s="20">
        <v>15.2</v>
      </c>
      <c r="F281" s="20" t="s">
        <v>156</v>
      </c>
      <c r="G281" s="20">
        <v>6</v>
      </c>
      <c r="H281" s="5" t="s">
        <v>0</v>
      </c>
      <c r="I281" s="19" t="s">
        <v>441</v>
      </c>
      <c r="J281" s="19" t="s">
        <v>265</v>
      </c>
      <c r="K281" s="92">
        <v>220</v>
      </c>
      <c r="L281" s="90"/>
      <c r="M281" s="92" t="s">
        <v>836</v>
      </c>
      <c r="N281" s="92"/>
      <c r="O281" s="53">
        <v>0</v>
      </c>
      <c r="P281" s="53">
        <v>0</v>
      </c>
      <c r="Q281" s="53">
        <v>0</v>
      </c>
      <c r="R281" s="85" t="s">
        <v>790</v>
      </c>
      <c r="S281" s="98" t="e">
        <f t="shared" si="116"/>
        <v>#DIV/0!</v>
      </c>
      <c r="T281" s="98" t="e">
        <f t="shared" si="117"/>
        <v>#DIV/0!</v>
      </c>
      <c r="U281" s="98" t="e">
        <f t="shared" si="118"/>
        <v>#DIV/0!</v>
      </c>
      <c r="V281" s="98" t="e">
        <f t="shared" si="119"/>
        <v>#DIV/0!</v>
      </c>
      <c r="W281" s="98" t="s">
        <v>790</v>
      </c>
      <c r="X281" s="7">
        <v>0</v>
      </c>
      <c r="Y281" s="8" t="e">
        <f t="shared" si="120"/>
        <v>#DIV/0!</v>
      </c>
      <c r="Z281" s="9">
        <v>0.21</v>
      </c>
      <c r="AA281" s="8" t="e">
        <f t="shared" si="121"/>
        <v>#DIV/0!</v>
      </c>
    </row>
    <row r="282" spans="1:27" x14ac:dyDescent="0.25">
      <c r="A282" s="5" t="s">
        <v>770</v>
      </c>
      <c r="B282" s="112" t="s">
        <v>482</v>
      </c>
      <c r="C282" s="18">
        <v>2018</v>
      </c>
      <c r="D282" s="20" t="s">
        <v>11</v>
      </c>
      <c r="E282" s="20">
        <v>83.7</v>
      </c>
      <c r="F282" s="20" t="s">
        <v>156</v>
      </c>
      <c r="G282" s="20">
        <v>41</v>
      </c>
      <c r="H282" s="5" t="s">
        <v>0</v>
      </c>
      <c r="I282" s="19" t="s">
        <v>702</v>
      </c>
      <c r="J282" s="19" t="s">
        <v>703</v>
      </c>
      <c r="K282" s="92">
        <v>200</v>
      </c>
      <c r="L282" s="90"/>
      <c r="M282" s="92" t="s">
        <v>839</v>
      </c>
      <c r="N282" s="92"/>
      <c r="O282" s="53">
        <v>0</v>
      </c>
      <c r="P282" s="53">
        <v>0</v>
      </c>
      <c r="Q282" s="53">
        <v>0</v>
      </c>
      <c r="R282" s="85" t="s">
        <v>790</v>
      </c>
      <c r="S282" s="98" t="e">
        <f t="shared" si="116"/>
        <v>#DIV/0!</v>
      </c>
      <c r="T282" s="98" t="e">
        <f t="shared" si="117"/>
        <v>#DIV/0!</v>
      </c>
      <c r="U282" s="98" t="e">
        <f t="shared" si="118"/>
        <v>#DIV/0!</v>
      </c>
      <c r="V282" s="98" t="e">
        <f t="shared" si="119"/>
        <v>#DIV/0!</v>
      </c>
      <c r="W282" s="98" t="s">
        <v>790</v>
      </c>
      <c r="X282" s="7">
        <v>0</v>
      </c>
      <c r="Y282" s="8" t="e">
        <f t="shared" si="120"/>
        <v>#DIV/0!</v>
      </c>
      <c r="Z282" s="9">
        <v>0.21</v>
      </c>
      <c r="AA282" s="8" t="e">
        <f t="shared" si="121"/>
        <v>#DIV/0!</v>
      </c>
    </row>
    <row r="283" spans="1:27" x14ac:dyDescent="0.25">
      <c r="A283" s="5" t="s">
        <v>770</v>
      </c>
      <c r="B283" s="112" t="s">
        <v>482</v>
      </c>
      <c r="C283" s="18">
        <v>2019</v>
      </c>
      <c r="D283" s="20" t="s">
        <v>224</v>
      </c>
      <c r="E283" s="20">
        <v>11.2</v>
      </c>
      <c r="F283" s="20" t="s">
        <v>156</v>
      </c>
      <c r="G283" s="20">
        <v>4</v>
      </c>
      <c r="H283" s="5" t="s">
        <v>0</v>
      </c>
      <c r="I283" s="19" t="s">
        <v>704</v>
      </c>
      <c r="J283" s="19" t="s">
        <v>260</v>
      </c>
      <c r="K283" s="92">
        <v>220</v>
      </c>
      <c r="L283" s="90"/>
      <c r="M283" s="92" t="s">
        <v>792</v>
      </c>
      <c r="N283" s="92"/>
      <c r="O283" s="53">
        <v>0</v>
      </c>
      <c r="P283" s="53">
        <v>0</v>
      </c>
      <c r="Q283" s="53">
        <v>0</v>
      </c>
      <c r="R283" s="85" t="s">
        <v>790</v>
      </c>
      <c r="S283" s="98" t="e">
        <f t="shared" si="116"/>
        <v>#DIV/0!</v>
      </c>
      <c r="T283" s="98" t="e">
        <f t="shared" si="117"/>
        <v>#DIV/0!</v>
      </c>
      <c r="U283" s="98" t="e">
        <f t="shared" si="118"/>
        <v>#DIV/0!</v>
      </c>
      <c r="V283" s="98" t="e">
        <f t="shared" si="119"/>
        <v>#DIV/0!</v>
      </c>
      <c r="W283" s="98" t="s">
        <v>790</v>
      </c>
      <c r="X283" s="7">
        <v>0</v>
      </c>
      <c r="Y283" s="8" t="e">
        <f t="shared" si="120"/>
        <v>#DIV/0!</v>
      </c>
      <c r="Z283" s="9">
        <v>0.21</v>
      </c>
      <c r="AA283" s="8" t="e">
        <f t="shared" si="121"/>
        <v>#DIV/0!</v>
      </c>
    </row>
    <row r="284" spans="1:27" x14ac:dyDescent="0.25">
      <c r="A284" s="5" t="s">
        <v>770</v>
      </c>
      <c r="B284" s="112" t="s">
        <v>482</v>
      </c>
      <c r="C284" s="18">
        <v>2020</v>
      </c>
      <c r="D284" s="20" t="s">
        <v>617</v>
      </c>
      <c r="E284" s="20">
        <v>16.8</v>
      </c>
      <c r="F284" s="20" t="s">
        <v>156</v>
      </c>
      <c r="G284" s="20">
        <v>8</v>
      </c>
      <c r="H284" s="5" t="s">
        <v>0</v>
      </c>
      <c r="I284" s="19" t="s">
        <v>705</v>
      </c>
      <c r="J284" s="19" t="s">
        <v>260</v>
      </c>
      <c r="K284" s="92">
        <v>200</v>
      </c>
      <c r="L284" s="90"/>
      <c r="M284" s="92" t="s">
        <v>836</v>
      </c>
      <c r="N284" s="92"/>
      <c r="O284" s="53">
        <v>0</v>
      </c>
      <c r="P284" s="53">
        <v>0</v>
      </c>
      <c r="Q284" s="53">
        <v>0</v>
      </c>
      <c r="R284" s="85" t="s">
        <v>790</v>
      </c>
      <c r="S284" s="98" t="e">
        <f t="shared" si="116"/>
        <v>#DIV/0!</v>
      </c>
      <c r="T284" s="98" t="e">
        <f t="shared" si="117"/>
        <v>#DIV/0!</v>
      </c>
      <c r="U284" s="98" t="e">
        <f t="shared" si="118"/>
        <v>#DIV/0!</v>
      </c>
      <c r="V284" s="98" t="e">
        <f t="shared" si="119"/>
        <v>#DIV/0!</v>
      </c>
      <c r="W284" s="98" t="s">
        <v>790</v>
      </c>
      <c r="X284" s="7">
        <v>0</v>
      </c>
      <c r="Y284" s="8" t="e">
        <f t="shared" si="120"/>
        <v>#DIV/0!</v>
      </c>
      <c r="Z284" s="9">
        <v>0.21</v>
      </c>
      <c r="AA284" s="8" t="e">
        <f t="shared" si="121"/>
        <v>#DIV/0!</v>
      </c>
    </row>
    <row r="285" spans="1:27" x14ac:dyDescent="0.25">
      <c r="A285" s="5" t="s">
        <v>770</v>
      </c>
      <c r="B285" s="112" t="s">
        <v>482</v>
      </c>
      <c r="C285" s="18">
        <v>2021</v>
      </c>
      <c r="D285" s="20" t="s">
        <v>13</v>
      </c>
      <c r="E285" s="20">
        <v>8</v>
      </c>
      <c r="F285" s="20" t="s">
        <v>156</v>
      </c>
      <c r="G285" s="20">
        <v>4</v>
      </c>
      <c r="H285" s="5" t="s">
        <v>0</v>
      </c>
      <c r="I285" s="19" t="s">
        <v>706</v>
      </c>
      <c r="J285" s="19" t="s">
        <v>260</v>
      </c>
      <c r="K285" s="92">
        <v>220</v>
      </c>
      <c r="L285" s="90"/>
      <c r="M285" s="92" t="s">
        <v>836</v>
      </c>
      <c r="N285" s="92"/>
      <c r="O285" s="53">
        <v>0</v>
      </c>
      <c r="P285" s="53">
        <v>0</v>
      </c>
      <c r="Q285" s="53">
        <v>0</v>
      </c>
      <c r="R285" s="85" t="s">
        <v>790</v>
      </c>
      <c r="S285" s="98" t="e">
        <f t="shared" si="116"/>
        <v>#DIV/0!</v>
      </c>
      <c r="T285" s="98" t="e">
        <f t="shared" si="117"/>
        <v>#DIV/0!</v>
      </c>
      <c r="U285" s="98" t="e">
        <f t="shared" si="118"/>
        <v>#DIV/0!</v>
      </c>
      <c r="V285" s="98" t="e">
        <f t="shared" si="119"/>
        <v>#DIV/0!</v>
      </c>
      <c r="W285" s="98" t="s">
        <v>790</v>
      </c>
      <c r="X285" s="7">
        <v>0</v>
      </c>
      <c r="Y285" s="8" t="e">
        <f t="shared" si="120"/>
        <v>#DIV/0!</v>
      </c>
      <c r="Z285" s="9">
        <v>0.21</v>
      </c>
      <c r="AA285" s="8" t="e">
        <f t="shared" si="121"/>
        <v>#DIV/0!</v>
      </c>
    </row>
    <row r="286" spans="1:27" x14ac:dyDescent="0.25">
      <c r="A286" s="5" t="s">
        <v>770</v>
      </c>
      <c r="B286" s="112" t="s">
        <v>457</v>
      </c>
      <c r="C286" s="18">
        <v>2022</v>
      </c>
      <c r="D286" s="20" t="s">
        <v>617</v>
      </c>
      <c r="E286" s="20">
        <v>36.1</v>
      </c>
      <c r="F286" s="20" t="s">
        <v>156</v>
      </c>
      <c r="G286" s="20">
        <v>12</v>
      </c>
      <c r="H286" s="5" t="s">
        <v>0</v>
      </c>
      <c r="I286" s="19" t="s">
        <v>707</v>
      </c>
      <c r="J286" s="19" t="s">
        <v>260</v>
      </c>
      <c r="K286" s="92">
        <v>200</v>
      </c>
      <c r="L286" s="90"/>
      <c r="M286" s="92" t="s">
        <v>836</v>
      </c>
      <c r="N286" s="92"/>
      <c r="O286" s="53">
        <v>0</v>
      </c>
      <c r="P286" s="53">
        <v>0</v>
      </c>
      <c r="Q286" s="53">
        <v>0</v>
      </c>
      <c r="R286" s="85" t="s">
        <v>790</v>
      </c>
      <c r="S286" s="98" t="e">
        <f t="shared" si="116"/>
        <v>#DIV/0!</v>
      </c>
      <c r="T286" s="98" t="e">
        <f t="shared" si="117"/>
        <v>#DIV/0!</v>
      </c>
      <c r="U286" s="98" t="e">
        <f t="shared" si="118"/>
        <v>#DIV/0!</v>
      </c>
      <c r="V286" s="98" t="e">
        <f t="shared" si="119"/>
        <v>#DIV/0!</v>
      </c>
      <c r="W286" s="98" t="s">
        <v>790</v>
      </c>
      <c r="X286" s="7">
        <v>0</v>
      </c>
      <c r="Y286" s="8" t="e">
        <f t="shared" si="120"/>
        <v>#DIV/0!</v>
      </c>
      <c r="Z286" s="9">
        <v>0.21</v>
      </c>
      <c r="AA286" s="8" t="e">
        <f t="shared" si="121"/>
        <v>#DIV/0!</v>
      </c>
    </row>
    <row r="287" spans="1:27" x14ac:dyDescent="0.25">
      <c r="A287" s="5" t="s">
        <v>770</v>
      </c>
      <c r="B287" s="112" t="s">
        <v>457</v>
      </c>
      <c r="C287" s="18">
        <v>2023</v>
      </c>
      <c r="D287" s="20" t="s">
        <v>568</v>
      </c>
      <c r="E287" s="20">
        <v>9.6</v>
      </c>
      <c r="F287" s="20" t="s">
        <v>156</v>
      </c>
      <c r="G287" s="23">
        <v>4</v>
      </c>
      <c r="H287" s="5" t="s">
        <v>0</v>
      </c>
      <c r="I287" s="19" t="s">
        <v>708</v>
      </c>
      <c r="J287" s="19" t="s">
        <v>280</v>
      </c>
      <c r="K287" s="92">
        <v>220</v>
      </c>
      <c r="L287" s="90"/>
      <c r="M287" s="92" t="s">
        <v>836</v>
      </c>
      <c r="N287" s="92"/>
      <c r="O287" s="53">
        <v>0</v>
      </c>
      <c r="P287" s="53">
        <v>0</v>
      </c>
      <c r="Q287" s="53">
        <v>0</v>
      </c>
      <c r="R287" s="85" t="s">
        <v>790</v>
      </c>
      <c r="S287" s="98" t="e">
        <f t="shared" si="116"/>
        <v>#DIV/0!</v>
      </c>
      <c r="T287" s="98" t="e">
        <f t="shared" si="117"/>
        <v>#DIV/0!</v>
      </c>
      <c r="U287" s="98" t="e">
        <f t="shared" si="118"/>
        <v>#DIV/0!</v>
      </c>
      <c r="V287" s="98" t="e">
        <f t="shared" si="119"/>
        <v>#DIV/0!</v>
      </c>
      <c r="W287" s="98" t="s">
        <v>790</v>
      </c>
      <c r="X287" s="7">
        <v>0</v>
      </c>
      <c r="Y287" s="8" t="e">
        <f t="shared" si="120"/>
        <v>#DIV/0!</v>
      </c>
      <c r="Z287" s="9">
        <v>0.21</v>
      </c>
      <c r="AA287" s="8" t="e">
        <f t="shared" si="121"/>
        <v>#DIV/0!</v>
      </c>
    </row>
    <row r="288" spans="1:27" x14ac:dyDescent="0.25">
      <c r="A288" s="5" t="s">
        <v>770</v>
      </c>
      <c r="B288" s="112" t="s">
        <v>457</v>
      </c>
      <c r="C288" s="18">
        <v>2024</v>
      </c>
      <c r="D288" s="20" t="s">
        <v>709</v>
      </c>
      <c r="E288" s="20">
        <v>145.19999999999999</v>
      </c>
      <c r="F288" s="20" t="s">
        <v>156</v>
      </c>
      <c r="G288" s="20">
        <v>26</v>
      </c>
      <c r="H288" s="5" t="s">
        <v>0</v>
      </c>
      <c r="I288" s="19" t="s">
        <v>710</v>
      </c>
      <c r="J288" s="19" t="s">
        <v>260</v>
      </c>
      <c r="K288" s="92">
        <v>220</v>
      </c>
      <c r="L288" s="90"/>
      <c r="M288" s="92" t="s">
        <v>792</v>
      </c>
      <c r="N288" s="92"/>
      <c r="O288" s="53">
        <v>0</v>
      </c>
      <c r="P288" s="53">
        <v>0</v>
      </c>
      <c r="Q288" s="53">
        <v>0</v>
      </c>
      <c r="R288" s="85" t="s">
        <v>790</v>
      </c>
      <c r="S288" s="98" t="e">
        <f t="shared" si="116"/>
        <v>#DIV/0!</v>
      </c>
      <c r="T288" s="98" t="e">
        <f t="shared" si="117"/>
        <v>#DIV/0!</v>
      </c>
      <c r="U288" s="98" t="e">
        <f t="shared" si="118"/>
        <v>#DIV/0!</v>
      </c>
      <c r="V288" s="98" t="e">
        <f t="shared" si="119"/>
        <v>#DIV/0!</v>
      </c>
      <c r="W288" s="98" t="s">
        <v>790</v>
      </c>
      <c r="X288" s="7">
        <v>0</v>
      </c>
      <c r="Y288" s="8" t="e">
        <f t="shared" si="120"/>
        <v>#DIV/0!</v>
      </c>
      <c r="Z288" s="9">
        <v>0.21</v>
      </c>
      <c r="AA288" s="8" t="e">
        <f t="shared" si="121"/>
        <v>#DIV/0!</v>
      </c>
    </row>
    <row r="289" spans="1:27" x14ac:dyDescent="0.25">
      <c r="A289" s="5" t="s">
        <v>770</v>
      </c>
      <c r="B289" s="112" t="s">
        <v>457</v>
      </c>
      <c r="C289" s="21" t="s">
        <v>711</v>
      </c>
      <c r="D289" s="5" t="s">
        <v>625</v>
      </c>
      <c r="E289" s="20">
        <v>7.3</v>
      </c>
      <c r="F289" s="20" t="s">
        <v>156</v>
      </c>
      <c r="G289" s="20">
        <v>2</v>
      </c>
      <c r="H289" s="5" t="s">
        <v>0</v>
      </c>
      <c r="I289" s="19" t="s">
        <v>711</v>
      </c>
      <c r="J289" s="19" t="s">
        <v>278</v>
      </c>
      <c r="K289" s="92">
        <v>200</v>
      </c>
      <c r="L289" s="90"/>
      <c r="M289" s="92" t="s">
        <v>836</v>
      </c>
      <c r="N289" s="92"/>
      <c r="O289" s="53">
        <v>0</v>
      </c>
      <c r="P289" s="53">
        <v>0</v>
      </c>
      <c r="Q289" s="53">
        <v>0</v>
      </c>
      <c r="R289" s="85" t="s">
        <v>790</v>
      </c>
      <c r="S289" s="98" t="e">
        <f t="shared" si="116"/>
        <v>#DIV/0!</v>
      </c>
      <c r="T289" s="98" t="e">
        <f t="shared" si="117"/>
        <v>#DIV/0!</v>
      </c>
      <c r="U289" s="98" t="e">
        <f t="shared" si="118"/>
        <v>#DIV/0!</v>
      </c>
      <c r="V289" s="98" t="e">
        <f t="shared" si="119"/>
        <v>#DIV/0!</v>
      </c>
      <c r="W289" s="98" t="s">
        <v>790</v>
      </c>
      <c r="X289" s="7">
        <v>0</v>
      </c>
      <c r="Y289" s="8" t="e">
        <f t="shared" si="120"/>
        <v>#DIV/0!</v>
      </c>
      <c r="Z289" s="9">
        <v>0.21</v>
      </c>
      <c r="AA289" s="8" t="e">
        <f t="shared" si="121"/>
        <v>#DIV/0!</v>
      </c>
    </row>
    <row r="290" spans="1:27" x14ac:dyDescent="0.25">
      <c r="A290" s="5" t="s">
        <v>770</v>
      </c>
      <c r="B290" s="112" t="s">
        <v>457</v>
      </c>
      <c r="C290" s="21" t="s">
        <v>712</v>
      </c>
      <c r="D290" s="5" t="s">
        <v>625</v>
      </c>
      <c r="E290" s="20">
        <v>9</v>
      </c>
      <c r="F290" s="20" t="s">
        <v>156</v>
      </c>
      <c r="G290" s="20">
        <v>2</v>
      </c>
      <c r="H290" s="5" t="s">
        <v>0</v>
      </c>
      <c r="I290" s="19" t="s">
        <v>712</v>
      </c>
      <c r="J290" s="19" t="s">
        <v>278</v>
      </c>
      <c r="K290" s="92">
        <v>200</v>
      </c>
      <c r="L290" s="90"/>
      <c r="M290" s="92" t="s">
        <v>836</v>
      </c>
      <c r="N290" s="92"/>
      <c r="O290" s="53">
        <v>0</v>
      </c>
      <c r="P290" s="53">
        <v>0</v>
      </c>
      <c r="Q290" s="53">
        <v>0</v>
      </c>
      <c r="R290" s="85" t="s">
        <v>790</v>
      </c>
      <c r="S290" s="98" t="e">
        <f t="shared" si="116"/>
        <v>#DIV/0!</v>
      </c>
      <c r="T290" s="98" t="e">
        <f t="shared" si="117"/>
        <v>#DIV/0!</v>
      </c>
      <c r="U290" s="98" t="e">
        <f t="shared" si="118"/>
        <v>#DIV/0!</v>
      </c>
      <c r="V290" s="98" t="e">
        <f t="shared" si="119"/>
        <v>#DIV/0!</v>
      </c>
      <c r="W290" s="98" t="s">
        <v>790</v>
      </c>
      <c r="X290" s="7">
        <v>0</v>
      </c>
      <c r="Y290" s="8" t="e">
        <f t="shared" si="120"/>
        <v>#DIV/0!</v>
      </c>
      <c r="Z290" s="9">
        <v>0.21</v>
      </c>
      <c r="AA290" s="8" t="e">
        <f t="shared" si="121"/>
        <v>#DIV/0!</v>
      </c>
    </row>
    <row r="291" spans="1:27" x14ac:dyDescent="0.25">
      <c r="A291" s="5" t="s">
        <v>770</v>
      </c>
      <c r="B291" s="112" t="s">
        <v>457</v>
      </c>
      <c r="C291" s="18">
        <v>2025</v>
      </c>
      <c r="D291" s="20" t="s">
        <v>14</v>
      </c>
      <c r="E291" s="20">
        <v>9.5</v>
      </c>
      <c r="F291" s="20" t="s">
        <v>156</v>
      </c>
      <c r="G291" s="20">
        <v>2</v>
      </c>
      <c r="H291" s="5" t="s">
        <v>0</v>
      </c>
      <c r="I291" s="19" t="s">
        <v>713</v>
      </c>
      <c r="J291" s="19" t="s">
        <v>260</v>
      </c>
      <c r="K291" s="92">
        <v>220</v>
      </c>
      <c r="L291" s="90"/>
      <c r="M291" s="92" t="s">
        <v>792</v>
      </c>
      <c r="N291" s="92"/>
      <c r="O291" s="53">
        <v>0</v>
      </c>
      <c r="P291" s="53">
        <v>0</v>
      </c>
      <c r="Q291" s="53">
        <v>0</v>
      </c>
      <c r="R291" s="85" t="s">
        <v>790</v>
      </c>
      <c r="S291" s="98" t="e">
        <f t="shared" si="116"/>
        <v>#DIV/0!</v>
      </c>
      <c r="T291" s="98" t="e">
        <f t="shared" si="117"/>
        <v>#DIV/0!</v>
      </c>
      <c r="U291" s="98" t="e">
        <f t="shared" si="118"/>
        <v>#DIV/0!</v>
      </c>
      <c r="V291" s="98" t="e">
        <f t="shared" si="119"/>
        <v>#DIV/0!</v>
      </c>
      <c r="W291" s="98" t="s">
        <v>790</v>
      </c>
      <c r="X291" s="7">
        <v>0</v>
      </c>
      <c r="Y291" s="8" t="e">
        <f t="shared" si="120"/>
        <v>#DIV/0!</v>
      </c>
      <c r="Z291" s="9">
        <v>0.21</v>
      </c>
      <c r="AA291" s="8" t="e">
        <f t="shared" si="121"/>
        <v>#DIV/0!</v>
      </c>
    </row>
    <row r="292" spans="1:27" x14ac:dyDescent="0.25">
      <c r="A292" s="5" t="s">
        <v>770</v>
      </c>
      <c r="B292" s="112" t="s">
        <v>457</v>
      </c>
      <c r="C292" s="18">
        <v>2026</v>
      </c>
      <c r="D292" s="20" t="s">
        <v>617</v>
      </c>
      <c r="E292" s="20">
        <v>22.9</v>
      </c>
      <c r="F292" s="20" t="s">
        <v>156</v>
      </c>
      <c r="G292" s="20">
        <v>8</v>
      </c>
      <c r="H292" s="5" t="s">
        <v>0</v>
      </c>
      <c r="I292" s="19" t="s">
        <v>714</v>
      </c>
      <c r="J292" s="19" t="s">
        <v>260</v>
      </c>
      <c r="K292" s="92">
        <v>200</v>
      </c>
      <c r="L292" s="90"/>
      <c r="M292" s="92" t="s">
        <v>836</v>
      </c>
      <c r="N292" s="92"/>
      <c r="O292" s="53">
        <v>0</v>
      </c>
      <c r="P292" s="53">
        <v>0</v>
      </c>
      <c r="Q292" s="53">
        <v>0</v>
      </c>
      <c r="R292" s="85" t="s">
        <v>790</v>
      </c>
      <c r="S292" s="98" t="e">
        <f t="shared" si="116"/>
        <v>#DIV/0!</v>
      </c>
      <c r="T292" s="98" t="e">
        <f t="shared" si="117"/>
        <v>#DIV/0!</v>
      </c>
      <c r="U292" s="98" t="e">
        <f t="shared" si="118"/>
        <v>#DIV/0!</v>
      </c>
      <c r="V292" s="98" t="e">
        <f t="shared" si="119"/>
        <v>#DIV/0!</v>
      </c>
      <c r="W292" s="98" t="s">
        <v>790</v>
      </c>
      <c r="X292" s="7">
        <v>0</v>
      </c>
      <c r="Y292" s="8" t="e">
        <f t="shared" si="120"/>
        <v>#DIV/0!</v>
      </c>
      <c r="Z292" s="9">
        <v>0.21</v>
      </c>
      <c r="AA292" s="8" t="e">
        <f t="shared" si="121"/>
        <v>#DIV/0!</v>
      </c>
    </row>
    <row r="293" spans="1:27" x14ac:dyDescent="0.25">
      <c r="A293" s="5" t="s">
        <v>770</v>
      </c>
      <c r="B293" s="112" t="s">
        <v>457</v>
      </c>
      <c r="C293" s="18">
        <v>2027</v>
      </c>
      <c r="D293" s="20" t="s">
        <v>11</v>
      </c>
      <c r="E293" s="20">
        <v>42.3</v>
      </c>
      <c r="F293" s="20" t="s">
        <v>156</v>
      </c>
      <c r="G293" s="20">
        <v>21</v>
      </c>
      <c r="H293" s="5" t="s">
        <v>0</v>
      </c>
      <c r="I293" s="19" t="s">
        <v>715</v>
      </c>
      <c r="J293" s="19" t="s">
        <v>258</v>
      </c>
      <c r="K293" s="92">
        <v>200</v>
      </c>
      <c r="L293" s="90"/>
      <c r="M293" s="92" t="s">
        <v>839</v>
      </c>
      <c r="N293" s="92"/>
      <c r="O293" s="53">
        <v>0</v>
      </c>
      <c r="P293" s="53">
        <v>0</v>
      </c>
      <c r="Q293" s="53">
        <v>0</v>
      </c>
      <c r="R293" s="85" t="s">
        <v>790</v>
      </c>
      <c r="S293" s="98" t="e">
        <f t="shared" ref="S293:S299" si="122">SUM(E293/O293*K293)+(E293/P293*K293)+(E293/Q293*K293)</f>
        <v>#DIV/0!</v>
      </c>
      <c r="T293" s="98" t="e">
        <f t="shared" si="117"/>
        <v>#DIV/0!</v>
      </c>
      <c r="U293" s="98" t="e">
        <f t="shared" si="118"/>
        <v>#DIV/0!</v>
      </c>
      <c r="V293" s="98" t="e">
        <f t="shared" si="119"/>
        <v>#DIV/0!</v>
      </c>
      <c r="W293" s="98" t="s">
        <v>790</v>
      </c>
      <c r="X293" s="7">
        <v>0</v>
      </c>
      <c r="Y293" s="8" t="e">
        <f t="shared" si="120"/>
        <v>#DIV/0!</v>
      </c>
      <c r="Z293" s="9">
        <v>0.21</v>
      </c>
      <c r="AA293" s="8" t="e">
        <f t="shared" si="121"/>
        <v>#DIV/0!</v>
      </c>
    </row>
    <row r="294" spans="1:27" x14ac:dyDescent="0.25">
      <c r="A294" s="5" t="s">
        <v>770</v>
      </c>
      <c r="B294" s="112" t="s">
        <v>457</v>
      </c>
      <c r="C294" s="18">
        <v>2028</v>
      </c>
      <c r="D294" s="20" t="s">
        <v>11</v>
      </c>
      <c r="E294" s="20">
        <v>44.3</v>
      </c>
      <c r="F294" s="20" t="s">
        <v>156</v>
      </c>
      <c r="G294" s="20">
        <v>21</v>
      </c>
      <c r="H294" s="5" t="s">
        <v>0</v>
      </c>
      <c r="I294" s="19" t="s">
        <v>716</v>
      </c>
      <c r="J294" s="19" t="s">
        <v>258</v>
      </c>
      <c r="K294" s="92">
        <v>200</v>
      </c>
      <c r="L294" s="90"/>
      <c r="M294" s="92" t="s">
        <v>839</v>
      </c>
      <c r="N294" s="92"/>
      <c r="O294" s="53">
        <v>0</v>
      </c>
      <c r="P294" s="53">
        <v>0</v>
      </c>
      <c r="Q294" s="53">
        <v>0</v>
      </c>
      <c r="R294" s="85" t="s">
        <v>790</v>
      </c>
      <c r="S294" s="98" t="e">
        <f t="shared" si="122"/>
        <v>#DIV/0!</v>
      </c>
      <c r="T294" s="98" t="e">
        <f t="shared" si="117"/>
        <v>#DIV/0!</v>
      </c>
      <c r="U294" s="98" t="e">
        <f t="shared" si="118"/>
        <v>#DIV/0!</v>
      </c>
      <c r="V294" s="98" t="e">
        <f t="shared" si="119"/>
        <v>#DIV/0!</v>
      </c>
      <c r="W294" s="98" t="s">
        <v>790</v>
      </c>
      <c r="X294" s="7">
        <v>0</v>
      </c>
      <c r="Y294" s="8" t="e">
        <f t="shared" si="120"/>
        <v>#DIV/0!</v>
      </c>
      <c r="Z294" s="9">
        <v>0.21</v>
      </c>
      <c r="AA294" s="8" t="e">
        <f t="shared" si="121"/>
        <v>#DIV/0!</v>
      </c>
    </row>
    <row r="295" spans="1:27" x14ac:dyDescent="0.25">
      <c r="A295" s="5" t="s">
        <v>770</v>
      </c>
      <c r="B295" s="112" t="s">
        <v>457</v>
      </c>
      <c r="C295" s="18">
        <v>2029</v>
      </c>
      <c r="D295" s="20" t="s">
        <v>549</v>
      </c>
      <c r="E295" s="20">
        <v>34.5</v>
      </c>
      <c r="F295" s="20" t="s">
        <v>156</v>
      </c>
      <c r="G295" s="20">
        <v>14</v>
      </c>
      <c r="H295" s="5" t="s">
        <v>0</v>
      </c>
      <c r="I295" s="19" t="s">
        <v>717</v>
      </c>
      <c r="J295" s="19" t="s">
        <v>261</v>
      </c>
      <c r="K295" s="92">
        <v>200</v>
      </c>
      <c r="L295" s="90"/>
      <c r="M295" s="92" t="s">
        <v>840</v>
      </c>
      <c r="N295" s="92"/>
      <c r="O295" s="53">
        <v>0</v>
      </c>
      <c r="P295" s="53">
        <v>0</v>
      </c>
      <c r="Q295" s="53">
        <v>0</v>
      </c>
      <c r="R295" s="85" t="s">
        <v>790</v>
      </c>
      <c r="S295" s="98" t="e">
        <f t="shared" si="122"/>
        <v>#DIV/0!</v>
      </c>
      <c r="T295" s="98" t="e">
        <f t="shared" si="117"/>
        <v>#DIV/0!</v>
      </c>
      <c r="U295" s="98" t="e">
        <f t="shared" si="118"/>
        <v>#DIV/0!</v>
      </c>
      <c r="V295" s="98" t="e">
        <f t="shared" si="119"/>
        <v>#DIV/0!</v>
      </c>
      <c r="W295" s="98" t="s">
        <v>790</v>
      </c>
      <c r="X295" s="7">
        <v>0</v>
      </c>
      <c r="Y295" s="8" t="e">
        <f t="shared" si="120"/>
        <v>#DIV/0!</v>
      </c>
      <c r="Z295" s="9">
        <v>0.21</v>
      </c>
      <c r="AA295" s="8" t="e">
        <f t="shared" si="121"/>
        <v>#DIV/0!</v>
      </c>
    </row>
    <row r="296" spans="1:27" x14ac:dyDescent="0.25">
      <c r="A296" s="5" t="s">
        <v>770</v>
      </c>
      <c r="B296" s="112" t="s">
        <v>457</v>
      </c>
      <c r="C296" s="18">
        <v>2030</v>
      </c>
      <c r="D296" s="20" t="s">
        <v>11</v>
      </c>
      <c r="E296" s="20">
        <v>42.8</v>
      </c>
      <c r="F296" s="20" t="s">
        <v>156</v>
      </c>
      <c r="G296" s="20">
        <v>21</v>
      </c>
      <c r="H296" s="5" t="s">
        <v>0</v>
      </c>
      <c r="I296" s="19" t="s">
        <v>718</v>
      </c>
      <c r="J296" s="19" t="s">
        <v>258</v>
      </c>
      <c r="K296" s="92">
        <v>200</v>
      </c>
      <c r="L296" s="90"/>
      <c r="M296" s="92" t="s">
        <v>839</v>
      </c>
      <c r="N296" s="92"/>
      <c r="O296" s="53">
        <v>0</v>
      </c>
      <c r="P296" s="53">
        <v>0</v>
      </c>
      <c r="Q296" s="53">
        <v>0</v>
      </c>
      <c r="R296" s="85" t="s">
        <v>790</v>
      </c>
      <c r="S296" s="98" t="e">
        <f t="shared" si="122"/>
        <v>#DIV/0!</v>
      </c>
      <c r="T296" s="98" t="e">
        <f t="shared" si="117"/>
        <v>#DIV/0!</v>
      </c>
      <c r="U296" s="98" t="e">
        <f t="shared" si="118"/>
        <v>#DIV/0!</v>
      </c>
      <c r="V296" s="98" t="e">
        <f t="shared" si="119"/>
        <v>#DIV/0!</v>
      </c>
      <c r="W296" s="98" t="s">
        <v>790</v>
      </c>
      <c r="X296" s="7">
        <v>0</v>
      </c>
      <c r="Y296" s="8" t="e">
        <f t="shared" si="120"/>
        <v>#DIV/0!</v>
      </c>
      <c r="Z296" s="9">
        <v>0.21</v>
      </c>
      <c r="AA296" s="8" t="e">
        <f t="shared" si="121"/>
        <v>#DIV/0!</v>
      </c>
    </row>
    <row r="297" spans="1:27" x14ac:dyDescent="0.25">
      <c r="A297" s="5" t="s">
        <v>770</v>
      </c>
      <c r="B297" s="112" t="s">
        <v>457</v>
      </c>
      <c r="C297" s="18">
        <v>2031</v>
      </c>
      <c r="D297" s="20" t="s">
        <v>11</v>
      </c>
      <c r="E297" s="20">
        <v>48.2</v>
      </c>
      <c r="F297" s="20" t="s">
        <v>156</v>
      </c>
      <c r="G297" s="20">
        <v>21</v>
      </c>
      <c r="H297" s="5" t="s">
        <v>0</v>
      </c>
      <c r="I297" s="19" t="s">
        <v>719</v>
      </c>
      <c r="J297" s="19" t="s">
        <v>258</v>
      </c>
      <c r="K297" s="92">
        <v>200</v>
      </c>
      <c r="L297" s="90"/>
      <c r="M297" s="92" t="s">
        <v>839</v>
      </c>
      <c r="N297" s="92"/>
      <c r="O297" s="53">
        <v>0</v>
      </c>
      <c r="P297" s="53">
        <v>0</v>
      </c>
      <c r="Q297" s="53">
        <v>0</v>
      </c>
      <c r="R297" s="85" t="s">
        <v>790</v>
      </c>
      <c r="S297" s="98" t="e">
        <f t="shared" si="122"/>
        <v>#DIV/0!</v>
      </c>
      <c r="T297" s="98" t="e">
        <f t="shared" si="117"/>
        <v>#DIV/0!</v>
      </c>
      <c r="U297" s="98" t="e">
        <f t="shared" si="118"/>
        <v>#DIV/0!</v>
      </c>
      <c r="V297" s="98" t="e">
        <f t="shared" si="119"/>
        <v>#DIV/0!</v>
      </c>
      <c r="W297" s="98" t="s">
        <v>790</v>
      </c>
      <c r="X297" s="7">
        <v>0</v>
      </c>
      <c r="Y297" s="8" t="e">
        <f t="shared" si="120"/>
        <v>#DIV/0!</v>
      </c>
      <c r="Z297" s="9">
        <v>0.21</v>
      </c>
      <c r="AA297" s="8" t="e">
        <f t="shared" si="121"/>
        <v>#DIV/0!</v>
      </c>
    </row>
    <row r="298" spans="1:27" x14ac:dyDescent="0.25">
      <c r="A298" s="5" t="s">
        <v>770</v>
      </c>
      <c r="B298" s="112" t="s">
        <v>457</v>
      </c>
      <c r="C298" s="18">
        <v>2032</v>
      </c>
      <c r="D298" s="5" t="s">
        <v>616</v>
      </c>
      <c r="E298" s="20">
        <v>43.4</v>
      </c>
      <c r="F298" s="20" t="s">
        <v>156</v>
      </c>
      <c r="G298" s="20">
        <v>21</v>
      </c>
      <c r="H298" s="5" t="s">
        <v>0</v>
      </c>
      <c r="I298" s="19" t="s">
        <v>720</v>
      </c>
      <c r="J298" s="19" t="s">
        <v>258</v>
      </c>
      <c r="K298" s="92">
        <v>200</v>
      </c>
      <c r="L298" s="90"/>
      <c r="M298" s="92" t="s">
        <v>839</v>
      </c>
      <c r="N298" s="92"/>
      <c r="O298" s="53">
        <v>0</v>
      </c>
      <c r="P298" s="53">
        <v>0</v>
      </c>
      <c r="Q298" s="53">
        <v>0</v>
      </c>
      <c r="R298" s="85" t="s">
        <v>790</v>
      </c>
      <c r="S298" s="98" t="e">
        <f t="shared" si="122"/>
        <v>#DIV/0!</v>
      </c>
      <c r="T298" s="98" t="e">
        <f t="shared" si="117"/>
        <v>#DIV/0!</v>
      </c>
      <c r="U298" s="98" t="e">
        <f t="shared" si="118"/>
        <v>#DIV/0!</v>
      </c>
      <c r="V298" s="98" t="e">
        <f t="shared" si="119"/>
        <v>#DIV/0!</v>
      </c>
      <c r="W298" s="98" t="s">
        <v>790</v>
      </c>
      <c r="X298" s="7">
        <v>0</v>
      </c>
      <c r="Y298" s="8" t="e">
        <f t="shared" si="120"/>
        <v>#DIV/0!</v>
      </c>
      <c r="Z298" s="9">
        <v>0.21</v>
      </c>
      <c r="AA298" s="8" t="e">
        <f t="shared" si="121"/>
        <v>#DIV/0!</v>
      </c>
    </row>
    <row r="299" spans="1:27" x14ac:dyDescent="0.25">
      <c r="A299" s="5" t="s">
        <v>770</v>
      </c>
      <c r="B299" s="112" t="s">
        <v>457</v>
      </c>
      <c r="C299" s="18">
        <v>2033</v>
      </c>
      <c r="D299" s="20" t="s">
        <v>721</v>
      </c>
      <c r="E299" s="20">
        <v>15.6</v>
      </c>
      <c r="F299" s="20" t="s">
        <v>156</v>
      </c>
      <c r="G299" s="20">
        <v>8</v>
      </c>
      <c r="H299" s="5" t="s">
        <v>0</v>
      </c>
      <c r="I299" s="19" t="s">
        <v>722</v>
      </c>
      <c r="J299" s="19" t="s">
        <v>260</v>
      </c>
      <c r="K299" s="92">
        <v>200</v>
      </c>
      <c r="L299" s="90"/>
      <c r="M299" s="92" t="s">
        <v>836</v>
      </c>
      <c r="N299" s="92"/>
      <c r="O299" s="53">
        <v>0</v>
      </c>
      <c r="P299" s="53">
        <v>0</v>
      </c>
      <c r="Q299" s="53">
        <v>0</v>
      </c>
      <c r="R299" s="85" t="s">
        <v>790</v>
      </c>
      <c r="S299" s="98" t="e">
        <f t="shared" si="122"/>
        <v>#DIV/0!</v>
      </c>
      <c r="T299" s="98" t="e">
        <f t="shared" si="117"/>
        <v>#DIV/0!</v>
      </c>
      <c r="U299" s="98" t="e">
        <f t="shared" si="118"/>
        <v>#DIV/0!</v>
      </c>
      <c r="V299" s="98" t="e">
        <f t="shared" si="119"/>
        <v>#DIV/0!</v>
      </c>
      <c r="W299" s="98" t="s">
        <v>790</v>
      </c>
      <c r="X299" s="7">
        <v>0</v>
      </c>
      <c r="Y299" s="8" t="e">
        <f t="shared" si="120"/>
        <v>#DIV/0!</v>
      </c>
      <c r="Z299" s="9">
        <v>0.21</v>
      </c>
      <c r="AA299" s="8" t="e">
        <f t="shared" si="121"/>
        <v>#DIV/0!</v>
      </c>
    </row>
    <row r="300" spans="1:27" x14ac:dyDescent="0.25">
      <c r="A300" s="5" t="s">
        <v>770</v>
      </c>
      <c r="B300" s="112" t="s">
        <v>482</v>
      </c>
      <c r="C300" s="18">
        <v>2701</v>
      </c>
      <c r="D300" s="79" t="s">
        <v>585</v>
      </c>
      <c r="E300" s="79">
        <v>5</v>
      </c>
      <c r="F300" s="79" t="s">
        <v>156</v>
      </c>
      <c r="G300" s="70"/>
      <c r="H300" s="70" t="s">
        <v>0</v>
      </c>
      <c r="I300" s="72" t="s">
        <v>442</v>
      </c>
      <c r="J300" s="72" t="s">
        <v>271</v>
      </c>
      <c r="K300" s="92">
        <v>3</v>
      </c>
      <c r="L300" s="90"/>
      <c r="M300" s="92" t="s">
        <v>837</v>
      </c>
      <c r="N300" s="92"/>
      <c r="O300" s="151" t="s">
        <v>0</v>
      </c>
      <c r="P300" s="151" t="s">
        <v>0</v>
      </c>
      <c r="Q300" s="53" t="s">
        <v>0</v>
      </c>
      <c r="R300" s="148" t="s">
        <v>790</v>
      </c>
      <c r="S300" s="152" t="e">
        <f t="shared" ref="S300:S311" si="123">SUM(E300/Q300*K300)</f>
        <v>#VALUE!</v>
      </c>
      <c r="T300" s="151" t="s">
        <v>0</v>
      </c>
      <c r="U300" s="151" t="s">
        <v>0</v>
      </c>
      <c r="V300" s="98" t="e">
        <f t="shared" si="119"/>
        <v>#VALUE!</v>
      </c>
      <c r="W300" s="98" t="s">
        <v>790</v>
      </c>
      <c r="X300" s="7">
        <v>0</v>
      </c>
      <c r="Y300" s="8" t="e">
        <f t="shared" si="120"/>
        <v>#VALUE!</v>
      </c>
      <c r="Z300" s="9">
        <v>0.21</v>
      </c>
      <c r="AA300" s="8" t="e">
        <f t="shared" si="121"/>
        <v>#VALUE!</v>
      </c>
    </row>
    <row r="301" spans="1:27" x14ac:dyDescent="0.25">
      <c r="A301" s="5" t="s">
        <v>770</v>
      </c>
      <c r="B301" s="112" t="s">
        <v>482</v>
      </c>
      <c r="C301" s="18">
        <v>2702</v>
      </c>
      <c r="D301" s="79" t="s">
        <v>585</v>
      </c>
      <c r="E301" s="79">
        <v>2.8</v>
      </c>
      <c r="F301" s="79" t="s">
        <v>156</v>
      </c>
      <c r="G301" s="70"/>
      <c r="H301" s="70" t="s">
        <v>0</v>
      </c>
      <c r="I301" s="72" t="s">
        <v>443</v>
      </c>
      <c r="J301" s="72" t="s">
        <v>271</v>
      </c>
      <c r="K301" s="92">
        <v>3</v>
      </c>
      <c r="L301" s="90"/>
      <c r="M301" s="92" t="s">
        <v>837</v>
      </c>
      <c r="N301" s="92"/>
      <c r="O301" s="151" t="s">
        <v>0</v>
      </c>
      <c r="P301" s="151" t="s">
        <v>0</v>
      </c>
      <c r="Q301" s="53" t="s">
        <v>0</v>
      </c>
      <c r="R301" s="148" t="s">
        <v>790</v>
      </c>
      <c r="S301" s="152" t="e">
        <f t="shared" si="123"/>
        <v>#VALUE!</v>
      </c>
      <c r="T301" s="151" t="s">
        <v>0</v>
      </c>
      <c r="U301" s="151" t="s">
        <v>0</v>
      </c>
      <c r="V301" s="98" t="e">
        <f t="shared" si="119"/>
        <v>#VALUE!</v>
      </c>
      <c r="W301" s="98" t="s">
        <v>790</v>
      </c>
      <c r="X301" s="7">
        <v>0</v>
      </c>
      <c r="Y301" s="8" t="e">
        <f t="shared" si="120"/>
        <v>#VALUE!</v>
      </c>
      <c r="Z301" s="9">
        <v>0.21</v>
      </c>
      <c r="AA301" s="8" t="e">
        <f t="shared" si="121"/>
        <v>#VALUE!</v>
      </c>
    </row>
    <row r="302" spans="1:27" x14ac:dyDescent="0.25">
      <c r="A302" s="5" t="s">
        <v>770</v>
      </c>
      <c r="B302" s="112" t="s">
        <v>482</v>
      </c>
      <c r="C302" s="18">
        <v>2703</v>
      </c>
      <c r="D302" s="79" t="s">
        <v>585</v>
      </c>
      <c r="E302" s="79">
        <v>0.6</v>
      </c>
      <c r="F302" s="79" t="s">
        <v>156</v>
      </c>
      <c r="G302" s="70"/>
      <c r="H302" s="70" t="s">
        <v>0</v>
      </c>
      <c r="I302" s="72" t="s">
        <v>444</v>
      </c>
      <c r="J302" s="72" t="s">
        <v>271</v>
      </c>
      <c r="K302" s="92">
        <v>3</v>
      </c>
      <c r="L302" s="90"/>
      <c r="M302" s="92" t="s">
        <v>837</v>
      </c>
      <c r="N302" s="92"/>
      <c r="O302" s="151" t="s">
        <v>0</v>
      </c>
      <c r="P302" s="151" t="s">
        <v>0</v>
      </c>
      <c r="Q302" s="53" t="s">
        <v>0</v>
      </c>
      <c r="R302" s="148" t="s">
        <v>790</v>
      </c>
      <c r="S302" s="152" t="e">
        <f t="shared" si="123"/>
        <v>#VALUE!</v>
      </c>
      <c r="T302" s="151" t="s">
        <v>0</v>
      </c>
      <c r="U302" s="151" t="s">
        <v>0</v>
      </c>
      <c r="V302" s="98" t="e">
        <f t="shared" si="119"/>
        <v>#VALUE!</v>
      </c>
      <c r="W302" s="98" t="s">
        <v>790</v>
      </c>
      <c r="X302" s="7">
        <v>0</v>
      </c>
      <c r="Y302" s="8" t="e">
        <f t="shared" si="120"/>
        <v>#VALUE!</v>
      </c>
      <c r="Z302" s="9">
        <v>0.21</v>
      </c>
      <c r="AA302" s="8" t="e">
        <f t="shared" si="121"/>
        <v>#VALUE!</v>
      </c>
    </row>
    <row r="303" spans="1:27" x14ac:dyDescent="0.25">
      <c r="A303" s="5" t="s">
        <v>770</v>
      </c>
      <c r="B303" s="112" t="s">
        <v>482</v>
      </c>
      <c r="C303" s="18">
        <v>2704</v>
      </c>
      <c r="D303" s="79" t="s">
        <v>161</v>
      </c>
      <c r="E303" s="79">
        <v>4.3</v>
      </c>
      <c r="F303" s="79" t="s">
        <v>156</v>
      </c>
      <c r="G303" s="70"/>
      <c r="H303" s="70" t="s">
        <v>0</v>
      </c>
      <c r="I303" s="72" t="s">
        <v>445</v>
      </c>
      <c r="J303" s="72" t="s">
        <v>497</v>
      </c>
      <c r="K303" s="92">
        <v>3</v>
      </c>
      <c r="L303" s="90"/>
      <c r="M303" s="92" t="s">
        <v>837</v>
      </c>
      <c r="N303" s="92"/>
      <c r="O303" s="151" t="s">
        <v>0</v>
      </c>
      <c r="P303" s="151" t="s">
        <v>0</v>
      </c>
      <c r="Q303" s="53" t="s">
        <v>0</v>
      </c>
      <c r="R303" s="148" t="s">
        <v>790</v>
      </c>
      <c r="S303" s="152" t="e">
        <f t="shared" si="123"/>
        <v>#VALUE!</v>
      </c>
      <c r="T303" s="151" t="s">
        <v>0</v>
      </c>
      <c r="U303" s="151" t="s">
        <v>0</v>
      </c>
      <c r="V303" s="98" t="e">
        <f t="shared" si="119"/>
        <v>#VALUE!</v>
      </c>
      <c r="W303" s="98" t="s">
        <v>790</v>
      </c>
      <c r="X303" s="7">
        <v>0</v>
      </c>
      <c r="Y303" s="8" t="e">
        <f t="shared" si="120"/>
        <v>#VALUE!</v>
      </c>
      <c r="Z303" s="9">
        <v>0.21</v>
      </c>
      <c r="AA303" s="8" t="e">
        <f t="shared" si="121"/>
        <v>#VALUE!</v>
      </c>
    </row>
    <row r="304" spans="1:27" x14ac:dyDescent="0.25">
      <c r="A304" s="5" t="s">
        <v>770</v>
      </c>
      <c r="B304" s="112" t="s">
        <v>482</v>
      </c>
      <c r="C304" s="18">
        <v>2705</v>
      </c>
      <c r="D304" s="79" t="s">
        <v>585</v>
      </c>
      <c r="E304" s="79">
        <v>2</v>
      </c>
      <c r="F304" s="79" t="s">
        <v>156</v>
      </c>
      <c r="G304" s="70"/>
      <c r="H304" s="70" t="s">
        <v>0</v>
      </c>
      <c r="I304" s="72" t="s">
        <v>446</v>
      </c>
      <c r="J304" s="72" t="s">
        <v>271</v>
      </c>
      <c r="K304" s="92">
        <v>3</v>
      </c>
      <c r="L304" s="90"/>
      <c r="M304" s="92" t="s">
        <v>837</v>
      </c>
      <c r="N304" s="92"/>
      <c r="O304" s="151" t="s">
        <v>0</v>
      </c>
      <c r="P304" s="151" t="s">
        <v>0</v>
      </c>
      <c r="Q304" s="53" t="s">
        <v>0</v>
      </c>
      <c r="R304" s="148" t="s">
        <v>790</v>
      </c>
      <c r="S304" s="152" t="e">
        <f t="shared" si="123"/>
        <v>#VALUE!</v>
      </c>
      <c r="T304" s="151" t="s">
        <v>0</v>
      </c>
      <c r="U304" s="151" t="s">
        <v>0</v>
      </c>
      <c r="V304" s="98" t="e">
        <f t="shared" si="119"/>
        <v>#VALUE!</v>
      </c>
      <c r="W304" s="98" t="s">
        <v>790</v>
      </c>
      <c r="X304" s="7">
        <v>0</v>
      </c>
      <c r="Y304" s="8" t="e">
        <f t="shared" si="120"/>
        <v>#VALUE!</v>
      </c>
      <c r="Z304" s="9">
        <v>0.21</v>
      </c>
      <c r="AA304" s="8" t="e">
        <f t="shared" si="121"/>
        <v>#VALUE!</v>
      </c>
    </row>
    <row r="305" spans="1:27" x14ac:dyDescent="0.25">
      <c r="A305" s="5" t="s">
        <v>770</v>
      </c>
      <c r="B305" s="112" t="s">
        <v>482</v>
      </c>
      <c r="C305" s="18">
        <v>2706</v>
      </c>
      <c r="D305" s="79" t="s">
        <v>161</v>
      </c>
      <c r="E305" s="79">
        <v>3.7</v>
      </c>
      <c r="F305" s="79" t="s">
        <v>156</v>
      </c>
      <c r="G305" s="70"/>
      <c r="H305" s="70" t="s">
        <v>0</v>
      </c>
      <c r="I305" s="72" t="s">
        <v>723</v>
      </c>
      <c r="J305" s="72" t="s">
        <v>497</v>
      </c>
      <c r="K305" s="92">
        <v>3</v>
      </c>
      <c r="L305" s="90"/>
      <c r="M305" s="92" t="s">
        <v>837</v>
      </c>
      <c r="N305" s="92"/>
      <c r="O305" s="151" t="s">
        <v>0</v>
      </c>
      <c r="P305" s="151" t="s">
        <v>0</v>
      </c>
      <c r="Q305" s="53" t="s">
        <v>0</v>
      </c>
      <c r="R305" s="148" t="s">
        <v>790</v>
      </c>
      <c r="S305" s="152" t="e">
        <f t="shared" si="123"/>
        <v>#VALUE!</v>
      </c>
      <c r="T305" s="151" t="s">
        <v>0</v>
      </c>
      <c r="U305" s="151" t="s">
        <v>0</v>
      </c>
      <c r="V305" s="98" t="e">
        <f t="shared" si="119"/>
        <v>#VALUE!</v>
      </c>
      <c r="W305" s="98" t="s">
        <v>790</v>
      </c>
      <c r="X305" s="7">
        <v>0</v>
      </c>
      <c r="Y305" s="8" t="e">
        <f t="shared" si="120"/>
        <v>#VALUE!</v>
      </c>
      <c r="Z305" s="9">
        <v>0.21</v>
      </c>
      <c r="AA305" s="8" t="e">
        <f t="shared" si="121"/>
        <v>#VALUE!</v>
      </c>
    </row>
    <row r="306" spans="1:27" x14ac:dyDescent="0.25">
      <c r="A306" s="5" t="s">
        <v>770</v>
      </c>
      <c r="B306" s="112" t="s">
        <v>457</v>
      </c>
      <c r="C306" s="18">
        <v>2707</v>
      </c>
      <c r="D306" s="79" t="s">
        <v>585</v>
      </c>
      <c r="E306" s="79">
        <v>1.3</v>
      </c>
      <c r="F306" s="79" t="s">
        <v>156</v>
      </c>
      <c r="G306" s="70"/>
      <c r="H306" s="70" t="s">
        <v>0</v>
      </c>
      <c r="I306" s="72" t="s">
        <v>724</v>
      </c>
      <c r="J306" s="72" t="s">
        <v>271</v>
      </c>
      <c r="K306" s="92">
        <v>3</v>
      </c>
      <c r="L306" s="90"/>
      <c r="M306" s="92" t="s">
        <v>837</v>
      </c>
      <c r="N306" s="92"/>
      <c r="O306" s="151" t="s">
        <v>0</v>
      </c>
      <c r="P306" s="151" t="s">
        <v>0</v>
      </c>
      <c r="Q306" s="53" t="s">
        <v>0</v>
      </c>
      <c r="R306" s="148" t="s">
        <v>790</v>
      </c>
      <c r="S306" s="152" t="e">
        <f t="shared" si="123"/>
        <v>#VALUE!</v>
      </c>
      <c r="T306" s="151" t="s">
        <v>0</v>
      </c>
      <c r="U306" s="151" t="s">
        <v>0</v>
      </c>
      <c r="V306" s="98" t="e">
        <f t="shared" si="119"/>
        <v>#VALUE!</v>
      </c>
      <c r="W306" s="98" t="s">
        <v>790</v>
      </c>
      <c r="X306" s="7">
        <v>0</v>
      </c>
      <c r="Y306" s="8" t="e">
        <f t="shared" si="120"/>
        <v>#VALUE!</v>
      </c>
      <c r="Z306" s="9">
        <v>0.21</v>
      </c>
      <c r="AA306" s="8" t="e">
        <f t="shared" si="121"/>
        <v>#VALUE!</v>
      </c>
    </row>
    <row r="307" spans="1:27" x14ac:dyDescent="0.25">
      <c r="A307" s="5" t="s">
        <v>770</v>
      </c>
      <c r="B307" s="112" t="s">
        <v>457</v>
      </c>
      <c r="C307" s="18">
        <v>2708</v>
      </c>
      <c r="D307" s="79" t="s">
        <v>161</v>
      </c>
      <c r="E307" s="79">
        <v>4.2</v>
      </c>
      <c r="F307" s="79" t="s">
        <v>156</v>
      </c>
      <c r="G307" s="70"/>
      <c r="H307" s="70" t="s">
        <v>0</v>
      </c>
      <c r="I307" s="72" t="s">
        <v>725</v>
      </c>
      <c r="J307" s="72" t="s">
        <v>497</v>
      </c>
      <c r="K307" s="92">
        <v>3</v>
      </c>
      <c r="L307" s="90"/>
      <c r="M307" s="92" t="s">
        <v>837</v>
      </c>
      <c r="N307" s="92"/>
      <c r="O307" s="151" t="s">
        <v>0</v>
      </c>
      <c r="P307" s="151" t="s">
        <v>0</v>
      </c>
      <c r="Q307" s="53" t="s">
        <v>0</v>
      </c>
      <c r="R307" s="148" t="s">
        <v>790</v>
      </c>
      <c r="S307" s="152" t="e">
        <f t="shared" si="123"/>
        <v>#VALUE!</v>
      </c>
      <c r="T307" s="151" t="s">
        <v>0</v>
      </c>
      <c r="U307" s="151" t="s">
        <v>0</v>
      </c>
      <c r="V307" s="98" t="e">
        <f t="shared" si="119"/>
        <v>#VALUE!</v>
      </c>
      <c r="W307" s="98" t="s">
        <v>790</v>
      </c>
      <c r="X307" s="7">
        <v>0</v>
      </c>
      <c r="Y307" s="8" t="e">
        <f t="shared" si="120"/>
        <v>#VALUE!</v>
      </c>
      <c r="Z307" s="9">
        <v>0.21</v>
      </c>
      <c r="AA307" s="8" t="e">
        <f t="shared" si="121"/>
        <v>#VALUE!</v>
      </c>
    </row>
    <row r="308" spans="1:27" x14ac:dyDescent="0.25">
      <c r="A308" s="5" t="s">
        <v>770</v>
      </c>
      <c r="B308" s="112" t="s">
        <v>457</v>
      </c>
      <c r="C308" s="21" t="s">
        <v>726</v>
      </c>
      <c r="D308" s="79" t="s">
        <v>585</v>
      </c>
      <c r="E308" s="79">
        <v>4.2</v>
      </c>
      <c r="F308" s="79" t="s">
        <v>156</v>
      </c>
      <c r="G308" s="70"/>
      <c r="H308" s="70" t="s">
        <v>0</v>
      </c>
      <c r="I308" s="72" t="s">
        <v>726</v>
      </c>
      <c r="J308" s="72" t="s">
        <v>497</v>
      </c>
      <c r="K308" s="92">
        <v>3</v>
      </c>
      <c r="L308" s="90"/>
      <c r="M308" s="92" t="s">
        <v>837</v>
      </c>
      <c r="N308" s="92"/>
      <c r="O308" s="151" t="s">
        <v>0</v>
      </c>
      <c r="P308" s="151" t="s">
        <v>0</v>
      </c>
      <c r="Q308" s="53" t="s">
        <v>0</v>
      </c>
      <c r="R308" s="148" t="s">
        <v>790</v>
      </c>
      <c r="S308" s="152" t="e">
        <f t="shared" si="123"/>
        <v>#VALUE!</v>
      </c>
      <c r="T308" s="151" t="s">
        <v>0</v>
      </c>
      <c r="U308" s="151" t="s">
        <v>0</v>
      </c>
      <c r="V308" s="98" t="e">
        <f t="shared" si="119"/>
        <v>#VALUE!</v>
      </c>
      <c r="W308" s="98" t="s">
        <v>790</v>
      </c>
      <c r="X308" s="7">
        <v>0</v>
      </c>
      <c r="Y308" s="8" t="e">
        <f t="shared" si="120"/>
        <v>#VALUE!</v>
      </c>
      <c r="Z308" s="9">
        <v>0.21</v>
      </c>
      <c r="AA308" s="8" t="e">
        <f t="shared" si="121"/>
        <v>#VALUE!</v>
      </c>
    </row>
    <row r="309" spans="1:27" x14ac:dyDescent="0.25">
      <c r="A309" s="5" t="s">
        <v>770</v>
      </c>
      <c r="B309" s="112" t="s">
        <v>457</v>
      </c>
      <c r="C309" s="18">
        <v>2710</v>
      </c>
      <c r="D309" s="79" t="s">
        <v>585</v>
      </c>
      <c r="E309" s="79">
        <v>1.2</v>
      </c>
      <c r="F309" s="79" t="s">
        <v>156</v>
      </c>
      <c r="G309" s="70"/>
      <c r="H309" s="70" t="s">
        <v>0</v>
      </c>
      <c r="I309" s="72" t="s">
        <v>727</v>
      </c>
      <c r="J309" s="72" t="s">
        <v>271</v>
      </c>
      <c r="K309" s="92">
        <v>3</v>
      </c>
      <c r="L309" s="90"/>
      <c r="M309" s="92" t="s">
        <v>837</v>
      </c>
      <c r="N309" s="92"/>
      <c r="O309" s="151" t="s">
        <v>0</v>
      </c>
      <c r="P309" s="151" t="s">
        <v>0</v>
      </c>
      <c r="Q309" s="53" t="s">
        <v>0</v>
      </c>
      <c r="R309" s="148" t="s">
        <v>790</v>
      </c>
      <c r="S309" s="152" t="e">
        <f t="shared" si="123"/>
        <v>#VALUE!</v>
      </c>
      <c r="T309" s="151" t="s">
        <v>0</v>
      </c>
      <c r="U309" s="151" t="s">
        <v>0</v>
      </c>
      <c r="V309" s="98" t="e">
        <f t="shared" si="119"/>
        <v>#VALUE!</v>
      </c>
      <c r="W309" s="98" t="s">
        <v>790</v>
      </c>
      <c r="X309" s="7">
        <v>0</v>
      </c>
      <c r="Y309" s="8" t="e">
        <f t="shared" si="120"/>
        <v>#VALUE!</v>
      </c>
      <c r="Z309" s="9">
        <v>0.21</v>
      </c>
      <c r="AA309" s="8" t="e">
        <f t="shared" si="121"/>
        <v>#VALUE!</v>
      </c>
    </row>
    <row r="310" spans="1:27" x14ac:dyDescent="0.25">
      <c r="A310" s="5" t="s">
        <v>770</v>
      </c>
      <c r="B310" s="112" t="s">
        <v>457</v>
      </c>
      <c r="C310" s="18">
        <v>2711</v>
      </c>
      <c r="D310" s="79" t="s">
        <v>585</v>
      </c>
      <c r="E310" s="79">
        <v>0.8</v>
      </c>
      <c r="F310" s="79" t="s">
        <v>156</v>
      </c>
      <c r="G310" s="70"/>
      <c r="H310" s="70" t="s">
        <v>0</v>
      </c>
      <c r="I310" s="72" t="s">
        <v>728</v>
      </c>
      <c r="J310" s="72" t="s">
        <v>271</v>
      </c>
      <c r="K310" s="92">
        <v>3</v>
      </c>
      <c r="L310" s="90"/>
      <c r="M310" s="92" t="s">
        <v>837</v>
      </c>
      <c r="N310" s="92"/>
      <c r="O310" s="151" t="s">
        <v>0</v>
      </c>
      <c r="P310" s="151" t="s">
        <v>0</v>
      </c>
      <c r="Q310" s="53" t="s">
        <v>0</v>
      </c>
      <c r="R310" s="148" t="s">
        <v>790</v>
      </c>
      <c r="S310" s="152" t="e">
        <f t="shared" si="123"/>
        <v>#VALUE!</v>
      </c>
      <c r="T310" s="151" t="s">
        <v>0</v>
      </c>
      <c r="U310" s="151" t="s">
        <v>0</v>
      </c>
      <c r="V310" s="98" t="e">
        <f t="shared" si="119"/>
        <v>#VALUE!</v>
      </c>
      <c r="W310" s="98" t="s">
        <v>790</v>
      </c>
      <c r="X310" s="7">
        <v>0</v>
      </c>
      <c r="Y310" s="8" t="e">
        <f t="shared" si="120"/>
        <v>#VALUE!</v>
      </c>
      <c r="Z310" s="9">
        <v>0.21</v>
      </c>
      <c r="AA310" s="8" t="e">
        <f t="shared" si="121"/>
        <v>#VALUE!</v>
      </c>
    </row>
    <row r="311" spans="1:27" x14ac:dyDescent="0.25">
      <c r="A311" s="5" t="s">
        <v>770</v>
      </c>
      <c r="B311" s="112" t="s">
        <v>513</v>
      </c>
      <c r="C311" s="18">
        <v>2713</v>
      </c>
      <c r="D311" s="79" t="s">
        <v>585</v>
      </c>
      <c r="E311" s="79">
        <v>60.1</v>
      </c>
      <c r="F311" s="79" t="s">
        <v>156</v>
      </c>
      <c r="G311" s="70"/>
      <c r="H311" s="70" t="s">
        <v>0</v>
      </c>
      <c r="I311" s="72" t="s">
        <v>729</v>
      </c>
      <c r="J311" s="72" t="s">
        <v>497</v>
      </c>
      <c r="K311" s="92">
        <v>3</v>
      </c>
      <c r="L311" s="90"/>
      <c r="M311" s="92" t="s">
        <v>837</v>
      </c>
      <c r="N311" s="92"/>
      <c r="O311" s="151" t="s">
        <v>0</v>
      </c>
      <c r="P311" s="151" t="s">
        <v>0</v>
      </c>
      <c r="Q311" s="53" t="s">
        <v>0</v>
      </c>
      <c r="R311" s="148" t="s">
        <v>790</v>
      </c>
      <c r="S311" s="152" t="e">
        <f t="shared" si="123"/>
        <v>#VALUE!</v>
      </c>
      <c r="T311" s="151" t="s">
        <v>0</v>
      </c>
      <c r="U311" s="151" t="s">
        <v>0</v>
      </c>
      <c r="V311" s="98" t="e">
        <f t="shared" si="119"/>
        <v>#VALUE!</v>
      </c>
      <c r="W311" s="98" t="s">
        <v>790</v>
      </c>
      <c r="X311" s="7">
        <v>0</v>
      </c>
      <c r="Y311" s="8" t="e">
        <f t="shared" si="120"/>
        <v>#VALUE!</v>
      </c>
      <c r="Z311" s="9">
        <v>0.21</v>
      </c>
      <c r="AA311" s="8" t="e">
        <f t="shared" si="121"/>
        <v>#VALUE!</v>
      </c>
    </row>
    <row r="312" spans="1:27" x14ac:dyDescent="0.25">
      <c r="A312" s="5" t="s">
        <v>770</v>
      </c>
      <c r="B312" s="112" t="s">
        <v>482</v>
      </c>
      <c r="C312" s="18">
        <v>2801</v>
      </c>
      <c r="D312" s="20" t="s">
        <v>589</v>
      </c>
      <c r="E312" s="20">
        <v>8.9</v>
      </c>
      <c r="F312" s="20" t="s">
        <v>156</v>
      </c>
      <c r="G312" s="5"/>
      <c r="H312" s="5" t="s">
        <v>0</v>
      </c>
      <c r="I312" s="19" t="s">
        <v>447</v>
      </c>
      <c r="J312" s="19" t="s">
        <v>497</v>
      </c>
      <c r="K312" s="92">
        <v>240</v>
      </c>
      <c r="L312" s="92">
        <v>200</v>
      </c>
      <c r="M312" s="92" t="s">
        <v>793</v>
      </c>
      <c r="N312" s="92" t="s">
        <v>794</v>
      </c>
      <c r="O312" s="53">
        <v>0</v>
      </c>
      <c r="P312" s="53">
        <v>0</v>
      </c>
      <c r="Q312" s="53">
        <v>0</v>
      </c>
      <c r="R312" s="53">
        <v>0</v>
      </c>
      <c r="S312" s="98" t="e">
        <f t="shared" ref="S312:S319" si="124">SUM(E312/O312*K312)+(E312/P312*K312)+(E312/Q312*K312)+(E312/R312*L312)</f>
        <v>#DIV/0!</v>
      </c>
      <c r="T312" s="98" t="e">
        <f t="shared" ref="T312:T319" si="125">SUM(E312*K312/O312)</f>
        <v>#DIV/0!</v>
      </c>
      <c r="U312" s="98" t="e">
        <f t="shared" ref="U312:U319" si="126">SUM(E312*K312/P312)</f>
        <v>#DIV/0!</v>
      </c>
      <c r="V312" s="98" t="e">
        <f t="shared" si="119"/>
        <v>#DIV/0!</v>
      </c>
      <c r="W312" s="98" t="e">
        <f t="shared" ref="W312:W319" si="127">SUM(E312*L312/R312)</f>
        <v>#DIV/0!</v>
      </c>
      <c r="X312" s="7">
        <v>0</v>
      </c>
      <c r="Y312" s="8" t="e">
        <f t="shared" si="120"/>
        <v>#DIV/0!</v>
      </c>
      <c r="Z312" s="9">
        <v>0.21</v>
      </c>
      <c r="AA312" s="8" t="e">
        <f t="shared" si="121"/>
        <v>#DIV/0!</v>
      </c>
    </row>
    <row r="313" spans="1:27" x14ac:dyDescent="0.25">
      <c r="A313" s="5" t="s">
        <v>770</v>
      </c>
      <c r="B313" s="112" t="s">
        <v>482</v>
      </c>
      <c r="C313" s="18">
        <v>2802</v>
      </c>
      <c r="D313" s="20" t="s">
        <v>590</v>
      </c>
      <c r="E313" s="20">
        <v>8.6999999999999993</v>
      </c>
      <c r="F313" s="20" t="s">
        <v>156</v>
      </c>
      <c r="G313" s="5"/>
      <c r="H313" s="5" t="s">
        <v>0</v>
      </c>
      <c r="I313" s="19" t="s">
        <v>448</v>
      </c>
      <c r="J313" s="19" t="s">
        <v>497</v>
      </c>
      <c r="K313" s="92">
        <v>240</v>
      </c>
      <c r="L313" s="92">
        <v>200</v>
      </c>
      <c r="M313" s="92" t="s">
        <v>793</v>
      </c>
      <c r="N313" s="92" t="s">
        <v>794</v>
      </c>
      <c r="O313" s="53">
        <v>0</v>
      </c>
      <c r="P313" s="53">
        <v>0</v>
      </c>
      <c r="Q313" s="53">
        <v>0</v>
      </c>
      <c r="R313" s="53">
        <v>0</v>
      </c>
      <c r="S313" s="98" t="e">
        <f t="shared" si="124"/>
        <v>#DIV/0!</v>
      </c>
      <c r="T313" s="98" t="e">
        <f t="shared" si="125"/>
        <v>#DIV/0!</v>
      </c>
      <c r="U313" s="98" t="e">
        <f t="shared" si="126"/>
        <v>#DIV/0!</v>
      </c>
      <c r="V313" s="98" t="e">
        <f t="shared" si="119"/>
        <v>#DIV/0!</v>
      </c>
      <c r="W313" s="98" t="e">
        <f t="shared" si="127"/>
        <v>#DIV/0!</v>
      </c>
      <c r="X313" s="7">
        <v>0</v>
      </c>
      <c r="Y313" s="8" t="e">
        <f t="shared" si="120"/>
        <v>#DIV/0!</v>
      </c>
      <c r="Z313" s="9">
        <v>0.21</v>
      </c>
      <c r="AA313" s="8" t="e">
        <f t="shared" si="121"/>
        <v>#DIV/0!</v>
      </c>
    </row>
    <row r="314" spans="1:27" x14ac:dyDescent="0.25">
      <c r="A314" s="5" t="s">
        <v>770</v>
      </c>
      <c r="B314" s="112" t="s">
        <v>482</v>
      </c>
      <c r="C314" s="18">
        <v>2803</v>
      </c>
      <c r="D314" s="20" t="s">
        <v>590</v>
      </c>
      <c r="E314" s="20">
        <v>8.9</v>
      </c>
      <c r="F314" s="20" t="s">
        <v>156</v>
      </c>
      <c r="G314" s="5"/>
      <c r="H314" s="5" t="s">
        <v>0</v>
      </c>
      <c r="I314" s="19" t="s">
        <v>449</v>
      </c>
      <c r="J314" s="19" t="s">
        <v>497</v>
      </c>
      <c r="K314" s="92">
        <v>240</v>
      </c>
      <c r="L314" s="92">
        <v>200</v>
      </c>
      <c r="M314" s="92" t="s">
        <v>793</v>
      </c>
      <c r="N314" s="92" t="s">
        <v>794</v>
      </c>
      <c r="O314" s="53">
        <v>0</v>
      </c>
      <c r="P314" s="53">
        <v>0</v>
      </c>
      <c r="Q314" s="53">
        <v>0</v>
      </c>
      <c r="R314" s="53">
        <v>0</v>
      </c>
      <c r="S314" s="98" t="e">
        <f t="shared" si="124"/>
        <v>#DIV/0!</v>
      </c>
      <c r="T314" s="98" t="e">
        <f t="shared" si="125"/>
        <v>#DIV/0!</v>
      </c>
      <c r="U314" s="98" t="e">
        <f t="shared" si="126"/>
        <v>#DIV/0!</v>
      </c>
      <c r="V314" s="98" t="e">
        <f t="shared" si="119"/>
        <v>#DIV/0!</v>
      </c>
      <c r="W314" s="98" t="e">
        <f t="shared" si="127"/>
        <v>#DIV/0!</v>
      </c>
      <c r="X314" s="7">
        <v>0</v>
      </c>
      <c r="Y314" s="8" t="e">
        <f t="shared" si="120"/>
        <v>#DIV/0!</v>
      </c>
      <c r="Z314" s="9">
        <v>0.21</v>
      </c>
      <c r="AA314" s="8" t="e">
        <f t="shared" si="121"/>
        <v>#DIV/0!</v>
      </c>
    </row>
    <row r="315" spans="1:27" x14ac:dyDescent="0.25">
      <c r="A315" s="5" t="s">
        <v>770</v>
      </c>
      <c r="B315" s="112" t="s">
        <v>482</v>
      </c>
      <c r="C315" s="18">
        <v>2804</v>
      </c>
      <c r="D315" s="20" t="s">
        <v>589</v>
      </c>
      <c r="E315" s="20">
        <v>8.9</v>
      </c>
      <c r="F315" s="20" t="s">
        <v>156</v>
      </c>
      <c r="G315" s="5"/>
      <c r="H315" s="5" t="s">
        <v>0</v>
      </c>
      <c r="I315" s="19" t="s">
        <v>730</v>
      </c>
      <c r="J315" s="19" t="s">
        <v>497</v>
      </c>
      <c r="K315" s="92">
        <v>240</v>
      </c>
      <c r="L315" s="92">
        <v>200</v>
      </c>
      <c r="M315" s="92" t="s">
        <v>793</v>
      </c>
      <c r="N315" s="92" t="s">
        <v>794</v>
      </c>
      <c r="O315" s="53">
        <v>0</v>
      </c>
      <c r="P315" s="53">
        <v>0</v>
      </c>
      <c r="Q315" s="53">
        <v>0</v>
      </c>
      <c r="R315" s="53">
        <v>0</v>
      </c>
      <c r="S315" s="98" t="e">
        <f t="shared" si="124"/>
        <v>#DIV/0!</v>
      </c>
      <c r="T315" s="98" t="e">
        <f t="shared" si="125"/>
        <v>#DIV/0!</v>
      </c>
      <c r="U315" s="98" t="e">
        <f t="shared" si="126"/>
        <v>#DIV/0!</v>
      </c>
      <c r="V315" s="98" t="e">
        <f t="shared" si="119"/>
        <v>#DIV/0!</v>
      </c>
      <c r="W315" s="98" t="e">
        <f t="shared" si="127"/>
        <v>#DIV/0!</v>
      </c>
      <c r="X315" s="7">
        <v>0</v>
      </c>
      <c r="Y315" s="8" t="e">
        <f t="shared" si="120"/>
        <v>#DIV/0!</v>
      </c>
      <c r="Z315" s="9">
        <v>0.21</v>
      </c>
      <c r="AA315" s="8" t="e">
        <f t="shared" si="121"/>
        <v>#DIV/0!</v>
      </c>
    </row>
    <row r="316" spans="1:27" x14ac:dyDescent="0.25">
      <c r="A316" s="5" t="s">
        <v>770</v>
      </c>
      <c r="B316" s="112" t="s">
        <v>457</v>
      </c>
      <c r="C316" s="18">
        <v>2805</v>
      </c>
      <c r="D316" s="20" t="s">
        <v>590</v>
      </c>
      <c r="E316" s="20">
        <v>10.9</v>
      </c>
      <c r="F316" s="20" t="s">
        <v>156</v>
      </c>
      <c r="G316" s="5"/>
      <c r="H316" s="5" t="s">
        <v>0</v>
      </c>
      <c r="I316" s="19" t="s">
        <v>731</v>
      </c>
      <c r="J316" s="19" t="s">
        <v>497</v>
      </c>
      <c r="K316" s="92">
        <v>240</v>
      </c>
      <c r="L316" s="92">
        <v>200</v>
      </c>
      <c r="M316" s="92" t="s">
        <v>793</v>
      </c>
      <c r="N316" s="92" t="s">
        <v>794</v>
      </c>
      <c r="O316" s="53">
        <v>0</v>
      </c>
      <c r="P316" s="53">
        <v>0</v>
      </c>
      <c r="Q316" s="53">
        <v>0</v>
      </c>
      <c r="R316" s="53">
        <v>0</v>
      </c>
      <c r="S316" s="98" t="e">
        <f t="shared" si="124"/>
        <v>#DIV/0!</v>
      </c>
      <c r="T316" s="98" t="e">
        <f t="shared" si="125"/>
        <v>#DIV/0!</v>
      </c>
      <c r="U316" s="98" t="e">
        <f t="shared" si="126"/>
        <v>#DIV/0!</v>
      </c>
      <c r="V316" s="98" t="e">
        <f t="shared" si="119"/>
        <v>#DIV/0!</v>
      </c>
      <c r="W316" s="98" t="e">
        <f t="shared" si="127"/>
        <v>#DIV/0!</v>
      </c>
      <c r="X316" s="7">
        <v>0</v>
      </c>
      <c r="Y316" s="8" t="e">
        <f t="shared" si="120"/>
        <v>#DIV/0!</v>
      </c>
      <c r="Z316" s="9">
        <v>0.21</v>
      </c>
      <c r="AA316" s="8" t="e">
        <f t="shared" si="121"/>
        <v>#DIV/0!</v>
      </c>
    </row>
    <row r="317" spans="1:27" x14ac:dyDescent="0.25">
      <c r="A317" s="5" t="s">
        <v>770</v>
      </c>
      <c r="B317" s="112" t="s">
        <v>457</v>
      </c>
      <c r="C317" s="18">
        <v>2806</v>
      </c>
      <c r="D317" s="20" t="s">
        <v>589</v>
      </c>
      <c r="E317" s="20">
        <v>10.1</v>
      </c>
      <c r="F317" s="20" t="s">
        <v>156</v>
      </c>
      <c r="G317" s="5"/>
      <c r="H317" s="5" t="s">
        <v>0</v>
      </c>
      <c r="I317" s="19" t="s">
        <v>732</v>
      </c>
      <c r="J317" s="19" t="s">
        <v>497</v>
      </c>
      <c r="K317" s="92">
        <v>240</v>
      </c>
      <c r="L317" s="92">
        <v>200</v>
      </c>
      <c r="M317" s="92" t="s">
        <v>793</v>
      </c>
      <c r="N317" s="92" t="s">
        <v>794</v>
      </c>
      <c r="O317" s="53">
        <v>0</v>
      </c>
      <c r="P317" s="53">
        <v>0</v>
      </c>
      <c r="Q317" s="53">
        <v>0</v>
      </c>
      <c r="R317" s="53">
        <v>0</v>
      </c>
      <c r="S317" s="98" t="e">
        <f t="shared" si="124"/>
        <v>#DIV/0!</v>
      </c>
      <c r="T317" s="98" t="e">
        <f t="shared" si="125"/>
        <v>#DIV/0!</v>
      </c>
      <c r="U317" s="98" t="e">
        <f t="shared" si="126"/>
        <v>#DIV/0!</v>
      </c>
      <c r="V317" s="98" t="e">
        <f t="shared" si="119"/>
        <v>#DIV/0!</v>
      </c>
      <c r="W317" s="98" t="e">
        <f t="shared" si="127"/>
        <v>#DIV/0!</v>
      </c>
      <c r="X317" s="7">
        <v>0</v>
      </c>
      <c r="Y317" s="8" t="e">
        <f t="shared" si="120"/>
        <v>#DIV/0!</v>
      </c>
      <c r="Z317" s="9">
        <v>0.21</v>
      </c>
      <c r="AA317" s="8" t="e">
        <f t="shared" si="121"/>
        <v>#DIV/0!</v>
      </c>
    </row>
    <row r="318" spans="1:27" x14ac:dyDescent="0.25">
      <c r="A318" s="5" t="s">
        <v>770</v>
      </c>
      <c r="B318" s="112" t="s">
        <v>457</v>
      </c>
      <c r="C318" s="18">
        <v>2807</v>
      </c>
      <c r="D318" s="20" t="s">
        <v>590</v>
      </c>
      <c r="E318" s="20">
        <v>10.199999999999999</v>
      </c>
      <c r="F318" s="20" t="s">
        <v>156</v>
      </c>
      <c r="G318" s="5"/>
      <c r="H318" s="5" t="s">
        <v>0</v>
      </c>
      <c r="I318" s="19" t="s">
        <v>733</v>
      </c>
      <c r="J318" s="19" t="s">
        <v>497</v>
      </c>
      <c r="K318" s="92">
        <v>240</v>
      </c>
      <c r="L318" s="92">
        <v>200</v>
      </c>
      <c r="M318" s="92" t="s">
        <v>793</v>
      </c>
      <c r="N318" s="92" t="s">
        <v>794</v>
      </c>
      <c r="O318" s="53">
        <v>0</v>
      </c>
      <c r="P318" s="53">
        <v>0</v>
      </c>
      <c r="Q318" s="53">
        <v>0</v>
      </c>
      <c r="R318" s="53">
        <v>0</v>
      </c>
      <c r="S318" s="98" t="e">
        <f t="shared" si="124"/>
        <v>#DIV/0!</v>
      </c>
      <c r="T318" s="98" t="e">
        <f t="shared" si="125"/>
        <v>#DIV/0!</v>
      </c>
      <c r="U318" s="98" t="e">
        <f t="shared" si="126"/>
        <v>#DIV/0!</v>
      </c>
      <c r="V318" s="98" t="e">
        <f t="shared" si="119"/>
        <v>#DIV/0!</v>
      </c>
      <c r="W318" s="98" t="e">
        <f t="shared" si="127"/>
        <v>#DIV/0!</v>
      </c>
      <c r="X318" s="7">
        <v>0</v>
      </c>
      <c r="Y318" s="8" t="e">
        <f t="shared" si="120"/>
        <v>#DIV/0!</v>
      </c>
      <c r="Z318" s="9">
        <v>0.21</v>
      </c>
      <c r="AA318" s="8" t="e">
        <f t="shared" si="121"/>
        <v>#DIV/0!</v>
      </c>
    </row>
    <row r="319" spans="1:27" x14ac:dyDescent="0.25">
      <c r="A319" s="5" t="s">
        <v>770</v>
      </c>
      <c r="B319" s="112" t="s">
        <v>482</v>
      </c>
      <c r="C319" s="18">
        <v>2901</v>
      </c>
      <c r="D319" s="20" t="s">
        <v>535</v>
      </c>
      <c r="E319" s="20">
        <v>20.5</v>
      </c>
      <c r="F319" s="20" t="s">
        <v>156</v>
      </c>
      <c r="G319" s="5"/>
      <c r="H319" s="5" t="s">
        <v>0</v>
      </c>
      <c r="I319" s="19" t="s">
        <v>450</v>
      </c>
      <c r="J319" s="19" t="s">
        <v>269</v>
      </c>
      <c r="K319" s="92">
        <v>200</v>
      </c>
      <c r="L319" s="90">
        <v>200</v>
      </c>
      <c r="M319" s="92" t="s">
        <v>833</v>
      </c>
      <c r="N319" s="92" t="s">
        <v>833</v>
      </c>
      <c r="O319" s="53">
        <v>0</v>
      </c>
      <c r="P319" s="53">
        <v>0</v>
      </c>
      <c r="Q319" s="53">
        <v>0</v>
      </c>
      <c r="R319" s="53">
        <v>0</v>
      </c>
      <c r="S319" s="98" t="e">
        <f t="shared" si="124"/>
        <v>#DIV/0!</v>
      </c>
      <c r="T319" s="98" t="e">
        <f t="shared" si="125"/>
        <v>#DIV/0!</v>
      </c>
      <c r="U319" s="98" t="e">
        <f t="shared" si="126"/>
        <v>#DIV/0!</v>
      </c>
      <c r="V319" s="98" t="e">
        <f t="shared" si="119"/>
        <v>#DIV/0!</v>
      </c>
      <c r="W319" s="98" t="e">
        <f t="shared" si="127"/>
        <v>#DIV/0!</v>
      </c>
      <c r="X319" s="7">
        <v>0</v>
      </c>
      <c r="Y319" s="8" t="e">
        <f t="shared" si="120"/>
        <v>#DIV/0!</v>
      </c>
      <c r="Z319" s="9">
        <v>0.21</v>
      </c>
      <c r="AA319" s="8" t="e">
        <f t="shared" si="121"/>
        <v>#DIV/0!</v>
      </c>
    </row>
    <row r="320" spans="1:27" x14ac:dyDescent="0.25">
      <c r="A320" s="5" t="s">
        <v>770</v>
      </c>
      <c r="B320" s="112" t="s">
        <v>482</v>
      </c>
      <c r="C320" s="18">
        <v>2902</v>
      </c>
      <c r="D320" s="20" t="s">
        <v>8</v>
      </c>
      <c r="E320" s="20">
        <v>61.3</v>
      </c>
      <c r="F320" s="20" t="s">
        <v>156</v>
      </c>
      <c r="G320" s="5"/>
      <c r="H320" s="5" t="s">
        <v>0</v>
      </c>
      <c r="I320" s="19" t="s">
        <v>451</v>
      </c>
      <c r="J320" s="19" t="s">
        <v>280</v>
      </c>
      <c r="K320" s="92">
        <v>200</v>
      </c>
      <c r="L320" s="90"/>
      <c r="M320" s="92" t="s">
        <v>791</v>
      </c>
      <c r="N320" s="92"/>
      <c r="O320" s="53">
        <v>0</v>
      </c>
      <c r="P320" s="53">
        <v>0</v>
      </c>
      <c r="Q320" s="53">
        <v>0</v>
      </c>
      <c r="R320" s="85" t="s">
        <v>790</v>
      </c>
      <c r="S320" s="98" t="e">
        <f>SUM(E320/O320*K320)+(E320/P320*K320)+(E320/Q320*K320)</f>
        <v>#DIV/0!</v>
      </c>
      <c r="T320" s="98" t="e">
        <f t="shared" si="117"/>
        <v>#DIV/0!</v>
      </c>
      <c r="U320" s="98" t="e">
        <f t="shared" si="118"/>
        <v>#DIV/0!</v>
      </c>
      <c r="V320" s="98" t="e">
        <f t="shared" si="119"/>
        <v>#DIV/0!</v>
      </c>
      <c r="W320" s="98" t="s">
        <v>790</v>
      </c>
      <c r="X320" s="7">
        <v>0</v>
      </c>
      <c r="Y320" s="8" t="e">
        <f t="shared" si="120"/>
        <v>#DIV/0!</v>
      </c>
      <c r="Z320" s="9">
        <v>0.21</v>
      </c>
      <c r="AA320" s="8" t="e">
        <f t="shared" si="121"/>
        <v>#DIV/0!</v>
      </c>
    </row>
    <row r="321" spans="1:27" x14ac:dyDescent="0.25">
      <c r="A321" s="5" t="s">
        <v>770</v>
      </c>
      <c r="B321" s="112" t="s">
        <v>482</v>
      </c>
      <c r="C321" s="18">
        <v>2903</v>
      </c>
      <c r="D321" s="20" t="s">
        <v>8</v>
      </c>
      <c r="E321" s="20">
        <v>49</v>
      </c>
      <c r="F321" s="20" t="s">
        <v>156</v>
      </c>
      <c r="G321" s="5"/>
      <c r="H321" s="5" t="s">
        <v>0</v>
      </c>
      <c r="I321" s="19" t="s">
        <v>452</v>
      </c>
      <c r="J321" s="19" t="s">
        <v>280</v>
      </c>
      <c r="K321" s="92">
        <v>200</v>
      </c>
      <c r="L321" s="90"/>
      <c r="M321" s="92" t="s">
        <v>791</v>
      </c>
      <c r="N321" s="92"/>
      <c r="O321" s="53">
        <v>0</v>
      </c>
      <c r="P321" s="53">
        <v>0</v>
      </c>
      <c r="Q321" s="53">
        <v>0</v>
      </c>
      <c r="R321" s="85" t="s">
        <v>790</v>
      </c>
      <c r="S321" s="98" t="e">
        <f>SUM(E321/O321*K321)+(E321/P321*K321)+(E321/Q321*K321)</f>
        <v>#DIV/0!</v>
      </c>
      <c r="T321" s="98" t="e">
        <f t="shared" si="117"/>
        <v>#DIV/0!</v>
      </c>
      <c r="U321" s="98" t="e">
        <f t="shared" si="118"/>
        <v>#DIV/0!</v>
      </c>
      <c r="V321" s="98" t="e">
        <f t="shared" si="119"/>
        <v>#DIV/0!</v>
      </c>
      <c r="W321" s="98" t="s">
        <v>790</v>
      </c>
      <c r="X321" s="7">
        <v>0</v>
      </c>
      <c r="Y321" s="8" t="e">
        <f t="shared" si="120"/>
        <v>#DIV/0!</v>
      </c>
      <c r="Z321" s="9">
        <v>0.21</v>
      </c>
      <c r="AA321" s="8" t="e">
        <f t="shared" si="121"/>
        <v>#DIV/0!</v>
      </c>
    </row>
    <row r="322" spans="1:27" x14ac:dyDescent="0.25">
      <c r="A322" s="5" t="s">
        <v>770</v>
      </c>
      <c r="B322" s="112" t="s">
        <v>482</v>
      </c>
      <c r="C322" s="18">
        <v>2904</v>
      </c>
      <c r="D322" s="20" t="s">
        <v>535</v>
      </c>
      <c r="E322" s="20">
        <v>31.9</v>
      </c>
      <c r="F322" s="20" t="s">
        <v>156</v>
      </c>
      <c r="G322" s="5"/>
      <c r="H322" s="5" t="s">
        <v>0</v>
      </c>
      <c r="I322" s="19" t="s">
        <v>453</v>
      </c>
      <c r="J322" s="19" t="s">
        <v>269</v>
      </c>
      <c r="K322" s="92">
        <v>200</v>
      </c>
      <c r="L322" s="90">
        <v>200</v>
      </c>
      <c r="M322" s="92" t="s">
        <v>833</v>
      </c>
      <c r="N322" s="92" t="s">
        <v>833</v>
      </c>
      <c r="O322" s="53">
        <v>0</v>
      </c>
      <c r="P322" s="53">
        <v>0</v>
      </c>
      <c r="Q322" s="53">
        <v>0</v>
      </c>
      <c r="R322" s="53">
        <v>0</v>
      </c>
      <c r="S322" s="98" t="e">
        <f>SUM(E322/O322*K322)+(E322/P322*K322)+(E322/Q322*K322)+(E322/R322*L322)</f>
        <v>#DIV/0!</v>
      </c>
      <c r="T322" s="98" t="e">
        <f t="shared" ref="T322" si="128">SUM(E322*K322/O322)</f>
        <v>#DIV/0!</v>
      </c>
      <c r="U322" s="98" t="e">
        <f t="shared" si="118"/>
        <v>#DIV/0!</v>
      </c>
      <c r="V322" s="98" t="e">
        <f t="shared" si="119"/>
        <v>#DIV/0!</v>
      </c>
      <c r="W322" s="98" t="e">
        <f>SUM(E322*L322/R322)</f>
        <v>#DIV/0!</v>
      </c>
      <c r="X322" s="7">
        <v>0</v>
      </c>
      <c r="Y322" s="8" t="e">
        <f t="shared" si="120"/>
        <v>#DIV/0!</v>
      </c>
      <c r="Z322" s="9">
        <v>0.21</v>
      </c>
      <c r="AA322" s="8" t="e">
        <f t="shared" si="121"/>
        <v>#DIV/0!</v>
      </c>
    </row>
    <row r="323" spans="1:27" x14ac:dyDescent="0.25">
      <c r="A323" s="5" t="s">
        <v>770</v>
      </c>
      <c r="B323" s="112" t="s">
        <v>482</v>
      </c>
      <c r="C323" s="18">
        <v>2905</v>
      </c>
      <c r="D323" s="20" t="s">
        <v>8</v>
      </c>
      <c r="E323" s="20">
        <v>7.4</v>
      </c>
      <c r="F323" s="20" t="s">
        <v>156</v>
      </c>
      <c r="G323" s="5"/>
      <c r="H323" s="5" t="s">
        <v>0</v>
      </c>
      <c r="I323" s="19" t="s">
        <v>454</v>
      </c>
      <c r="J323" s="19" t="s">
        <v>632</v>
      </c>
      <c r="K323" s="92">
        <v>200</v>
      </c>
      <c r="L323" s="90"/>
      <c r="M323" s="92" t="s">
        <v>791</v>
      </c>
      <c r="N323" s="92"/>
      <c r="O323" s="53">
        <v>0</v>
      </c>
      <c r="P323" s="53">
        <v>0</v>
      </c>
      <c r="Q323" s="53">
        <v>0</v>
      </c>
      <c r="R323" s="85" t="s">
        <v>790</v>
      </c>
      <c r="S323" s="98" t="e">
        <f>SUM(E323/O323*K323)+(E323/P323*K323)+(E323/Q323*K323)</f>
        <v>#DIV/0!</v>
      </c>
      <c r="T323" s="98" t="e">
        <f t="shared" ref="T323:T386" si="129">SUM(E323*K323/O323)</f>
        <v>#DIV/0!</v>
      </c>
      <c r="U323" s="98" t="e">
        <f t="shared" ref="U323:U386" si="130">SUM(E323*K323/P323)</f>
        <v>#DIV/0!</v>
      </c>
      <c r="V323" s="98" t="e">
        <f t="shared" ref="V323:V386" si="131">SUM(E323*K323/Q323)</f>
        <v>#DIV/0!</v>
      </c>
      <c r="W323" s="98" t="s">
        <v>790</v>
      </c>
      <c r="X323" s="7">
        <v>0</v>
      </c>
      <c r="Y323" s="8" t="e">
        <f t="shared" si="120"/>
        <v>#DIV/0!</v>
      </c>
      <c r="Z323" s="9">
        <v>0.21</v>
      </c>
      <c r="AA323" s="8" t="e">
        <f t="shared" si="121"/>
        <v>#DIV/0!</v>
      </c>
    </row>
    <row r="324" spans="1:27" x14ac:dyDescent="0.25">
      <c r="A324" s="5" t="s">
        <v>770</v>
      </c>
      <c r="B324" s="112" t="s">
        <v>482</v>
      </c>
      <c r="C324" s="18">
        <v>2906</v>
      </c>
      <c r="D324" s="20" t="s">
        <v>535</v>
      </c>
      <c r="E324" s="20">
        <v>31.5</v>
      </c>
      <c r="F324" s="20" t="s">
        <v>156</v>
      </c>
      <c r="G324" s="5"/>
      <c r="H324" s="5" t="s">
        <v>0</v>
      </c>
      <c r="I324" s="19" t="s">
        <v>455</v>
      </c>
      <c r="J324" s="19" t="s">
        <v>269</v>
      </c>
      <c r="K324" s="92">
        <v>200</v>
      </c>
      <c r="L324" s="90">
        <v>200</v>
      </c>
      <c r="M324" s="92" t="s">
        <v>833</v>
      </c>
      <c r="N324" s="92" t="s">
        <v>833</v>
      </c>
      <c r="O324" s="53">
        <v>0</v>
      </c>
      <c r="P324" s="53">
        <v>0</v>
      </c>
      <c r="Q324" s="53">
        <v>0</v>
      </c>
      <c r="R324" s="53">
        <v>0</v>
      </c>
      <c r="S324" s="98" t="e">
        <f>SUM(E324/O324*K324)+(E324/P324*K324)+(E324/Q324*K324)+(E324/R324*L324)</f>
        <v>#DIV/0!</v>
      </c>
      <c r="T324" s="98" t="e">
        <f t="shared" ref="T324" si="132">SUM(E324*K324/O324)</f>
        <v>#DIV/0!</v>
      </c>
      <c r="U324" s="98" t="e">
        <f t="shared" si="130"/>
        <v>#DIV/0!</v>
      </c>
      <c r="V324" s="98" t="e">
        <f t="shared" si="131"/>
        <v>#DIV/0!</v>
      </c>
      <c r="W324" s="98" t="e">
        <f>SUM(E324*L324/R324)</f>
        <v>#DIV/0!</v>
      </c>
      <c r="X324" s="7">
        <v>0</v>
      </c>
      <c r="Y324" s="8" t="e">
        <f t="shared" si="120"/>
        <v>#DIV/0!</v>
      </c>
      <c r="Z324" s="9">
        <v>0.21</v>
      </c>
      <c r="AA324" s="8" t="e">
        <f t="shared" si="121"/>
        <v>#DIV/0!</v>
      </c>
    </row>
    <row r="325" spans="1:27" x14ac:dyDescent="0.25">
      <c r="A325" s="5" t="s">
        <v>770</v>
      </c>
      <c r="B325" s="112" t="s">
        <v>482</v>
      </c>
      <c r="C325" s="18">
        <v>2907</v>
      </c>
      <c r="D325" s="20" t="s">
        <v>8</v>
      </c>
      <c r="E325" s="20">
        <v>49.2</v>
      </c>
      <c r="F325" s="20" t="s">
        <v>156</v>
      </c>
      <c r="G325" s="5"/>
      <c r="H325" s="5" t="s">
        <v>0</v>
      </c>
      <c r="I325" s="19" t="s">
        <v>734</v>
      </c>
      <c r="J325" s="19" t="s">
        <v>280</v>
      </c>
      <c r="K325" s="92">
        <v>200</v>
      </c>
      <c r="L325" s="90"/>
      <c r="M325" s="92" t="s">
        <v>791</v>
      </c>
      <c r="N325" s="92"/>
      <c r="O325" s="53">
        <v>0</v>
      </c>
      <c r="P325" s="53">
        <v>0</v>
      </c>
      <c r="Q325" s="53">
        <v>0</v>
      </c>
      <c r="R325" s="85" t="s">
        <v>790</v>
      </c>
      <c r="S325" s="98" t="e">
        <f>SUM(E325/O325*K325)+(E325/P325*K325)+(E325/Q325*K325)</f>
        <v>#DIV/0!</v>
      </c>
      <c r="T325" s="98" t="e">
        <f t="shared" si="129"/>
        <v>#DIV/0!</v>
      </c>
      <c r="U325" s="98" t="e">
        <f t="shared" si="130"/>
        <v>#DIV/0!</v>
      </c>
      <c r="V325" s="98" t="e">
        <f t="shared" si="131"/>
        <v>#DIV/0!</v>
      </c>
      <c r="W325" s="98" t="s">
        <v>790</v>
      </c>
      <c r="X325" s="7">
        <v>0</v>
      </c>
      <c r="Y325" s="8" t="e">
        <f t="shared" ref="Y325:Y345" si="133">SUM(S325*X325)</f>
        <v>#DIV/0!</v>
      </c>
      <c r="Z325" s="9">
        <v>0.21</v>
      </c>
      <c r="AA325" s="8" t="e">
        <f t="shared" ref="AA325:AA345" si="134">Y325+(Y325*Z325)</f>
        <v>#DIV/0!</v>
      </c>
    </row>
    <row r="326" spans="1:27" x14ac:dyDescent="0.25">
      <c r="A326" s="5" t="s">
        <v>770</v>
      </c>
      <c r="B326" s="112" t="s">
        <v>482</v>
      </c>
      <c r="C326" s="18">
        <v>2908</v>
      </c>
      <c r="D326" s="20" t="s">
        <v>8</v>
      </c>
      <c r="E326" s="20">
        <v>58.2</v>
      </c>
      <c r="F326" s="20" t="s">
        <v>156</v>
      </c>
      <c r="G326" s="5"/>
      <c r="H326" s="5" t="s">
        <v>0</v>
      </c>
      <c r="I326" s="19" t="s">
        <v>735</v>
      </c>
      <c r="J326" s="19" t="s">
        <v>280</v>
      </c>
      <c r="K326" s="92">
        <v>200</v>
      </c>
      <c r="L326" s="90"/>
      <c r="M326" s="92" t="s">
        <v>791</v>
      </c>
      <c r="N326" s="92"/>
      <c r="O326" s="53">
        <v>0</v>
      </c>
      <c r="P326" s="53">
        <v>0</v>
      </c>
      <c r="Q326" s="53">
        <v>0</v>
      </c>
      <c r="R326" s="85" t="s">
        <v>790</v>
      </c>
      <c r="S326" s="98" t="e">
        <f>SUM(E326/O326*K326)+(E326/P326*K326)+(E326/Q326*K326)</f>
        <v>#DIV/0!</v>
      </c>
      <c r="T326" s="98" t="e">
        <f t="shared" si="129"/>
        <v>#DIV/0!</v>
      </c>
      <c r="U326" s="98" t="e">
        <f t="shared" si="130"/>
        <v>#DIV/0!</v>
      </c>
      <c r="V326" s="98" t="e">
        <f t="shared" si="131"/>
        <v>#DIV/0!</v>
      </c>
      <c r="W326" s="98" t="s">
        <v>790</v>
      </c>
      <c r="X326" s="7">
        <v>0</v>
      </c>
      <c r="Y326" s="8" t="e">
        <f t="shared" si="133"/>
        <v>#DIV/0!</v>
      </c>
      <c r="Z326" s="9">
        <v>0.21</v>
      </c>
      <c r="AA326" s="8" t="e">
        <f t="shared" si="134"/>
        <v>#DIV/0!</v>
      </c>
    </row>
    <row r="327" spans="1:27" x14ac:dyDescent="0.25">
      <c r="A327" s="5" t="s">
        <v>770</v>
      </c>
      <c r="B327" s="112" t="s">
        <v>482</v>
      </c>
      <c r="C327" s="18">
        <v>2909</v>
      </c>
      <c r="D327" s="20" t="s">
        <v>535</v>
      </c>
      <c r="E327" s="20">
        <v>20.6</v>
      </c>
      <c r="F327" s="20" t="s">
        <v>156</v>
      </c>
      <c r="G327" s="5"/>
      <c r="H327" s="5" t="s">
        <v>0</v>
      </c>
      <c r="I327" s="19" t="s">
        <v>736</v>
      </c>
      <c r="J327" s="19" t="s">
        <v>269</v>
      </c>
      <c r="K327" s="92">
        <v>200</v>
      </c>
      <c r="L327" s="90">
        <v>200</v>
      </c>
      <c r="M327" s="92" t="s">
        <v>833</v>
      </c>
      <c r="N327" s="92" t="s">
        <v>833</v>
      </c>
      <c r="O327" s="53">
        <v>0</v>
      </c>
      <c r="P327" s="53">
        <v>0</v>
      </c>
      <c r="Q327" s="53">
        <v>0</v>
      </c>
      <c r="R327" s="53">
        <v>0</v>
      </c>
      <c r="S327" s="98" t="e">
        <f>SUM(E327/O327*K327)+(E327/P327*K327)+(E327/Q327*K327)+(E327/R327*L327)</f>
        <v>#DIV/0!</v>
      </c>
      <c r="T327" s="98" t="e">
        <f t="shared" ref="T327" si="135">SUM(E327*K327/O327)</f>
        <v>#DIV/0!</v>
      </c>
      <c r="U327" s="98" t="e">
        <f t="shared" si="130"/>
        <v>#DIV/0!</v>
      </c>
      <c r="V327" s="98" t="e">
        <f t="shared" si="131"/>
        <v>#DIV/0!</v>
      </c>
      <c r="W327" s="98" t="e">
        <f>SUM(E327*L327/R327)</f>
        <v>#DIV/0!</v>
      </c>
      <c r="X327" s="7">
        <v>0</v>
      </c>
      <c r="Y327" s="8" t="e">
        <f t="shared" si="133"/>
        <v>#DIV/0!</v>
      </c>
      <c r="Z327" s="9">
        <v>0.21</v>
      </c>
      <c r="AA327" s="8" t="e">
        <f t="shared" si="134"/>
        <v>#DIV/0!</v>
      </c>
    </row>
    <row r="328" spans="1:27" x14ac:dyDescent="0.25">
      <c r="A328" s="5" t="s">
        <v>770</v>
      </c>
      <c r="B328" s="112" t="s">
        <v>482</v>
      </c>
      <c r="C328" s="18">
        <v>2910</v>
      </c>
      <c r="D328" s="20" t="s">
        <v>8</v>
      </c>
      <c r="E328" s="20">
        <v>23.6</v>
      </c>
      <c r="F328" s="20" t="s">
        <v>156</v>
      </c>
      <c r="G328" s="5"/>
      <c r="H328" s="5" t="s">
        <v>0</v>
      </c>
      <c r="I328" s="19" t="s">
        <v>737</v>
      </c>
      <c r="J328" s="19" t="s">
        <v>280</v>
      </c>
      <c r="K328" s="92">
        <v>200</v>
      </c>
      <c r="L328" s="90"/>
      <c r="M328" s="92" t="s">
        <v>791</v>
      </c>
      <c r="N328" s="92"/>
      <c r="O328" s="53">
        <v>0</v>
      </c>
      <c r="P328" s="53">
        <v>0</v>
      </c>
      <c r="Q328" s="53">
        <v>0</v>
      </c>
      <c r="R328" s="85" t="s">
        <v>790</v>
      </c>
      <c r="S328" s="98" t="e">
        <f>SUM(E328/O328*K328)+(E328/P328*K328)+(E328/Q328*K328)</f>
        <v>#DIV/0!</v>
      </c>
      <c r="T328" s="98" t="e">
        <f t="shared" si="129"/>
        <v>#DIV/0!</v>
      </c>
      <c r="U328" s="98" t="e">
        <f t="shared" si="130"/>
        <v>#DIV/0!</v>
      </c>
      <c r="V328" s="98" t="e">
        <f t="shared" si="131"/>
        <v>#DIV/0!</v>
      </c>
      <c r="W328" s="98" t="s">
        <v>790</v>
      </c>
      <c r="X328" s="7">
        <v>0</v>
      </c>
      <c r="Y328" s="8" t="e">
        <f t="shared" si="133"/>
        <v>#DIV/0!</v>
      </c>
      <c r="Z328" s="9">
        <v>0.21</v>
      </c>
      <c r="AA328" s="8" t="e">
        <f t="shared" si="134"/>
        <v>#DIV/0!</v>
      </c>
    </row>
    <row r="329" spans="1:27" x14ac:dyDescent="0.25">
      <c r="A329" s="5" t="s">
        <v>770</v>
      </c>
      <c r="B329" s="112" t="s">
        <v>482</v>
      </c>
      <c r="C329" s="18">
        <v>2911</v>
      </c>
      <c r="D329" s="20" t="s">
        <v>8</v>
      </c>
      <c r="E329" s="20">
        <v>30.9</v>
      </c>
      <c r="F329" s="20" t="s">
        <v>156</v>
      </c>
      <c r="G329" s="5"/>
      <c r="H329" s="23" t="s">
        <v>738</v>
      </c>
      <c r="I329" s="19" t="s">
        <v>739</v>
      </c>
      <c r="J329" s="19" t="s">
        <v>280</v>
      </c>
      <c r="K329" s="92">
        <v>200</v>
      </c>
      <c r="L329" s="90"/>
      <c r="M329" s="92" t="s">
        <v>791</v>
      </c>
      <c r="N329" s="92"/>
      <c r="O329" s="53">
        <v>0</v>
      </c>
      <c r="P329" s="53">
        <v>0</v>
      </c>
      <c r="Q329" s="53">
        <v>0</v>
      </c>
      <c r="R329" s="85" t="s">
        <v>790</v>
      </c>
      <c r="S329" s="98" t="e">
        <f>SUM(E329/O329*K329)+(E329/P329*K329)+(E329/Q329*K329)</f>
        <v>#DIV/0!</v>
      </c>
      <c r="T329" s="98" t="e">
        <f t="shared" si="129"/>
        <v>#DIV/0!</v>
      </c>
      <c r="U329" s="98" t="e">
        <f t="shared" si="130"/>
        <v>#DIV/0!</v>
      </c>
      <c r="V329" s="98" t="e">
        <f t="shared" si="131"/>
        <v>#DIV/0!</v>
      </c>
      <c r="W329" s="98" t="s">
        <v>790</v>
      </c>
      <c r="X329" s="7">
        <v>0</v>
      </c>
      <c r="Y329" s="8" t="e">
        <f t="shared" si="133"/>
        <v>#DIV/0!</v>
      </c>
      <c r="Z329" s="9">
        <v>0.21</v>
      </c>
      <c r="AA329" s="8" t="e">
        <f t="shared" si="134"/>
        <v>#DIV/0!</v>
      </c>
    </row>
    <row r="330" spans="1:27" x14ac:dyDescent="0.25">
      <c r="A330" s="5" t="s">
        <v>770</v>
      </c>
      <c r="B330" s="112" t="s">
        <v>457</v>
      </c>
      <c r="C330" s="18">
        <v>2911</v>
      </c>
      <c r="D330" s="20" t="s">
        <v>8</v>
      </c>
      <c r="E330" s="20">
        <v>17.7</v>
      </c>
      <c r="F330" s="20" t="s">
        <v>156</v>
      </c>
      <c r="G330" s="5"/>
      <c r="H330" s="5"/>
      <c r="I330" s="19" t="s">
        <v>739</v>
      </c>
      <c r="J330" s="19" t="s">
        <v>280</v>
      </c>
      <c r="K330" s="92">
        <v>200</v>
      </c>
      <c r="L330" s="90"/>
      <c r="M330" s="92" t="s">
        <v>791</v>
      </c>
      <c r="N330" s="92"/>
      <c r="O330" s="53">
        <v>0</v>
      </c>
      <c r="P330" s="53">
        <v>0</v>
      </c>
      <c r="Q330" s="53">
        <v>0</v>
      </c>
      <c r="R330" s="85" t="s">
        <v>790</v>
      </c>
      <c r="S330" s="98" t="e">
        <f>SUM(E330/O330*K330)+(E330/P330*K330)+(E330/Q330*K330)</f>
        <v>#DIV/0!</v>
      </c>
      <c r="T330" s="98" t="e">
        <f t="shared" si="129"/>
        <v>#DIV/0!</v>
      </c>
      <c r="U330" s="98" t="e">
        <f t="shared" si="130"/>
        <v>#DIV/0!</v>
      </c>
      <c r="V330" s="98" t="e">
        <f t="shared" si="131"/>
        <v>#DIV/0!</v>
      </c>
      <c r="W330" s="98" t="s">
        <v>790</v>
      </c>
      <c r="X330" s="7">
        <v>0</v>
      </c>
      <c r="Y330" s="8" t="e">
        <f t="shared" si="133"/>
        <v>#DIV/0!</v>
      </c>
      <c r="Z330" s="9">
        <v>0.21</v>
      </c>
      <c r="AA330" s="8" t="e">
        <f t="shared" si="134"/>
        <v>#DIV/0!</v>
      </c>
    </row>
    <row r="331" spans="1:27" x14ac:dyDescent="0.25">
      <c r="A331" s="5" t="s">
        <v>770</v>
      </c>
      <c r="B331" s="112" t="s">
        <v>457</v>
      </c>
      <c r="C331" s="18">
        <v>2912</v>
      </c>
      <c r="D331" s="20" t="s">
        <v>535</v>
      </c>
      <c r="E331" s="20">
        <v>20.7</v>
      </c>
      <c r="F331" s="20" t="s">
        <v>156</v>
      </c>
      <c r="G331" s="5"/>
      <c r="H331" s="5"/>
      <c r="I331" s="19" t="s">
        <v>740</v>
      </c>
      <c r="J331" s="19" t="s">
        <v>269</v>
      </c>
      <c r="K331" s="92">
        <v>200</v>
      </c>
      <c r="L331" s="90">
        <v>200</v>
      </c>
      <c r="M331" s="92" t="s">
        <v>833</v>
      </c>
      <c r="N331" s="92" t="s">
        <v>833</v>
      </c>
      <c r="O331" s="53">
        <v>0</v>
      </c>
      <c r="P331" s="53">
        <v>0</v>
      </c>
      <c r="Q331" s="53">
        <v>0</v>
      </c>
      <c r="R331" s="53">
        <v>0</v>
      </c>
      <c r="S331" s="98" t="e">
        <f>SUM(E331/O331*K331)+(E331/P331*K331)+(E331/Q331*K331)+(E331/R331*L331)</f>
        <v>#DIV/0!</v>
      </c>
      <c r="T331" s="98" t="e">
        <f t="shared" ref="T331" si="136">SUM(E331*K331/O331)</f>
        <v>#DIV/0!</v>
      </c>
      <c r="U331" s="98" t="e">
        <f t="shared" si="130"/>
        <v>#DIV/0!</v>
      </c>
      <c r="V331" s="98" t="e">
        <f t="shared" si="131"/>
        <v>#DIV/0!</v>
      </c>
      <c r="W331" s="98" t="e">
        <f>SUM(E331*L331/R331)</f>
        <v>#DIV/0!</v>
      </c>
      <c r="X331" s="7">
        <v>0</v>
      </c>
      <c r="Y331" s="8" t="e">
        <f t="shared" si="133"/>
        <v>#DIV/0!</v>
      </c>
      <c r="Z331" s="9">
        <v>0.21</v>
      </c>
      <c r="AA331" s="8" t="e">
        <f t="shared" si="134"/>
        <v>#DIV/0!</v>
      </c>
    </row>
    <row r="332" spans="1:27" x14ac:dyDescent="0.25">
      <c r="A332" s="5" t="s">
        <v>770</v>
      </c>
      <c r="B332" s="112" t="s">
        <v>457</v>
      </c>
      <c r="C332" s="18">
        <v>2913</v>
      </c>
      <c r="D332" s="20" t="s">
        <v>8</v>
      </c>
      <c r="E332" s="20">
        <v>53.9</v>
      </c>
      <c r="F332" s="20" t="s">
        <v>156</v>
      </c>
      <c r="G332" s="5"/>
      <c r="H332" s="5"/>
      <c r="I332" s="19" t="s">
        <v>741</v>
      </c>
      <c r="J332" s="19" t="s">
        <v>280</v>
      </c>
      <c r="K332" s="92">
        <v>200</v>
      </c>
      <c r="L332" s="90"/>
      <c r="M332" s="92" t="s">
        <v>791</v>
      </c>
      <c r="N332" s="92"/>
      <c r="O332" s="53">
        <v>0</v>
      </c>
      <c r="P332" s="53">
        <v>0</v>
      </c>
      <c r="Q332" s="53">
        <v>0</v>
      </c>
      <c r="R332" s="85" t="s">
        <v>790</v>
      </c>
      <c r="S332" s="98" t="e">
        <f>SUM(E332/O332*K332)+(E332/P332*K332)+(E332/Q332*K332)</f>
        <v>#DIV/0!</v>
      </c>
      <c r="T332" s="98" t="e">
        <f t="shared" si="129"/>
        <v>#DIV/0!</v>
      </c>
      <c r="U332" s="98" t="e">
        <f t="shared" si="130"/>
        <v>#DIV/0!</v>
      </c>
      <c r="V332" s="98" t="e">
        <f t="shared" si="131"/>
        <v>#DIV/0!</v>
      </c>
      <c r="W332" s="98" t="s">
        <v>790</v>
      </c>
      <c r="X332" s="7">
        <v>0</v>
      </c>
      <c r="Y332" s="8" t="e">
        <f t="shared" si="133"/>
        <v>#DIV/0!</v>
      </c>
      <c r="Z332" s="9">
        <v>0.21</v>
      </c>
      <c r="AA332" s="8" t="e">
        <f t="shared" si="134"/>
        <v>#DIV/0!</v>
      </c>
    </row>
    <row r="333" spans="1:27" x14ac:dyDescent="0.25">
      <c r="A333" s="5" t="s">
        <v>770</v>
      </c>
      <c r="B333" s="112" t="s">
        <v>457</v>
      </c>
      <c r="C333" s="18">
        <v>2914</v>
      </c>
      <c r="D333" s="20" t="s">
        <v>8</v>
      </c>
      <c r="E333" s="20">
        <v>44.3</v>
      </c>
      <c r="F333" s="20" t="s">
        <v>156</v>
      </c>
      <c r="G333" s="5"/>
      <c r="H333" s="5"/>
      <c r="I333" s="19" t="s">
        <v>742</v>
      </c>
      <c r="J333" s="19" t="s">
        <v>280</v>
      </c>
      <c r="K333" s="92">
        <v>200</v>
      </c>
      <c r="L333" s="90"/>
      <c r="M333" s="92" t="s">
        <v>791</v>
      </c>
      <c r="N333" s="92"/>
      <c r="O333" s="53">
        <v>0</v>
      </c>
      <c r="P333" s="53">
        <v>0</v>
      </c>
      <c r="Q333" s="53">
        <v>0</v>
      </c>
      <c r="R333" s="85" t="s">
        <v>790</v>
      </c>
      <c r="S333" s="98" t="e">
        <f>SUM(E333/O333*K333)+(E333/P333*K333)+(E333/Q333*K333)</f>
        <v>#DIV/0!</v>
      </c>
      <c r="T333" s="98" t="e">
        <f t="shared" si="129"/>
        <v>#DIV/0!</v>
      </c>
      <c r="U333" s="98" t="e">
        <f t="shared" si="130"/>
        <v>#DIV/0!</v>
      </c>
      <c r="V333" s="98" t="e">
        <f t="shared" si="131"/>
        <v>#DIV/0!</v>
      </c>
      <c r="W333" s="98" t="s">
        <v>790</v>
      </c>
      <c r="X333" s="7">
        <v>0</v>
      </c>
      <c r="Y333" s="8" t="e">
        <f t="shared" si="133"/>
        <v>#DIV/0!</v>
      </c>
      <c r="Z333" s="9">
        <v>0.21</v>
      </c>
      <c r="AA333" s="8" t="e">
        <f t="shared" si="134"/>
        <v>#DIV/0!</v>
      </c>
    </row>
    <row r="334" spans="1:27" x14ac:dyDescent="0.25">
      <c r="A334" s="5" t="s">
        <v>770</v>
      </c>
      <c r="B334" s="112" t="s">
        <v>457</v>
      </c>
      <c r="C334" s="18">
        <v>2915</v>
      </c>
      <c r="D334" s="20" t="s">
        <v>8</v>
      </c>
      <c r="E334" s="20">
        <v>8.9</v>
      </c>
      <c r="F334" s="20" t="s">
        <v>156</v>
      </c>
      <c r="G334" s="5"/>
      <c r="H334" s="5"/>
      <c r="I334" s="19" t="s">
        <v>743</v>
      </c>
      <c r="J334" s="19" t="s">
        <v>280</v>
      </c>
      <c r="K334" s="92">
        <v>200</v>
      </c>
      <c r="L334" s="90"/>
      <c r="M334" s="92" t="s">
        <v>791</v>
      </c>
      <c r="N334" s="92"/>
      <c r="O334" s="53">
        <v>0</v>
      </c>
      <c r="P334" s="53">
        <v>0</v>
      </c>
      <c r="Q334" s="53">
        <v>0</v>
      </c>
      <c r="R334" s="85" t="s">
        <v>790</v>
      </c>
      <c r="S334" s="98" t="e">
        <f>SUM(E334/O334*K334)+(E334/P334*K334)+(E334/Q334*K334)</f>
        <v>#DIV/0!</v>
      </c>
      <c r="T334" s="98" t="e">
        <f t="shared" si="129"/>
        <v>#DIV/0!</v>
      </c>
      <c r="U334" s="98" t="e">
        <f t="shared" si="130"/>
        <v>#DIV/0!</v>
      </c>
      <c r="V334" s="98" t="e">
        <f t="shared" si="131"/>
        <v>#DIV/0!</v>
      </c>
      <c r="W334" s="98" t="s">
        <v>790</v>
      </c>
      <c r="X334" s="7">
        <v>0</v>
      </c>
      <c r="Y334" s="8" t="e">
        <f t="shared" si="133"/>
        <v>#DIV/0!</v>
      </c>
      <c r="Z334" s="9">
        <v>0.21</v>
      </c>
      <c r="AA334" s="8" t="e">
        <f t="shared" si="134"/>
        <v>#DIV/0!</v>
      </c>
    </row>
    <row r="335" spans="1:27" x14ac:dyDescent="0.25">
      <c r="A335" s="5" t="s">
        <v>770</v>
      </c>
      <c r="B335" s="112" t="s">
        <v>457</v>
      </c>
      <c r="C335" s="18">
        <v>2916</v>
      </c>
      <c r="D335" s="20" t="s">
        <v>535</v>
      </c>
      <c r="E335" s="20">
        <v>24.3</v>
      </c>
      <c r="F335" s="20" t="s">
        <v>156</v>
      </c>
      <c r="G335" s="5"/>
      <c r="H335" s="5"/>
      <c r="I335" s="19" t="s">
        <v>744</v>
      </c>
      <c r="J335" s="19" t="s">
        <v>269</v>
      </c>
      <c r="K335" s="92">
        <v>200</v>
      </c>
      <c r="L335" s="90">
        <v>200</v>
      </c>
      <c r="M335" s="92" t="s">
        <v>833</v>
      </c>
      <c r="N335" s="92" t="s">
        <v>833</v>
      </c>
      <c r="O335" s="53">
        <v>0</v>
      </c>
      <c r="P335" s="53">
        <v>0</v>
      </c>
      <c r="Q335" s="53">
        <v>0</v>
      </c>
      <c r="R335" s="53">
        <v>0</v>
      </c>
      <c r="S335" s="98" t="e">
        <f>SUM(E335/O335*K335)+(E335/P335*K335)+(E335/Q335*K335)+(E335/R335*L335)</f>
        <v>#DIV/0!</v>
      </c>
      <c r="T335" s="98" t="e">
        <f t="shared" ref="T335" si="137">SUM(E335*K335/O335)</f>
        <v>#DIV/0!</v>
      </c>
      <c r="U335" s="98" t="e">
        <f t="shared" si="130"/>
        <v>#DIV/0!</v>
      </c>
      <c r="V335" s="98" t="e">
        <f t="shared" si="131"/>
        <v>#DIV/0!</v>
      </c>
      <c r="W335" s="98" t="e">
        <f>SUM(E335*L335/R335)</f>
        <v>#DIV/0!</v>
      </c>
      <c r="X335" s="7">
        <v>0</v>
      </c>
      <c r="Y335" s="8" t="e">
        <f t="shared" si="133"/>
        <v>#DIV/0!</v>
      </c>
      <c r="Z335" s="9">
        <v>0.21</v>
      </c>
      <c r="AA335" s="8" t="e">
        <f t="shared" si="134"/>
        <v>#DIV/0!</v>
      </c>
    </row>
    <row r="336" spans="1:27" x14ac:dyDescent="0.25">
      <c r="A336" s="5" t="s">
        <v>770</v>
      </c>
      <c r="B336" s="112" t="s">
        <v>457</v>
      </c>
      <c r="C336" s="18">
        <v>2917</v>
      </c>
      <c r="D336" s="20" t="s">
        <v>8</v>
      </c>
      <c r="E336" s="20">
        <v>77.400000000000006</v>
      </c>
      <c r="F336" s="20" t="s">
        <v>156</v>
      </c>
      <c r="G336" s="5"/>
      <c r="H336" s="5"/>
      <c r="I336" s="19" t="s">
        <v>745</v>
      </c>
      <c r="J336" s="19" t="s">
        <v>280</v>
      </c>
      <c r="K336" s="92">
        <v>200</v>
      </c>
      <c r="L336" s="90"/>
      <c r="M336" s="92" t="s">
        <v>791</v>
      </c>
      <c r="N336" s="92"/>
      <c r="O336" s="53">
        <v>0</v>
      </c>
      <c r="P336" s="53">
        <v>0</v>
      </c>
      <c r="Q336" s="53">
        <v>0</v>
      </c>
      <c r="R336" s="85" t="s">
        <v>790</v>
      </c>
      <c r="S336" s="98" t="e">
        <f t="shared" ref="S336:S342" si="138">SUM(E336/O336*K336)+(E336/P336*K336)+(E336/Q336*K336)</f>
        <v>#DIV/0!</v>
      </c>
      <c r="T336" s="98" t="e">
        <f t="shared" si="129"/>
        <v>#DIV/0!</v>
      </c>
      <c r="U336" s="98" t="e">
        <f t="shared" si="130"/>
        <v>#DIV/0!</v>
      </c>
      <c r="V336" s="98" t="e">
        <f t="shared" si="131"/>
        <v>#DIV/0!</v>
      </c>
      <c r="W336" s="98" t="s">
        <v>790</v>
      </c>
      <c r="X336" s="7">
        <v>0</v>
      </c>
      <c r="Y336" s="8" t="e">
        <f t="shared" si="133"/>
        <v>#DIV/0!</v>
      </c>
      <c r="Z336" s="9">
        <v>0.21</v>
      </c>
      <c r="AA336" s="8" t="e">
        <f t="shared" si="134"/>
        <v>#DIV/0!</v>
      </c>
    </row>
    <row r="337" spans="1:27" x14ac:dyDescent="0.25">
      <c r="A337" s="5" t="s">
        <v>770</v>
      </c>
      <c r="B337" s="112" t="s">
        <v>457</v>
      </c>
      <c r="C337" s="18">
        <v>2918</v>
      </c>
      <c r="D337" s="20" t="s">
        <v>8</v>
      </c>
      <c r="E337" s="20">
        <v>17.7</v>
      </c>
      <c r="F337" s="20" t="s">
        <v>156</v>
      </c>
      <c r="G337" s="5"/>
      <c r="H337" s="5"/>
      <c r="I337" s="19" t="s">
        <v>746</v>
      </c>
      <c r="J337" s="19" t="s">
        <v>280</v>
      </c>
      <c r="K337" s="92">
        <v>200</v>
      </c>
      <c r="L337" s="90"/>
      <c r="M337" s="92" t="s">
        <v>791</v>
      </c>
      <c r="N337" s="92"/>
      <c r="O337" s="53">
        <v>0</v>
      </c>
      <c r="P337" s="53">
        <v>0</v>
      </c>
      <c r="Q337" s="53">
        <v>0</v>
      </c>
      <c r="R337" s="85" t="s">
        <v>790</v>
      </c>
      <c r="S337" s="98" t="e">
        <f t="shared" si="138"/>
        <v>#DIV/0!</v>
      </c>
      <c r="T337" s="98" t="e">
        <f t="shared" si="129"/>
        <v>#DIV/0!</v>
      </c>
      <c r="U337" s="98" t="e">
        <f t="shared" si="130"/>
        <v>#DIV/0!</v>
      </c>
      <c r="V337" s="98" t="e">
        <f t="shared" si="131"/>
        <v>#DIV/0!</v>
      </c>
      <c r="W337" s="98" t="s">
        <v>790</v>
      </c>
      <c r="X337" s="7">
        <v>0</v>
      </c>
      <c r="Y337" s="8" t="e">
        <f t="shared" si="133"/>
        <v>#DIV/0!</v>
      </c>
      <c r="Z337" s="9">
        <v>0.21</v>
      </c>
      <c r="AA337" s="8" t="e">
        <f t="shared" si="134"/>
        <v>#DIV/0!</v>
      </c>
    </row>
    <row r="338" spans="1:27" x14ac:dyDescent="0.25">
      <c r="A338" s="5" t="s">
        <v>770</v>
      </c>
      <c r="B338" s="112" t="s">
        <v>457</v>
      </c>
      <c r="C338" s="18">
        <v>2919</v>
      </c>
      <c r="D338" s="20" t="s">
        <v>8</v>
      </c>
      <c r="E338" s="20">
        <v>16.100000000000001</v>
      </c>
      <c r="F338" s="20" t="s">
        <v>156</v>
      </c>
      <c r="G338" s="5"/>
      <c r="H338" s="5"/>
      <c r="I338" s="19" t="s">
        <v>747</v>
      </c>
      <c r="J338" s="19" t="s">
        <v>280</v>
      </c>
      <c r="K338" s="92">
        <v>200</v>
      </c>
      <c r="L338" s="90"/>
      <c r="M338" s="92" t="s">
        <v>791</v>
      </c>
      <c r="N338" s="92"/>
      <c r="O338" s="53">
        <v>0</v>
      </c>
      <c r="P338" s="53">
        <v>0</v>
      </c>
      <c r="Q338" s="53">
        <v>0</v>
      </c>
      <c r="R338" s="85" t="s">
        <v>790</v>
      </c>
      <c r="S338" s="98" t="e">
        <f t="shared" si="138"/>
        <v>#DIV/0!</v>
      </c>
      <c r="T338" s="98" t="e">
        <f t="shared" si="129"/>
        <v>#DIV/0!</v>
      </c>
      <c r="U338" s="98" t="e">
        <f t="shared" si="130"/>
        <v>#DIV/0!</v>
      </c>
      <c r="V338" s="98" t="e">
        <f t="shared" si="131"/>
        <v>#DIV/0!</v>
      </c>
      <c r="W338" s="98" t="s">
        <v>790</v>
      </c>
      <c r="X338" s="7">
        <v>0</v>
      </c>
      <c r="Y338" s="8" t="e">
        <f t="shared" si="133"/>
        <v>#DIV/0!</v>
      </c>
      <c r="Z338" s="9">
        <v>0.21</v>
      </c>
      <c r="AA338" s="8" t="e">
        <f t="shared" si="134"/>
        <v>#DIV/0!</v>
      </c>
    </row>
    <row r="339" spans="1:27" x14ac:dyDescent="0.25">
      <c r="A339" s="5" t="s">
        <v>770</v>
      </c>
      <c r="B339" s="112" t="s">
        <v>457</v>
      </c>
      <c r="C339" s="18">
        <v>2920</v>
      </c>
      <c r="D339" s="20" t="s">
        <v>8</v>
      </c>
      <c r="E339" s="20">
        <v>5.5</v>
      </c>
      <c r="F339" s="20" t="s">
        <v>156</v>
      </c>
      <c r="G339" s="5"/>
      <c r="H339" s="5"/>
      <c r="I339" s="19" t="s">
        <v>748</v>
      </c>
      <c r="J339" s="19" t="s">
        <v>280</v>
      </c>
      <c r="K339" s="92">
        <v>200</v>
      </c>
      <c r="L339" s="90"/>
      <c r="M339" s="92" t="s">
        <v>791</v>
      </c>
      <c r="N339" s="92"/>
      <c r="O339" s="53">
        <v>0</v>
      </c>
      <c r="P339" s="53">
        <v>0</v>
      </c>
      <c r="Q339" s="53">
        <v>0</v>
      </c>
      <c r="R339" s="85" t="s">
        <v>790</v>
      </c>
      <c r="S339" s="98" t="e">
        <f t="shared" si="138"/>
        <v>#DIV/0!</v>
      </c>
      <c r="T339" s="98" t="e">
        <f t="shared" si="129"/>
        <v>#DIV/0!</v>
      </c>
      <c r="U339" s="98" t="e">
        <f t="shared" si="130"/>
        <v>#DIV/0!</v>
      </c>
      <c r="V339" s="98" t="e">
        <f t="shared" si="131"/>
        <v>#DIV/0!</v>
      </c>
      <c r="W339" s="98" t="s">
        <v>790</v>
      </c>
      <c r="X339" s="7">
        <v>0</v>
      </c>
      <c r="Y339" s="8" t="e">
        <f t="shared" si="133"/>
        <v>#DIV/0!</v>
      </c>
      <c r="Z339" s="9">
        <v>0.21</v>
      </c>
      <c r="AA339" s="8" t="e">
        <f t="shared" si="134"/>
        <v>#DIV/0!</v>
      </c>
    </row>
    <row r="340" spans="1:27" x14ac:dyDescent="0.25">
      <c r="A340" s="5" t="s">
        <v>770</v>
      </c>
      <c r="B340" s="112" t="s">
        <v>482</v>
      </c>
      <c r="C340" s="18">
        <v>2921</v>
      </c>
      <c r="D340" s="20" t="s">
        <v>8</v>
      </c>
      <c r="E340" s="20">
        <v>30.9</v>
      </c>
      <c r="F340" s="20" t="s">
        <v>156</v>
      </c>
      <c r="G340" s="5"/>
      <c r="H340" s="5"/>
      <c r="I340" s="19" t="s">
        <v>749</v>
      </c>
      <c r="J340" s="19" t="s">
        <v>280</v>
      </c>
      <c r="K340" s="92">
        <v>200</v>
      </c>
      <c r="L340" s="90"/>
      <c r="M340" s="92" t="s">
        <v>791</v>
      </c>
      <c r="N340" s="92"/>
      <c r="O340" s="53">
        <v>0</v>
      </c>
      <c r="P340" s="53">
        <v>0</v>
      </c>
      <c r="Q340" s="53">
        <v>0</v>
      </c>
      <c r="R340" s="85" t="s">
        <v>790</v>
      </c>
      <c r="S340" s="98" t="e">
        <f t="shared" si="138"/>
        <v>#DIV/0!</v>
      </c>
      <c r="T340" s="98" t="e">
        <f t="shared" si="129"/>
        <v>#DIV/0!</v>
      </c>
      <c r="U340" s="98" t="e">
        <f t="shared" si="130"/>
        <v>#DIV/0!</v>
      </c>
      <c r="V340" s="98" t="e">
        <f t="shared" si="131"/>
        <v>#DIV/0!</v>
      </c>
      <c r="W340" s="98" t="s">
        <v>790</v>
      </c>
      <c r="X340" s="7">
        <v>0</v>
      </c>
      <c r="Y340" s="8" t="e">
        <f t="shared" si="133"/>
        <v>#DIV/0!</v>
      </c>
      <c r="Z340" s="9">
        <v>0.21</v>
      </c>
      <c r="AA340" s="8" t="e">
        <f t="shared" si="134"/>
        <v>#DIV/0!</v>
      </c>
    </row>
    <row r="341" spans="1:27" x14ac:dyDescent="0.25">
      <c r="A341" s="5" t="s">
        <v>770</v>
      </c>
      <c r="B341" s="112" t="s">
        <v>482</v>
      </c>
      <c r="C341" s="21" t="s">
        <v>750</v>
      </c>
      <c r="D341" s="79" t="s">
        <v>637</v>
      </c>
      <c r="E341" s="79">
        <v>34.700000000000003</v>
      </c>
      <c r="F341" s="79" t="s">
        <v>156</v>
      </c>
      <c r="G341" s="70"/>
      <c r="H341" s="70" t="s">
        <v>593</v>
      </c>
      <c r="I341" s="70"/>
      <c r="J341" s="70" t="s">
        <v>269</v>
      </c>
      <c r="K341" s="92">
        <v>3</v>
      </c>
      <c r="L341" s="90"/>
      <c r="M341" s="92" t="s">
        <v>837</v>
      </c>
      <c r="N341" s="92"/>
      <c r="O341" s="151" t="s">
        <v>0</v>
      </c>
      <c r="P341" s="151" t="s">
        <v>0</v>
      </c>
      <c r="Q341" s="53" t="s">
        <v>0</v>
      </c>
      <c r="R341" s="148" t="s">
        <v>790</v>
      </c>
      <c r="S341" s="152" t="e">
        <f>SUM(E341/Q341*K341)</f>
        <v>#VALUE!</v>
      </c>
      <c r="T341" s="151" t="s">
        <v>0</v>
      </c>
      <c r="U341" s="151" t="s">
        <v>0</v>
      </c>
      <c r="V341" s="98" t="e">
        <f t="shared" si="131"/>
        <v>#VALUE!</v>
      </c>
      <c r="W341" s="98" t="s">
        <v>790</v>
      </c>
      <c r="X341" s="7">
        <v>0</v>
      </c>
      <c r="Y341" s="8" t="e">
        <f t="shared" si="133"/>
        <v>#VALUE!</v>
      </c>
      <c r="Z341" s="9">
        <v>0.21</v>
      </c>
      <c r="AA341" s="8" t="e">
        <f t="shared" si="134"/>
        <v>#VALUE!</v>
      </c>
    </row>
    <row r="342" spans="1:27" x14ac:dyDescent="0.25">
      <c r="A342" s="5" t="s">
        <v>770</v>
      </c>
      <c r="B342" s="112" t="s">
        <v>482</v>
      </c>
      <c r="C342" s="18">
        <v>2922</v>
      </c>
      <c r="D342" s="79" t="s">
        <v>8</v>
      </c>
      <c r="E342" s="79">
        <v>18.100000000000001</v>
      </c>
      <c r="F342" s="79" t="s">
        <v>156</v>
      </c>
      <c r="G342" s="70"/>
      <c r="H342" s="70" t="s">
        <v>0</v>
      </c>
      <c r="I342" s="72" t="s">
        <v>751</v>
      </c>
      <c r="J342" s="72" t="s">
        <v>280</v>
      </c>
      <c r="K342" s="92">
        <v>200</v>
      </c>
      <c r="L342" s="90"/>
      <c r="M342" s="92" t="s">
        <v>791</v>
      </c>
      <c r="N342" s="92"/>
      <c r="O342" s="53">
        <v>0</v>
      </c>
      <c r="P342" s="53">
        <v>0</v>
      </c>
      <c r="Q342" s="53">
        <v>0</v>
      </c>
      <c r="R342" s="85" t="s">
        <v>790</v>
      </c>
      <c r="S342" s="98" t="e">
        <f t="shared" si="138"/>
        <v>#DIV/0!</v>
      </c>
      <c r="T342" s="98" t="e">
        <f t="shared" si="129"/>
        <v>#DIV/0!</v>
      </c>
      <c r="U342" s="98" t="e">
        <f t="shared" si="130"/>
        <v>#DIV/0!</v>
      </c>
      <c r="V342" s="98" t="e">
        <f t="shared" si="131"/>
        <v>#DIV/0!</v>
      </c>
      <c r="W342" s="98" t="s">
        <v>790</v>
      </c>
      <c r="X342" s="7">
        <v>0</v>
      </c>
      <c r="Y342" s="8" t="e">
        <f t="shared" si="133"/>
        <v>#DIV/0!</v>
      </c>
      <c r="Z342" s="9">
        <v>0.21</v>
      </c>
      <c r="AA342" s="8" t="e">
        <f t="shared" si="134"/>
        <v>#DIV/0!</v>
      </c>
    </row>
    <row r="343" spans="1:27" x14ac:dyDescent="0.25">
      <c r="A343" s="5" t="s">
        <v>770</v>
      </c>
      <c r="B343" s="112" t="s">
        <v>482</v>
      </c>
      <c r="C343" s="21" t="s">
        <v>131</v>
      </c>
      <c r="D343" s="79" t="s">
        <v>5</v>
      </c>
      <c r="E343" s="79">
        <v>1.6</v>
      </c>
      <c r="F343" s="79" t="s">
        <v>156</v>
      </c>
      <c r="G343" s="70"/>
      <c r="H343" s="70" t="s">
        <v>0</v>
      </c>
      <c r="I343" s="72" t="s">
        <v>131</v>
      </c>
      <c r="J343" s="72" t="s">
        <v>267</v>
      </c>
      <c r="K343" s="92">
        <v>200</v>
      </c>
      <c r="L343" s="90">
        <v>200</v>
      </c>
      <c r="M343" s="92" t="s">
        <v>834</v>
      </c>
      <c r="N343" s="92" t="s">
        <v>897</v>
      </c>
      <c r="O343" s="53">
        <v>0</v>
      </c>
      <c r="P343" s="53">
        <v>0</v>
      </c>
      <c r="Q343" s="53">
        <v>0</v>
      </c>
      <c r="R343" s="53">
        <v>0</v>
      </c>
      <c r="S343" s="98" t="e">
        <f t="shared" ref="S343:S345" si="139">SUM(E343/O343*K343)+(E343/P343*K343)+(E343/Q343*K343)+(E343/R343*L343)</f>
        <v>#DIV/0!</v>
      </c>
      <c r="T343" s="98" t="e">
        <f t="shared" ref="T343:T345" si="140">SUM(E343*K343/O343)</f>
        <v>#DIV/0!</v>
      </c>
      <c r="U343" s="98" t="e">
        <f t="shared" si="130"/>
        <v>#DIV/0!</v>
      </c>
      <c r="V343" s="98" t="e">
        <f t="shared" si="131"/>
        <v>#DIV/0!</v>
      </c>
      <c r="W343" s="98" t="e">
        <f t="shared" ref="W343:W345" si="141">SUM(E343*L343/R343)</f>
        <v>#DIV/0!</v>
      </c>
      <c r="X343" s="7">
        <v>0</v>
      </c>
      <c r="Y343" s="8" t="e">
        <f t="shared" si="133"/>
        <v>#DIV/0!</v>
      </c>
      <c r="Z343" s="9">
        <v>0.21</v>
      </c>
      <c r="AA343" s="8" t="e">
        <f t="shared" si="134"/>
        <v>#DIV/0!</v>
      </c>
    </row>
    <row r="344" spans="1:27" x14ac:dyDescent="0.25">
      <c r="A344" s="5" t="s">
        <v>770</v>
      </c>
      <c r="B344" s="112" t="s">
        <v>482</v>
      </c>
      <c r="C344" s="21" t="s">
        <v>130</v>
      </c>
      <c r="D344" s="79" t="s">
        <v>5</v>
      </c>
      <c r="E344" s="79">
        <v>2</v>
      </c>
      <c r="F344" s="79" t="s">
        <v>156</v>
      </c>
      <c r="G344" s="70"/>
      <c r="H344" s="70" t="s">
        <v>0</v>
      </c>
      <c r="I344" s="72" t="s">
        <v>130</v>
      </c>
      <c r="J344" s="72" t="s">
        <v>267</v>
      </c>
      <c r="K344" s="92">
        <v>200</v>
      </c>
      <c r="L344" s="90">
        <v>200</v>
      </c>
      <c r="M344" s="92" t="s">
        <v>834</v>
      </c>
      <c r="N344" s="92" t="s">
        <v>897</v>
      </c>
      <c r="O344" s="53">
        <v>0</v>
      </c>
      <c r="P344" s="53">
        <v>0</v>
      </c>
      <c r="Q344" s="53">
        <v>0</v>
      </c>
      <c r="R344" s="53">
        <v>0</v>
      </c>
      <c r="S344" s="98" t="e">
        <f t="shared" si="139"/>
        <v>#DIV/0!</v>
      </c>
      <c r="T344" s="98" t="e">
        <f t="shared" si="140"/>
        <v>#DIV/0!</v>
      </c>
      <c r="U344" s="98" t="e">
        <f t="shared" si="130"/>
        <v>#DIV/0!</v>
      </c>
      <c r="V344" s="98" t="e">
        <f t="shared" si="131"/>
        <v>#DIV/0!</v>
      </c>
      <c r="W344" s="98" t="e">
        <f t="shared" si="141"/>
        <v>#DIV/0!</v>
      </c>
      <c r="X344" s="7">
        <v>0</v>
      </c>
      <c r="Y344" s="8" t="e">
        <f t="shared" si="133"/>
        <v>#DIV/0!</v>
      </c>
      <c r="Z344" s="9">
        <v>0.21</v>
      </c>
      <c r="AA344" s="8" t="e">
        <f t="shared" si="134"/>
        <v>#DIV/0!</v>
      </c>
    </row>
    <row r="345" spans="1:27" x14ac:dyDescent="0.25">
      <c r="A345" s="5" t="s">
        <v>770</v>
      </c>
      <c r="B345" s="112" t="s">
        <v>457</v>
      </c>
      <c r="C345" s="21" t="s">
        <v>752</v>
      </c>
      <c r="D345" s="79" t="s">
        <v>5</v>
      </c>
      <c r="E345" s="79">
        <v>2.4</v>
      </c>
      <c r="F345" s="79" t="s">
        <v>156</v>
      </c>
      <c r="G345" s="70"/>
      <c r="H345" s="70" t="s">
        <v>0</v>
      </c>
      <c r="I345" s="72" t="s">
        <v>752</v>
      </c>
      <c r="J345" s="72" t="s">
        <v>5</v>
      </c>
      <c r="K345" s="92">
        <v>200</v>
      </c>
      <c r="L345" s="90">
        <v>200</v>
      </c>
      <c r="M345" s="92" t="s">
        <v>834</v>
      </c>
      <c r="N345" s="92" t="s">
        <v>897</v>
      </c>
      <c r="O345" s="53">
        <v>0</v>
      </c>
      <c r="P345" s="53">
        <v>0</v>
      </c>
      <c r="Q345" s="53">
        <v>0</v>
      </c>
      <c r="R345" s="53">
        <v>0</v>
      </c>
      <c r="S345" s="98" t="e">
        <f t="shared" si="139"/>
        <v>#DIV/0!</v>
      </c>
      <c r="T345" s="98" t="e">
        <f t="shared" si="140"/>
        <v>#DIV/0!</v>
      </c>
      <c r="U345" s="98" t="e">
        <f t="shared" si="130"/>
        <v>#DIV/0!</v>
      </c>
      <c r="V345" s="98" t="e">
        <f t="shared" si="131"/>
        <v>#DIV/0!</v>
      </c>
      <c r="W345" s="98" t="e">
        <f t="shared" si="141"/>
        <v>#DIV/0!</v>
      </c>
      <c r="X345" s="7">
        <v>0</v>
      </c>
      <c r="Y345" s="8" t="e">
        <f t="shared" si="133"/>
        <v>#DIV/0!</v>
      </c>
      <c r="Z345" s="9">
        <v>0.21</v>
      </c>
      <c r="AA345" s="8" t="e">
        <f t="shared" si="134"/>
        <v>#DIV/0!</v>
      </c>
    </row>
    <row r="346" spans="1:27" x14ac:dyDescent="0.25">
      <c r="A346" s="5" t="s">
        <v>771</v>
      </c>
      <c r="B346" s="112" t="s">
        <v>482</v>
      </c>
      <c r="C346" s="18">
        <v>3001</v>
      </c>
      <c r="D346" s="70" t="s">
        <v>161</v>
      </c>
      <c r="E346" s="79">
        <v>9.4</v>
      </c>
      <c r="F346" s="70" t="s">
        <v>156</v>
      </c>
      <c r="G346" s="70"/>
      <c r="H346" s="70" t="s">
        <v>753</v>
      </c>
      <c r="I346" s="72" t="s">
        <v>286</v>
      </c>
      <c r="J346" s="70" t="s">
        <v>271</v>
      </c>
      <c r="K346" s="92">
        <v>3</v>
      </c>
      <c r="L346" s="90"/>
      <c r="M346" s="92" t="s">
        <v>837</v>
      </c>
      <c r="N346" s="92"/>
      <c r="O346" s="151" t="s">
        <v>0</v>
      </c>
      <c r="P346" s="151" t="s">
        <v>0</v>
      </c>
      <c r="Q346" s="53" t="s">
        <v>0</v>
      </c>
      <c r="R346" s="148" t="s">
        <v>790</v>
      </c>
      <c r="S346" s="152" t="e">
        <f t="shared" ref="S346:S378" si="142">SUM(E346/Q346*K346)</f>
        <v>#VALUE!</v>
      </c>
      <c r="T346" s="151" t="s">
        <v>0</v>
      </c>
      <c r="U346" s="151" t="s">
        <v>0</v>
      </c>
      <c r="V346" s="98" t="e">
        <f t="shared" si="131"/>
        <v>#VALUE!</v>
      </c>
      <c r="W346" s="98" t="s">
        <v>790</v>
      </c>
      <c r="X346" s="7">
        <v>0</v>
      </c>
      <c r="Y346" s="8" t="e">
        <f t="shared" ref="Y346:Y397" si="143">SUM(S346*X346)</f>
        <v>#VALUE!</v>
      </c>
      <c r="Z346" s="9">
        <v>0.21</v>
      </c>
      <c r="AA346" s="8" t="e">
        <f t="shared" ref="AA346:AA397" si="144">Y346+(Y346*Z346)</f>
        <v>#VALUE!</v>
      </c>
    </row>
    <row r="347" spans="1:27" x14ac:dyDescent="0.25">
      <c r="A347" s="5" t="s">
        <v>771</v>
      </c>
      <c r="B347" s="112" t="s">
        <v>482</v>
      </c>
      <c r="C347" s="18">
        <v>3002</v>
      </c>
      <c r="D347" s="70" t="s">
        <v>161</v>
      </c>
      <c r="E347" s="79">
        <v>7.7</v>
      </c>
      <c r="F347" s="70" t="s">
        <v>156</v>
      </c>
      <c r="G347" s="70"/>
      <c r="H347" s="70" t="s">
        <v>753</v>
      </c>
      <c r="I347" s="72" t="s">
        <v>288</v>
      </c>
      <c r="J347" s="70" t="s">
        <v>271</v>
      </c>
      <c r="K347" s="92">
        <v>3</v>
      </c>
      <c r="L347" s="90"/>
      <c r="M347" s="92" t="s">
        <v>837</v>
      </c>
      <c r="N347" s="92"/>
      <c r="O347" s="151" t="s">
        <v>0</v>
      </c>
      <c r="P347" s="151" t="s">
        <v>0</v>
      </c>
      <c r="Q347" s="53" t="s">
        <v>0</v>
      </c>
      <c r="R347" s="148" t="s">
        <v>790</v>
      </c>
      <c r="S347" s="152" t="e">
        <f t="shared" si="142"/>
        <v>#VALUE!</v>
      </c>
      <c r="T347" s="151" t="s">
        <v>0</v>
      </c>
      <c r="U347" s="151" t="s">
        <v>0</v>
      </c>
      <c r="V347" s="98" t="e">
        <f t="shared" si="131"/>
        <v>#VALUE!</v>
      </c>
      <c r="W347" s="98" t="s">
        <v>790</v>
      </c>
      <c r="X347" s="7">
        <v>0</v>
      </c>
      <c r="Y347" s="8" t="e">
        <f t="shared" si="143"/>
        <v>#VALUE!</v>
      </c>
      <c r="Z347" s="9">
        <v>0.21</v>
      </c>
      <c r="AA347" s="8" t="e">
        <f t="shared" si="144"/>
        <v>#VALUE!</v>
      </c>
    </row>
    <row r="348" spans="1:27" x14ac:dyDescent="0.25">
      <c r="A348" s="5" t="s">
        <v>771</v>
      </c>
      <c r="B348" s="112" t="s">
        <v>482</v>
      </c>
      <c r="C348" s="18">
        <v>3003</v>
      </c>
      <c r="D348" s="70" t="s">
        <v>161</v>
      </c>
      <c r="E348" s="79">
        <v>124.9</v>
      </c>
      <c r="F348" s="70" t="s">
        <v>156</v>
      </c>
      <c r="G348" s="70"/>
      <c r="H348" s="70" t="s">
        <v>753</v>
      </c>
      <c r="I348" s="72" t="s">
        <v>290</v>
      </c>
      <c r="J348" s="70" t="s">
        <v>271</v>
      </c>
      <c r="K348" s="92">
        <v>3</v>
      </c>
      <c r="L348" s="90"/>
      <c r="M348" s="92" t="s">
        <v>837</v>
      </c>
      <c r="N348" s="92"/>
      <c r="O348" s="151" t="s">
        <v>0</v>
      </c>
      <c r="P348" s="151" t="s">
        <v>0</v>
      </c>
      <c r="Q348" s="53" t="s">
        <v>0</v>
      </c>
      <c r="R348" s="148" t="s">
        <v>790</v>
      </c>
      <c r="S348" s="152" t="e">
        <f t="shared" si="142"/>
        <v>#VALUE!</v>
      </c>
      <c r="T348" s="151" t="s">
        <v>0</v>
      </c>
      <c r="U348" s="151" t="s">
        <v>0</v>
      </c>
      <c r="V348" s="98" t="e">
        <f t="shared" si="131"/>
        <v>#VALUE!</v>
      </c>
      <c r="W348" s="98" t="s">
        <v>790</v>
      </c>
      <c r="X348" s="7">
        <v>0</v>
      </c>
      <c r="Y348" s="8" t="e">
        <f t="shared" si="143"/>
        <v>#VALUE!</v>
      </c>
      <c r="Z348" s="9">
        <v>0.21</v>
      </c>
      <c r="AA348" s="8" t="e">
        <f t="shared" si="144"/>
        <v>#VALUE!</v>
      </c>
    </row>
    <row r="349" spans="1:27" x14ac:dyDescent="0.25">
      <c r="A349" s="5" t="s">
        <v>771</v>
      </c>
      <c r="B349" s="112" t="s">
        <v>482</v>
      </c>
      <c r="C349" s="18">
        <v>3004</v>
      </c>
      <c r="D349" s="70" t="s">
        <v>161</v>
      </c>
      <c r="E349" s="79">
        <v>106.3</v>
      </c>
      <c r="F349" s="70" t="s">
        <v>156</v>
      </c>
      <c r="G349" s="70"/>
      <c r="H349" s="70" t="s">
        <v>753</v>
      </c>
      <c r="I349" s="72" t="s">
        <v>291</v>
      </c>
      <c r="J349" s="70" t="s">
        <v>271</v>
      </c>
      <c r="K349" s="92">
        <v>3</v>
      </c>
      <c r="L349" s="90"/>
      <c r="M349" s="92" t="s">
        <v>837</v>
      </c>
      <c r="N349" s="92"/>
      <c r="O349" s="151" t="s">
        <v>0</v>
      </c>
      <c r="P349" s="151" t="s">
        <v>0</v>
      </c>
      <c r="Q349" s="53" t="s">
        <v>0</v>
      </c>
      <c r="R349" s="148" t="s">
        <v>790</v>
      </c>
      <c r="S349" s="152" t="e">
        <f t="shared" si="142"/>
        <v>#VALUE!</v>
      </c>
      <c r="T349" s="151" t="s">
        <v>0</v>
      </c>
      <c r="U349" s="151" t="s">
        <v>0</v>
      </c>
      <c r="V349" s="98" t="e">
        <f t="shared" si="131"/>
        <v>#VALUE!</v>
      </c>
      <c r="W349" s="98" t="s">
        <v>790</v>
      </c>
      <c r="X349" s="7">
        <v>0</v>
      </c>
      <c r="Y349" s="8" t="e">
        <f t="shared" si="143"/>
        <v>#VALUE!</v>
      </c>
      <c r="Z349" s="9">
        <v>0.21</v>
      </c>
      <c r="AA349" s="8" t="e">
        <f t="shared" si="144"/>
        <v>#VALUE!</v>
      </c>
    </row>
    <row r="350" spans="1:27" x14ac:dyDescent="0.25">
      <c r="A350" s="5" t="s">
        <v>771</v>
      </c>
      <c r="B350" s="112" t="s">
        <v>482</v>
      </c>
      <c r="C350" s="18">
        <v>3005</v>
      </c>
      <c r="D350" s="70" t="s">
        <v>161</v>
      </c>
      <c r="E350" s="79">
        <v>94.5</v>
      </c>
      <c r="F350" s="70" t="s">
        <v>156</v>
      </c>
      <c r="G350" s="70"/>
      <c r="H350" s="70" t="s">
        <v>753</v>
      </c>
      <c r="I350" s="72" t="s">
        <v>292</v>
      </c>
      <c r="J350" s="70" t="s">
        <v>271</v>
      </c>
      <c r="K350" s="92">
        <v>3</v>
      </c>
      <c r="L350" s="90"/>
      <c r="M350" s="92" t="s">
        <v>837</v>
      </c>
      <c r="N350" s="92"/>
      <c r="O350" s="151" t="s">
        <v>0</v>
      </c>
      <c r="P350" s="151" t="s">
        <v>0</v>
      </c>
      <c r="Q350" s="53" t="s">
        <v>0</v>
      </c>
      <c r="R350" s="148" t="s">
        <v>790</v>
      </c>
      <c r="S350" s="152" t="e">
        <f t="shared" si="142"/>
        <v>#VALUE!</v>
      </c>
      <c r="T350" s="151" t="s">
        <v>0</v>
      </c>
      <c r="U350" s="151" t="s">
        <v>0</v>
      </c>
      <c r="V350" s="98" t="e">
        <f t="shared" si="131"/>
        <v>#VALUE!</v>
      </c>
      <c r="W350" s="98" t="s">
        <v>790</v>
      </c>
      <c r="X350" s="7">
        <v>0</v>
      </c>
      <c r="Y350" s="8" t="e">
        <f t="shared" si="143"/>
        <v>#VALUE!</v>
      </c>
      <c r="Z350" s="9">
        <v>0.21</v>
      </c>
      <c r="AA350" s="8" t="e">
        <f t="shared" si="144"/>
        <v>#VALUE!</v>
      </c>
    </row>
    <row r="351" spans="1:27" x14ac:dyDescent="0.25">
      <c r="A351" s="5" t="s">
        <v>771</v>
      </c>
      <c r="B351" s="112" t="s">
        <v>482</v>
      </c>
      <c r="C351" s="18">
        <v>3006</v>
      </c>
      <c r="D351" s="70" t="s">
        <v>161</v>
      </c>
      <c r="E351" s="79">
        <v>20.7</v>
      </c>
      <c r="F351" s="70" t="s">
        <v>156</v>
      </c>
      <c r="G351" s="70"/>
      <c r="H351" s="70" t="s">
        <v>753</v>
      </c>
      <c r="I351" s="72" t="s">
        <v>293</v>
      </c>
      <c r="J351" s="72" t="s">
        <v>500</v>
      </c>
      <c r="K351" s="92">
        <v>3</v>
      </c>
      <c r="L351" s="90"/>
      <c r="M351" s="92" t="s">
        <v>837</v>
      </c>
      <c r="N351" s="92"/>
      <c r="O351" s="151" t="s">
        <v>0</v>
      </c>
      <c r="P351" s="151" t="s">
        <v>0</v>
      </c>
      <c r="Q351" s="53" t="s">
        <v>0</v>
      </c>
      <c r="R351" s="148" t="s">
        <v>790</v>
      </c>
      <c r="S351" s="152" t="e">
        <f t="shared" si="142"/>
        <v>#VALUE!</v>
      </c>
      <c r="T351" s="151" t="s">
        <v>0</v>
      </c>
      <c r="U351" s="151" t="s">
        <v>0</v>
      </c>
      <c r="V351" s="98" t="e">
        <f t="shared" si="131"/>
        <v>#VALUE!</v>
      </c>
      <c r="W351" s="98" t="s">
        <v>790</v>
      </c>
      <c r="X351" s="7">
        <v>0</v>
      </c>
      <c r="Y351" s="8" t="e">
        <f t="shared" si="143"/>
        <v>#VALUE!</v>
      </c>
      <c r="Z351" s="9">
        <v>0.21</v>
      </c>
      <c r="AA351" s="8" t="e">
        <f t="shared" si="144"/>
        <v>#VALUE!</v>
      </c>
    </row>
    <row r="352" spans="1:27" x14ac:dyDescent="0.25">
      <c r="A352" s="5" t="s">
        <v>771</v>
      </c>
      <c r="B352" s="112" t="s">
        <v>482</v>
      </c>
      <c r="C352" s="18">
        <v>3008</v>
      </c>
      <c r="D352" s="70" t="s">
        <v>161</v>
      </c>
      <c r="E352" s="79">
        <v>91.3</v>
      </c>
      <c r="F352" s="70" t="s">
        <v>156</v>
      </c>
      <c r="G352" s="70"/>
      <c r="H352" s="70" t="s">
        <v>753</v>
      </c>
      <c r="I352" s="72" t="s">
        <v>295</v>
      </c>
      <c r="J352" s="70" t="s">
        <v>271</v>
      </c>
      <c r="K352" s="92">
        <v>3</v>
      </c>
      <c r="L352" s="90"/>
      <c r="M352" s="92" t="s">
        <v>837</v>
      </c>
      <c r="N352" s="92"/>
      <c r="O352" s="151" t="s">
        <v>0</v>
      </c>
      <c r="P352" s="151" t="s">
        <v>0</v>
      </c>
      <c r="Q352" s="53" t="s">
        <v>0</v>
      </c>
      <c r="R352" s="148" t="s">
        <v>790</v>
      </c>
      <c r="S352" s="152" t="e">
        <f t="shared" si="142"/>
        <v>#VALUE!</v>
      </c>
      <c r="T352" s="151" t="s">
        <v>0</v>
      </c>
      <c r="U352" s="151" t="s">
        <v>0</v>
      </c>
      <c r="V352" s="98" t="e">
        <f t="shared" si="131"/>
        <v>#VALUE!</v>
      </c>
      <c r="W352" s="98" t="s">
        <v>790</v>
      </c>
      <c r="X352" s="7">
        <v>0</v>
      </c>
      <c r="Y352" s="8" t="e">
        <f t="shared" si="143"/>
        <v>#VALUE!</v>
      </c>
      <c r="Z352" s="9">
        <v>0.21</v>
      </c>
      <c r="AA352" s="8" t="e">
        <f t="shared" si="144"/>
        <v>#VALUE!</v>
      </c>
    </row>
    <row r="353" spans="1:29" x14ac:dyDescent="0.25">
      <c r="A353" s="5" t="s">
        <v>771</v>
      </c>
      <c r="B353" s="112" t="s">
        <v>482</v>
      </c>
      <c r="C353" s="18">
        <v>3009</v>
      </c>
      <c r="D353" s="70" t="s">
        <v>161</v>
      </c>
      <c r="E353" s="79">
        <v>195.3</v>
      </c>
      <c r="F353" s="70" t="s">
        <v>156</v>
      </c>
      <c r="G353" s="70"/>
      <c r="H353" s="70" t="s">
        <v>753</v>
      </c>
      <c r="I353" s="72" t="s">
        <v>296</v>
      </c>
      <c r="J353" s="70" t="s">
        <v>271</v>
      </c>
      <c r="K353" s="92">
        <v>3</v>
      </c>
      <c r="L353" s="90"/>
      <c r="M353" s="92" t="s">
        <v>837</v>
      </c>
      <c r="N353" s="92"/>
      <c r="O353" s="151" t="s">
        <v>0</v>
      </c>
      <c r="P353" s="151" t="s">
        <v>0</v>
      </c>
      <c r="Q353" s="53" t="s">
        <v>0</v>
      </c>
      <c r="R353" s="148" t="s">
        <v>790</v>
      </c>
      <c r="S353" s="152" t="e">
        <f t="shared" si="142"/>
        <v>#VALUE!</v>
      </c>
      <c r="T353" s="151" t="s">
        <v>0</v>
      </c>
      <c r="U353" s="151" t="s">
        <v>0</v>
      </c>
      <c r="V353" s="98" t="e">
        <f t="shared" si="131"/>
        <v>#VALUE!</v>
      </c>
      <c r="W353" s="98" t="s">
        <v>790</v>
      </c>
      <c r="X353" s="7">
        <v>0</v>
      </c>
      <c r="Y353" s="8" t="e">
        <f t="shared" si="143"/>
        <v>#VALUE!</v>
      </c>
      <c r="Z353" s="9">
        <v>0.21</v>
      </c>
      <c r="AA353" s="8" t="e">
        <f t="shared" si="144"/>
        <v>#VALUE!</v>
      </c>
    </row>
    <row r="354" spans="1:29" x14ac:dyDescent="0.25">
      <c r="A354" s="5" t="s">
        <v>771</v>
      </c>
      <c r="B354" s="112" t="s">
        <v>482</v>
      </c>
      <c r="C354" s="18">
        <v>3010</v>
      </c>
      <c r="D354" s="70" t="s">
        <v>161</v>
      </c>
      <c r="E354" s="79">
        <v>140.1</v>
      </c>
      <c r="F354" s="70" t="s">
        <v>156</v>
      </c>
      <c r="G354" s="70"/>
      <c r="H354" s="70" t="s">
        <v>753</v>
      </c>
      <c r="I354" s="72" t="s">
        <v>241</v>
      </c>
      <c r="J354" s="70" t="s">
        <v>271</v>
      </c>
      <c r="K354" s="92">
        <v>3</v>
      </c>
      <c r="L354" s="90"/>
      <c r="M354" s="92" t="s">
        <v>837</v>
      </c>
      <c r="N354" s="92"/>
      <c r="O354" s="151" t="s">
        <v>0</v>
      </c>
      <c r="P354" s="151" t="s">
        <v>0</v>
      </c>
      <c r="Q354" s="53" t="s">
        <v>0</v>
      </c>
      <c r="R354" s="148" t="s">
        <v>790</v>
      </c>
      <c r="S354" s="152" t="e">
        <f t="shared" si="142"/>
        <v>#VALUE!</v>
      </c>
      <c r="T354" s="151" t="s">
        <v>0</v>
      </c>
      <c r="U354" s="151" t="s">
        <v>0</v>
      </c>
      <c r="V354" s="98" t="e">
        <f t="shared" si="131"/>
        <v>#VALUE!</v>
      </c>
      <c r="W354" s="98" t="s">
        <v>790</v>
      </c>
      <c r="X354" s="7">
        <v>0</v>
      </c>
      <c r="Y354" s="8" t="e">
        <f t="shared" si="143"/>
        <v>#VALUE!</v>
      </c>
      <c r="Z354" s="9">
        <v>0.21</v>
      </c>
      <c r="AA354" s="8" t="e">
        <f t="shared" si="144"/>
        <v>#VALUE!</v>
      </c>
    </row>
    <row r="355" spans="1:29" x14ac:dyDescent="0.25">
      <c r="A355" s="5" t="s">
        <v>771</v>
      </c>
      <c r="B355" s="112" t="s">
        <v>482</v>
      </c>
      <c r="C355" s="18">
        <v>3012</v>
      </c>
      <c r="D355" s="70" t="s">
        <v>161</v>
      </c>
      <c r="E355" s="79">
        <v>85.2</v>
      </c>
      <c r="F355" s="70" t="s">
        <v>156</v>
      </c>
      <c r="G355" s="70"/>
      <c r="H355" s="70" t="s">
        <v>753</v>
      </c>
      <c r="I355" s="72" t="s">
        <v>298</v>
      </c>
      <c r="J355" s="70" t="s">
        <v>271</v>
      </c>
      <c r="K355" s="92">
        <v>3</v>
      </c>
      <c r="L355" s="90"/>
      <c r="M355" s="92" t="s">
        <v>837</v>
      </c>
      <c r="N355" s="92"/>
      <c r="O355" s="151" t="s">
        <v>0</v>
      </c>
      <c r="P355" s="151" t="s">
        <v>0</v>
      </c>
      <c r="Q355" s="53" t="s">
        <v>0</v>
      </c>
      <c r="R355" s="148" t="s">
        <v>790</v>
      </c>
      <c r="S355" s="152" t="e">
        <f t="shared" si="142"/>
        <v>#VALUE!</v>
      </c>
      <c r="T355" s="151" t="s">
        <v>0</v>
      </c>
      <c r="U355" s="151" t="s">
        <v>0</v>
      </c>
      <c r="V355" s="98" t="e">
        <f t="shared" si="131"/>
        <v>#VALUE!</v>
      </c>
      <c r="W355" s="98" t="s">
        <v>790</v>
      </c>
      <c r="X355" s="7">
        <v>0</v>
      </c>
      <c r="Y355" s="8" t="e">
        <f t="shared" si="143"/>
        <v>#VALUE!</v>
      </c>
      <c r="Z355" s="9">
        <v>0.21</v>
      </c>
      <c r="AA355" s="8" t="e">
        <f t="shared" si="144"/>
        <v>#VALUE!</v>
      </c>
    </row>
    <row r="356" spans="1:29" x14ac:dyDescent="0.25">
      <c r="A356" s="5" t="s">
        <v>771</v>
      </c>
      <c r="B356" s="112" t="s">
        <v>457</v>
      </c>
      <c r="C356" s="18">
        <v>3013</v>
      </c>
      <c r="D356" s="70" t="s">
        <v>161</v>
      </c>
      <c r="E356" s="79">
        <v>222.1</v>
      </c>
      <c r="F356" s="70" t="s">
        <v>156</v>
      </c>
      <c r="G356" s="70"/>
      <c r="H356" s="70" t="s">
        <v>753</v>
      </c>
      <c r="I356" s="72" t="s">
        <v>299</v>
      </c>
      <c r="J356" s="70" t="s">
        <v>271</v>
      </c>
      <c r="K356" s="92">
        <v>3</v>
      </c>
      <c r="L356" s="90"/>
      <c r="M356" s="92" t="s">
        <v>837</v>
      </c>
      <c r="N356" s="92"/>
      <c r="O356" s="151" t="s">
        <v>0</v>
      </c>
      <c r="P356" s="151" t="s">
        <v>0</v>
      </c>
      <c r="Q356" s="53" t="s">
        <v>0</v>
      </c>
      <c r="R356" s="148" t="s">
        <v>790</v>
      </c>
      <c r="S356" s="152" t="e">
        <f t="shared" si="142"/>
        <v>#VALUE!</v>
      </c>
      <c r="T356" s="151" t="s">
        <v>0</v>
      </c>
      <c r="U356" s="151" t="s">
        <v>0</v>
      </c>
      <c r="V356" s="98" t="e">
        <f t="shared" si="131"/>
        <v>#VALUE!</v>
      </c>
      <c r="W356" s="98" t="s">
        <v>790</v>
      </c>
      <c r="X356" s="7">
        <v>0</v>
      </c>
      <c r="Y356" s="8" t="e">
        <f t="shared" si="143"/>
        <v>#VALUE!</v>
      </c>
      <c r="Z356" s="9">
        <v>0.21</v>
      </c>
      <c r="AA356" s="8" t="e">
        <f t="shared" si="144"/>
        <v>#VALUE!</v>
      </c>
    </row>
    <row r="357" spans="1:29" x14ac:dyDescent="0.25">
      <c r="A357" s="5" t="s">
        <v>771</v>
      </c>
      <c r="B357" s="112" t="s">
        <v>457</v>
      </c>
      <c r="C357" s="18">
        <v>3014</v>
      </c>
      <c r="D357" s="70" t="s">
        <v>161</v>
      </c>
      <c r="E357" s="79">
        <v>83.1</v>
      </c>
      <c r="F357" s="70" t="s">
        <v>156</v>
      </c>
      <c r="G357" s="70"/>
      <c r="H357" s="70" t="s">
        <v>753</v>
      </c>
      <c r="I357" s="72" t="s">
        <v>300</v>
      </c>
      <c r="J357" s="70" t="s">
        <v>271</v>
      </c>
      <c r="K357" s="92">
        <v>3</v>
      </c>
      <c r="L357" s="90"/>
      <c r="M357" s="92" t="s">
        <v>837</v>
      </c>
      <c r="N357" s="92"/>
      <c r="O357" s="151" t="s">
        <v>0</v>
      </c>
      <c r="P357" s="151" t="s">
        <v>0</v>
      </c>
      <c r="Q357" s="53" t="s">
        <v>0</v>
      </c>
      <c r="R357" s="148" t="s">
        <v>790</v>
      </c>
      <c r="S357" s="152" t="e">
        <f t="shared" si="142"/>
        <v>#VALUE!</v>
      </c>
      <c r="T357" s="151" t="s">
        <v>0</v>
      </c>
      <c r="U357" s="151" t="s">
        <v>0</v>
      </c>
      <c r="V357" s="98" t="e">
        <f t="shared" si="131"/>
        <v>#VALUE!</v>
      </c>
      <c r="W357" s="98" t="s">
        <v>790</v>
      </c>
      <c r="X357" s="7">
        <v>0</v>
      </c>
      <c r="Y357" s="8" t="e">
        <f t="shared" si="143"/>
        <v>#VALUE!</v>
      </c>
      <c r="Z357" s="9">
        <v>0.21</v>
      </c>
      <c r="AA357" s="8" t="e">
        <f t="shared" si="144"/>
        <v>#VALUE!</v>
      </c>
    </row>
    <row r="358" spans="1:29" x14ac:dyDescent="0.25">
      <c r="A358" s="5" t="s">
        <v>771</v>
      </c>
      <c r="B358" s="112" t="s">
        <v>457</v>
      </c>
      <c r="C358" s="18">
        <v>3015</v>
      </c>
      <c r="D358" s="70" t="s">
        <v>161</v>
      </c>
      <c r="E358" s="79">
        <v>69.7</v>
      </c>
      <c r="F358" s="70" t="s">
        <v>156</v>
      </c>
      <c r="G358" s="70"/>
      <c r="H358" s="70" t="s">
        <v>753</v>
      </c>
      <c r="I358" s="72" t="s">
        <v>301</v>
      </c>
      <c r="J358" s="70" t="s">
        <v>271</v>
      </c>
      <c r="K358" s="92">
        <v>3</v>
      </c>
      <c r="L358" s="90"/>
      <c r="M358" s="92" t="s">
        <v>837</v>
      </c>
      <c r="N358" s="92"/>
      <c r="O358" s="151" t="s">
        <v>0</v>
      </c>
      <c r="P358" s="151" t="s">
        <v>0</v>
      </c>
      <c r="Q358" s="53" t="s">
        <v>0</v>
      </c>
      <c r="R358" s="148" t="s">
        <v>790</v>
      </c>
      <c r="S358" s="152" t="e">
        <f t="shared" si="142"/>
        <v>#VALUE!</v>
      </c>
      <c r="T358" s="151" t="s">
        <v>0</v>
      </c>
      <c r="U358" s="151" t="s">
        <v>0</v>
      </c>
      <c r="V358" s="98" t="e">
        <f t="shared" si="131"/>
        <v>#VALUE!</v>
      </c>
      <c r="W358" s="98" t="s">
        <v>790</v>
      </c>
      <c r="X358" s="7">
        <v>0</v>
      </c>
      <c r="Y358" s="8" t="e">
        <f t="shared" si="143"/>
        <v>#VALUE!</v>
      </c>
      <c r="Z358" s="9">
        <v>0.21</v>
      </c>
      <c r="AA358" s="8" t="e">
        <f t="shared" si="144"/>
        <v>#VALUE!</v>
      </c>
    </row>
    <row r="359" spans="1:29" x14ac:dyDescent="0.25">
      <c r="A359" s="5" t="s">
        <v>771</v>
      </c>
      <c r="B359" s="112" t="s">
        <v>457</v>
      </c>
      <c r="C359" s="18">
        <v>3016</v>
      </c>
      <c r="D359" s="70" t="s">
        <v>161</v>
      </c>
      <c r="E359" s="79">
        <v>200</v>
      </c>
      <c r="F359" s="70" t="s">
        <v>156</v>
      </c>
      <c r="G359" s="70"/>
      <c r="H359" s="70" t="s">
        <v>753</v>
      </c>
      <c r="I359" s="72" t="s">
        <v>302</v>
      </c>
      <c r="J359" s="70" t="s">
        <v>271</v>
      </c>
      <c r="K359" s="92">
        <v>3</v>
      </c>
      <c r="L359" s="90"/>
      <c r="M359" s="92" t="s">
        <v>837</v>
      </c>
      <c r="N359" s="92"/>
      <c r="O359" s="151" t="s">
        <v>0</v>
      </c>
      <c r="P359" s="151" t="s">
        <v>0</v>
      </c>
      <c r="Q359" s="53" t="s">
        <v>0</v>
      </c>
      <c r="R359" s="148" t="s">
        <v>790</v>
      </c>
      <c r="S359" s="152" t="e">
        <f t="shared" si="142"/>
        <v>#VALUE!</v>
      </c>
      <c r="T359" s="151" t="s">
        <v>0</v>
      </c>
      <c r="U359" s="151" t="s">
        <v>0</v>
      </c>
      <c r="V359" s="98" t="e">
        <f t="shared" si="131"/>
        <v>#VALUE!</v>
      </c>
      <c r="W359" s="98" t="s">
        <v>790</v>
      </c>
      <c r="X359" s="7">
        <v>0</v>
      </c>
      <c r="Y359" s="8" t="e">
        <f t="shared" si="143"/>
        <v>#VALUE!</v>
      </c>
      <c r="Z359" s="9">
        <v>0.21</v>
      </c>
      <c r="AA359" s="8" t="e">
        <f t="shared" si="144"/>
        <v>#VALUE!</v>
      </c>
    </row>
    <row r="360" spans="1:29" x14ac:dyDescent="0.25">
      <c r="A360" s="5" t="s">
        <v>771</v>
      </c>
      <c r="B360" s="112" t="s">
        <v>482</v>
      </c>
      <c r="C360" s="18">
        <v>3701</v>
      </c>
      <c r="D360" s="79" t="s">
        <v>585</v>
      </c>
      <c r="E360" s="79">
        <v>2.9</v>
      </c>
      <c r="F360" s="70" t="s">
        <v>156</v>
      </c>
      <c r="G360" s="70"/>
      <c r="H360" s="70"/>
      <c r="I360" s="72" t="s">
        <v>325</v>
      </c>
      <c r="J360" s="72" t="s">
        <v>271</v>
      </c>
      <c r="K360" s="92">
        <v>3</v>
      </c>
      <c r="L360" s="90"/>
      <c r="M360" s="92" t="s">
        <v>837</v>
      </c>
      <c r="N360" s="92"/>
      <c r="O360" s="151" t="s">
        <v>0</v>
      </c>
      <c r="P360" s="151" t="s">
        <v>0</v>
      </c>
      <c r="Q360" s="53" t="s">
        <v>0</v>
      </c>
      <c r="R360" s="148" t="s">
        <v>790</v>
      </c>
      <c r="S360" s="152" t="e">
        <f t="shared" si="142"/>
        <v>#VALUE!</v>
      </c>
      <c r="T360" s="151" t="s">
        <v>0</v>
      </c>
      <c r="U360" s="151" t="s">
        <v>0</v>
      </c>
      <c r="V360" s="98" t="e">
        <f t="shared" si="131"/>
        <v>#VALUE!</v>
      </c>
      <c r="W360" s="98" t="s">
        <v>790</v>
      </c>
      <c r="X360" s="7">
        <v>0</v>
      </c>
      <c r="Y360" s="8" t="e">
        <f t="shared" si="143"/>
        <v>#VALUE!</v>
      </c>
      <c r="Z360" s="9">
        <v>0.21</v>
      </c>
      <c r="AA360" s="8" t="e">
        <f t="shared" si="144"/>
        <v>#VALUE!</v>
      </c>
    </row>
    <row r="361" spans="1:29" ht="23.25" x14ac:dyDescent="0.35">
      <c r="A361" s="5" t="s">
        <v>771</v>
      </c>
      <c r="B361" s="112" t="s">
        <v>482</v>
      </c>
      <c r="C361" s="18">
        <v>3702</v>
      </c>
      <c r="D361" s="79" t="s">
        <v>209</v>
      </c>
      <c r="E361" s="79">
        <v>10.8</v>
      </c>
      <c r="F361" s="70" t="s">
        <v>156</v>
      </c>
      <c r="G361" s="70"/>
      <c r="H361" s="70"/>
      <c r="I361" s="72" t="s">
        <v>326</v>
      </c>
      <c r="J361" s="72" t="s">
        <v>267</v>
      </c>
      <c r="K361" s="92">
        <v>3</v>
      </c>
      <c r="L361" s="90"/>
      <c r="M361" s="92" t="s">
        <v>837</v>
      </c>
      <c r="N361" s="92"/>
      <c r="O361" s="151" t="s">
        <v>0</v>
      </c>
      <c r="P361" s="151" t="s">
        <v>0</v>
      </c>
      <c r="Q361" s="53" t="s">
        <v>0</v>
      </c>
      <c r="R361" s="148" t="s">
        <v>790</v>
      </c>
      <c r="S361" s="152" t="e">
        <f t="shared" si="142"/>
        <v>#VALUE!</v>
      </c>
      <c r="T361" s="151" t="s">
        <v>0</v>
      </c>
      <c r="U361" s="151" t="s">
        <v>0</v>
      </c>
      <c r="V361" s="98" t="e">
        <f t="shared" si="131"/>
        <v>#VALUE!</v>
      </c>
      <c r="W361" s="98" t="s">
        <v>790</v>
      </c>
      <c r="X361" s="7">
        <v>0</v>
      </c>
      <c r="Y361" s="8" t="e">
        <f t="shared" si="143"/>
        <v>#VALUE!</v>
      </c>
      <c r="Z361" s="9">
        <v>0.21</v>
      </c>
      <c r="AA361" s="8" t="e">
        <f t="shared" si="144"/>
        <v>#VALUE!</v>
      </c>
      <c r="AC361" s="155" t="s">
        <v>928</v>
      </c>
    </row>
    <row r="362" spans="1:29" x14ac:dyDescent="0.25">
      <c r="A362" s="5" t="s">
        <v>771</v>
      </c>
      <c r="B362" s="112" t="s">
        <v>482</v>
      </c>
      <c r="C362" s="18">
        <v>3703</v>
      </c>
      <c r="D362" s="79" t="s">
        <v>585</v>
      </c>
      <c r="E362" s="79">
        <v>7.6</v>
      </c>
      <c r="F362" s="70" t="s">
        <v>156</v>
      </c>
      <c r="G362" s="70"/>
      <c r="H362" s="70"/>
      <c r="I362" s="72" t="s">
        <v>327</v>
      </c>
      <c r="J362" s="72" t="s">
        <v>271</v>
      </c>
      <c r="K362" s="92">
        <v>3</v>
      </c>
      <c r="L362" s="90"/>
      <c r="M362" s="92" t="s">
        <v>837</v>
      </c>
      <c r="N362" s="92"/>
      <c r="O362" s="151" t="s">
        <v>0</v>
      </c>
      <c r="P362" s="151" t="s">
        <v>0</v>
      </c>
      <c r="Q362" s="53" t="s">
        <v>0</v>
      </c>
      <c r="R362" s="148" t="s">
        <v>790</v>
      </c>
      <c r="S362" s="152" t="e">
        <f t="shared" si="142"/>
        <v>#VALUE!</v>
      </c>
      <c r="T362" s="151" t="s">
        <v>0</v>
      </c>
      <c r="U362" s="151" t="s">
        <v>0</v>
      </c>
      <c r="V362" s="98" t="e">
        <f t="shared" si="131"/>
        <v>#VALUE!</v>
      </c>
      <c r="W362" s="98" t="s">
        <v>790</v>
      </c>
      <c r="X362" s="7">
        <v>0</v>
      </c>
      <c r="Y362" s="8" t="e">
        <f t="shared" si="143"/>
        <v>#VALUE!</v>
      </c>
      <c r="Z362" s="9">
        <v>0.21</v>
      </c>
      <c r="AA362" s="8" t="e">
        <f t="shared" si="144"/>
        <v>#VALUE!</v>
      </c>
    </row>
    <row r="363" spans="1:29" x14ac:dyDescent="0.25">
      <c r="A363" s="5" t="s">
        <v>771</v>
      </c>
      <c r="B363" s="112" t="s">
        <v>482</v>
      </c>
      <c r="C363" s="18">
        <v>3704</v>
      </c>
      <c r="D363" s="79" t="s">
        <v>585</v>
      </c>
      <c r="E363" s="79">
        <v>2.4</v>
      </c>
      <c r="F363" s="70" t="s">
        <v>156</v>
      </c>
      <c r="G363" s="70"/>
      <c r="H363" s="70"/>
      <c r="I363" s="72" t="s">
        <v>328</v>
      </c>
      <c r="J363" s="72" t="s">
        <v>271</v>
      </c>
      <c r="K363" s="92">
        <v>3</v>
      </c>
      <c r="L363" s="90"/>
      <c r="M363" s="92" t="s">
        <v>837</v>
      </c>
      <c r="N363" s="92"/>
      <c r="O363" s="151" t="s">
        <v>0</v>
      </c>
      <c r="P363" s="151" t="s">
        <v>0</v>
      </c>
      <c r="Q363" s="53" t="s">
        <v>0</v>
      </c>
      <c r="R363" s="148" t="s">
        <v>790</v>
      </c>
      <c r="S363" s="152" t="e">
        <f t="shared" si="142"/>
        <v>#VALUE!</v>
      </c>
      <c r="T363" s="151" t="s">
        <v>0</v>
      </c>
      <c r="U363" s="151" t="s">
        <v>0</v>
      </c>
      <c r="V363" s="98" t="e">
        <f t="shared" si="131"/>
        <v>#VALUE!</v>
      </c>
      <c r="W363" s="98" t="s">
        <v>790</v>
      </c>
      <c r="X363" s="7">
        <v>0</v>
      </c>
      <c r="Y363" s="8" t="e">
        <f t="shared" si="143"/>
        <v>#VALUE!</v>
      </c>
      <c r="Z363" s="9">
        <v>0.21</v>
      </c>
      <c r="AA363" s="8" t="e">
        <f t="shared" si="144"/>
        <v>#VALUE!</v>
      </c>
    </row>
    <row r="364" spans="1:29" x14ac:dyDescent="0.25">
      <c r="A364" s="5" t="s">
        <v>771</v>
      </c>
      <c r="B364" s="112" t="s">
        <v>482</v>
      </c>
      <c r="C364" s="21" t="s">
        <v>754</v>
      </c>
      <c r="D364" s="79" t="s">
        <v>161</v>
      </c>
      <c r="E364" s="79">
        <v>3.3</v>
      </c>
      <c r="F364" s="70" t="s">
        <v>156</v>
      </c>
      <c r="G364" s="70"/>
      <c r="H364" s="70"/>
      <c r="I364" s="72" t="s">
        <v>754</v>
      </c>
      <c r="J364" s="72" t="s">
        <v>271</v>
      </c>
      <c r="K364" s="92">
        <v>3</v>
      </c>
      <c r="L364" s="90"/>
      <c r="M364" s="92" t="s">
        <v>837</v>
      </c>
      <c r="N364" s="92"/>
      <c r="O364" s="151" t="s">
        <v>0</v>
      </c>
      <c r="P364" s="151" t="s">
        <v>0</v>
      </c>
      <c r="Q364" s="53" t="s">
        <v>0</v>
      </c>
      <c r="R364" s="148" t="s">
        <v>790</v>
      </c>
      <c r="S364" s="152" t="e">
        <f t="shared" si="142"/>
        <v>#VALUE!</v>
      </c>
      <c r="T364" s="151" t="s">
        <v>0</v>
      </c>
      <c r="U364" s="151" t="s">
        <v>0</v>
      </c>
      <c r="V364" s="98" t="e">
        <f t="shared" si="131"/>
        <v>#VALUE!</v>
      </c>
      <c r="W364" s="98" t="s">
        <v>790</v>
      </c>
      <c r="X364" s="7">
        <v>0</v>
      </c>
      <c r="Y364" s="8" t="e">
        <f t="shared" si="143"/>
        <v>#VALUE!</v>
      </c>
      <c r="Z364" s="9">
        <v>0.21</v>
      </c>
      <c r="AA364" s="8" t="e">
        <f t="shared" si="144"/>
        <v>#VALUE!</v>
      </c>
    </row>
    <row r="365" spans="1:29" x14ac:dyDescent="0.25">
      <c r="A365" s="5" t="s">
        <v>771</v>
      </c>
      <c r="B365" s="112" t="s">
        <v>482</v>
      </c>
      <c r="C365" s="18">
        <v>3705</v>
      </c>
      <c r="D365" s="79" t="s">
        <v>585</v>
      </c>
      <c r="E365" s="79">
        <v>2.1</v>
      </c>
      <c r="F365" s="70" t="s">
        <v>156</v>
      </c>
      <c r="G365" s="70"/>
      <c r="H365" s="70"/>
      <c r="I365" s="72" t="s">
        <v>329</v>
      </c>
      <c r="J365" s="72" t="s">
        <v>271</v>
      </c>
      <c r="K365" s="92">
        <v>3</v>
      </c>
      <c r="L365" s="90"/>
      <c r="M365" s="92" t="s">
        <v>837</v>
      </c>
      <c r="N365" s="92"/>
      <c r="O365" s="151" t="s">
        <v>0</v>
      </c>
      <c r="P365" s="151" t="s">
        <v>0</v>
      </c>
      <c r="Q365" s="53" t="s">
        <v>0</v>
      </c>
      <c r="R365" s="148" t="s">
        <v>790</v>
      </c>
      <c r="S365" s="152" t="e">
        <f t="shared" si="142"/>
        <v>#VALUE!</v>
      </c>
      <c r="T365" s="151" t="s">
        <v>0</v>
      </c>
      <c r="U365" s="151" t="s">
        <v>0</v>
      </c>
      <c r="V365" s="98" t="e">
        <f t="shared" si="131"/>
        <v>#VALUE!</v>
      </c>
      <c r="W365" s="98" t="s">
        <v>790</v>
      </c>
      <c r="X365" s="7">
        <v>0</v>
      </c>
      <c r="Y365" s="8" t="e">
        <f t="shared" si="143"/>
        <v>#VALUE!</v>
      </c>
      <c r="Z365" s="9">
        <v>0.21</v>
      </c>
      <c r="AA365" s="8" t="e">
        <f t="shared" si="144"/>
        <v>#VALUE!</v>
      </c>
    </row>
    <row r="366" spans="1:29" x14ac:dyDescent="0.25">
      <c r="A366" s="5" t="s">
        <v>771</v>
      </c>
      <c r="B366" s="112" t="s">
        <v>482</v>
      </c>
      <c r="C366" s="18">
        <v>3706</v>
      </c>
      <c r="D366" s="79" t="s">
        <v>209</v>
      </c>
      <c r="E366" s="79">
        <v>9.9</v>
      </c>
      <c r="F366" s="70" t="s">
        <v>156</v>
      </c>
      <c r="G366" s="70"/>
      <c r="H366" s="70"/>
      <c r="I366" s="72" t="s">
        <v>330</v>
      </c>
      <c r="J366" s="72" t="s">
        <v>271</v>
      </c>
      <c r="K366" s="92">
        <v>3</v>
      </c>
      <c r="L366" s="90"/>
      <c r="M366" s="92" t="s">
        <v>837</v>
      </c>
      <c r="N366" s="92"/>
      <c r="O366" s="151" t="s">
        <v>0</v>
      </c>
      <c r="P366" s="151" t="s">
        <v>0</v>
      </c>
      <c r="Q366" s="53" t="s">
        <v>0</v>
      </c>
      <c r="R366" s="148" t="s">
        <v>790</v>
      </c>
      <c r="S366" s="152" t="e">
        <f t="shared" si="142"/>
        <v>#VALUE!</v>
      </c>
      <c r="T366" s="151" t="s">
        <v>0</v>
      </c>
      <c r="U366" s="151" t="s">
        <v>0</v>
      </c>
      <c r="V366" s="98" t="e">
        <f t="shared" si="131"/>
        <v>#VALUE!</v>
      </c>
      <c r="W366" s="98" t="s">
        <v>790</v>
      </c>
      <c r="X366" s="7">
        <v>0</v>
      </c>
      <c r="Y366" s="8" t="e">
        <f t="shared" si="143"/>
        <v>#VALUE!</v>
      </c>
      <c r="Z366" s="9">
        <v>0.21</v>
      </c>
      <c r="AA366" s="8" t="e">
        <f t="shared" si="144"/>
        <v>#VALUE!</v>
      </c>
    </row>
    <row r="367" spans="1:29" x14ac:dyDescent="0.25">
      <c r="A367" s="5" t="s">
        <v>771</v>
      </c>
      <c r="B367" s="112" t="s">
        <v>482</v>
      </c>
      <c r="C367" s="18">
        <v>3707</v>
      </c>
      <c r="D367" s="79" t="s">
        <v>161</v>
      </c>
      <c r="E367" s="79">
        <v>4.2</v>
      </c>
      <c r="F367" s="70" t="s">
        <v>156</v>
      </c>
      <c r="G367" s="70"/>
      <c r="H367" s="70"/>
      <c r="I367" s="72" t="s">
        <v>331</v>
      </c>
      <c r="J367" s="72" t="s">
        <v>161</v>
      </c>
      <c r="K367" s="92">
        <v>3</v>
      </c>
      <c r="L367" s="90"/>
      <c r="M367" s="92" t="s">
        <v>837</v>
      </c>
      <c r="N367" s="92"/>
      <c r="O367" s="151" t="s">
        <v>0</v>
      </c>
      <c r="P367" s="151" t="s">
        <v>0</v>
      </c>
      <c r="Q367" s="53" t="s">
        <v>0</v>
      </c>
      <c r="R367" s="148" t="s">
        <v>790</v>
      </c>
      <c r="S367" s="152" t="e">
        <f t="shared" si="142"/>
        <v>#VALUE!</v>
      </c>
      <c r="T367" s="151" t="s">
        <v>0</v>
      </c>
      <c r="U367" s="151" t="s">
        <v>0</v>
      </c>
      <c r="V367" s="98" t="e">
        <f t="shared" si="131"/>
        <v>#VALUE!</v>
      </c>
      <c r="W367" s="98" t="s">
        <v>790</v>
      </c>
      <c r="X367" s="7">
        <v>0</v>
      </c>
      <c r="Y367" s="8" t="e">
        <f t="shared" si="143"/>
        <v>#VALUE!</v>
      </c>
      <c r="Z367" s="9">
        <v>0.21</v>
      </c>
      <c r="AA367" s="8" t="e">
        <f t="shared" si="144"/>
        <v>#VALUE!</v>
      </c>
    </row>
    <row r="368" spans="1:29" x14ac:dyDescent="0.25">
      <c r="A368" s="5" t="s">
        <v>771</v>
      </c>
      <c r="B368" s="112" t="s">
        <v>482</v>
      </c>
      <c r="C368" s="18">
        <v>3709</v>
      </c>
      <c r="D368" s="79" t="s">
        <v>585</v>
      </c>
      <c r="E368" s="79">
        <v>7.9</v>
      </c>
      <c r="F368" s="70" t="s">
        <v>156</v>
      </c>
      <c r="G368" s="70"/>
      <c r="H368" s="70"/>
      <c r="I368" s="72" t="s">
        <v>755</v>
      </c>
      <c r="J368" s="72" t="s">
        <v>271</v>
      </c>
      <c r="K368" s="92">
        <v>3</v>
      </c>
      <c r="L368" s="90"/>
      <c r="M368" s="92" t="s">
        <v>837</v>
      </c>
      <c r="N368" s="92"/>
      <c r="O368" s="151" t="s">
        <v>0</v>
      </c>
      <c r="P368" s="151" t="s">
        <v>0</v>
      </c>
      <c r="Q368" s="53" t="s">
        <v>0</v>
      </c>
      <c r="R368" s="148" t="s">
        <v>790</v>
      </c>
      <c r="S368" s="152" t="e">
        <f t="shared" si="142"/>
        <v>#VALUE!</v>
      </c>
      <c r="T368" s="151" t="s">
        <v>0</v>
      </c>
      <c r="U368" s="151" t="s">
        <v>0</v>
      </c>
      <c r="V368" s="98" t="e">
        <f t="shared" si="131"/>
        <v>#VALUE!</v>
      </c>
      <c r="W368" s="98" t="s">
        <v>790</v>
      </c>
      <c r="X368" s="7">
        <v>0</v>
      </c>
      <c r="Y368" s="8" t="e">
        <f t="shared" si="143"/>
        <v>#VALUE!</v>
      </c>
      <c r="Z368" s="9">
        <v>0.21</v>
      </c>
      <c r="AA368" s="8" t="e">
        <f t="shared" si="144"/>
        <v>#VALUE!</v>
      </c>
    </row>
    <row r="369" spans="1:27" x14ac:dyDescent="0.25">
      <c r="A369" s="5" t="s">
        <v>771</v>
      </c>
      <c r="B369" s="112" t="s">
        <v>482</v>
      </c>
      <c r="C369" s="18">
        <v>3710</v>
      </c>
      <c r="D369" s="79" t="s">
        <v>585</v>
      </c>
      <c r="E369" s="79">
        <v>8.1999999999999993</v>
      </c>
      <c r="F369" s="70" t="s">
        <v>156</v>
      </c>
      <c r="G369" s="70"/>
      <c r="H369" s="70"/>
      <c r="I369" s="72" t="s">
        <v>333</v>
      </c>
      <c r="J369" s="72" t="s">
        <v>271</v>
      </c>
      <c r="K369" s="92">
        <v>3</v>
      </c>
      <c r="L369" s="90"/>
      <c r="M369" s="92" t="s">
        <v>837</v>
      </c>
      <c r="N369" s="92"/>
      <c r="O369" s="151" t="s">
        <v>0</v>
      </c>
      <c r="P369" s="151" t="s">
        <v>0</v>
      </c>
      <c r="Q369" s="53" t="s">
        <v>0</v>
      </c>
      <c r="R369" s="148" t="s">
        <v>790</v>
      </c>
      <c r="S369" s="152" t="e">
        <f t="shared" si="142"/>
        <v>#VALUE!</v>
      </c>
      <c r="T369" s="151" t="s">
        <v>0</v>
      </c>
      <c r="U369" s="151" t="s">
        <v>0</v>
      </c>
      <c r="V369" s="98" t="e">
        <f t="shared" si="131"/>
        <v>#VALUE!</v>
      </c>
      <c r="W369" s="98" t="s">
        <v>790</v>
      </c>
      <c r="X369" s="7">
        <v>0</v>
      </c>
      <c r="Y369" s="8" t="e">
        <f t="shared" si="143"/>
        <v>#VALUE!</v>
      </c>
      <c r="Z369" s="9">
        <v>0.21</v>
      </c>
      <c r="AA369" s="8" t="e">
        <f t="shared" si="144"/>
        <v>#VALUE!</v>
      </c>
    </row>
    <row r="370" spans="1:27" x14ac:dyDescent="0.25">
      <c r="A370" s="5" t="s">
        <v>771</v>
      </c>
      <c r="B370" s="112" t="s">
        <v>482</v>
      </c>
      <c r="C370" s="18">
        <v>3711</v>
      </c>
      <c r="D370" s="79" t="s">
        <v>585</v>
      </c>
      <c r="E370" s="79">
        <v>2.8</v>
      </c>
      <c r="F370" s="70" t="s">
        <v>156</v>
      </c>
      <c r="G370" s="70"/>
      <c r="H370" s="70"/>
      <c r="I370" s="72" t="s">
        <v>334</v>
      </c>
      <c r="J370" s="72" t="s">
        <v>271</v>
      </c>
      <c r="K370" s="92">
        <v>3</v>
      </c>
      <c r="L370" s="90"/>
      <c r="M370" s="92" t="s">
        <v>837</v>
      </c>
      <c r="N370" s="92"/>
      <c r="O370" s="151" t="s">
        <v>0</v>
      </c>
      <c r="P370" s="151" t="s">
        <v>0</v>
      </c>
      <c r="Q370" s="53" t="s">
        <v>0</v>
      </c>
      <c r="R370" s="148" t="s">
        <v>790</v>
      </c>
      <c r="S370" s="152" t="e">
        <f t="shared" si="142"/>
        <v>#VALUE!</v>
      </c>
      <c r="T370" s="151" t="s">
        <v>0</v>
      </c>
      <c r="U370" s="151" t="s">
        <v>0</v>
      </c>
      <c r="V370" s="98" t="e">
        <f t="shared" si="131"/>
        <v>#VALUE!</v>
      </c>
      <c r="W370" s="98" t="s">
        <v>790</v>
      </c>
      <c r="X370" s="7">
        <v>0</v>
      </c>
      <c r="Y370" s="8" t="e">
        <f t="shared" si="143"/>
        <v>#VALUE!</v>
      </c>
      <c r="Z370" s="9">
        <v>0.21</v>
      </c>
      <c r="AA370" s="8" t="e">
        <f t="shared" si="144"/>
        <v>#VALUE!</v>
      </c>
    </row>
    <row r="371" spans="1:27" x14ac:dyDescent="0.25">
      <c r="A371" s="5" t="s">
        <v>771</v>
      </c>
      <c r="B371" s="112" t="s">
        <v>457</v>
      </c>
      <c r="C371" s="18">
        <v>3712</v>
      </c>
      <c r="D371" s="79" t="s">
        <v>585</v>
      </c>
      <c r="E371" s="79">
        <v>1.7</v>
      </c>
      <c r="F371" s="70" t="s">
        <v>156</v>
      </c>
      <c r="G371" s="70"/>
      <c r="H371" s="70"/>
      <c r="I371" s="72" t="s">
        <v>335</v>
      </c>
      <c r="J371" s="72" t="s">
        <v>271</v>
      </c>
      <c r="K371" s="92">
        <v>3</v>
      </c>
      <c r="L371" s="90"/>
      <c r="M371" s="92" t="s">
        <v>837</v>
      </c>
      <c r="N371" s="92"/>
      <c r="O371" s="151" t="s">
        <v>0</v>
      </c>
      <c r="P371" s="151" t="s">
        <v>0</v>
      </c>
      <c r="Q371" s="53" t="s">
        <v>0</v>
      </c>
      <c r="R371" s="148" t="s">
        <v>790</v>
      </c>
      <c r="S371" s="152" t="e">
        <f t="shared" si="142"/>
        <v>#VALUE!</v>
      </c>
      <c r="T371" s="151" t="s">
        <v>0</v>
      </c>
      <c r="U371" s="151" t="s">
        <v>0</v>
      </c>
      <c r="V371" s="98" t="e">
        <f t="shared" si="131"/>
        <v>#VALUE!</v>
      </c>
      <c r="W371" s="98" t="s">
        <v>790</v>
      </c>
      <c r="X371" s="7">
        <v>0</v>
      </c>
      <c r="Y371" s="8" t="e">
        <f t="shared" si="143"/>
        <v>#VALUE!</v>
      </c>
      <c r="Z371" s="9">
        <v>0.21</v>
      </c>
      <c r="AA371" s="8" t="e">
        <f t="shared" si="144"/>
        <v>#VALUE!</v>
      </c>
    </row>
    <row r="372" spans="1:27" x14ac:dyDescent="0.25">
      <c r="A372" s="5" t="s">
        <v>771</v>
      </c>
      <c r="B372" s="112" t="s">
        <v>457</v>
      </c>
      <c r="C372" s="18">
        <v>3713</v>
      </c>
      <c r="D372" s="79" t="s">
        <v>756</v>
      </c>
      <c r="E372" s="79">
        <v>30.7</v>
      </c>
      <c r="F372" s="70" t="s">
        <v>156</v>
      </c>
      <c r="G372" s="70"/>
      <c r="H372" s="70"/>
      <c r="I372" s="72" t="s">
        <v>336</v>
      </c>
      <c r="J372" s="72" t="s">
        <v>757</v>
      </c>
      <c r="K372" s="92">
        <v>3</v>
      </c>
      <c r="L372" s="90"/>
      <c r="M372" s="92" t="s">
        <v>837</v>
      </c>
      <c r="N372" s="92"/>
      <c r="O372" s="151" t="s">
        <v>0</v>
      </c>
      <c r="P372" s="151" t="s">
        <v>0</v>
      </c>
      <c r="Q372" s="53" t="s">
        <v>0</v>
      </c>
      <c r="R372" s="148" t="s">
        <v>790</v>
      </c>
      <c r="S372" s="152" t="e">
        <f t="shared" si="142"/>
        <v>#VALUE!</v>
      </c>
      <c r="T372" s="151" t="s">
        <v>0</v>
      </c>
      <c r="U372" s="151" t="s">
        <v>0</v>
      </c>
      <c r="V372" s="98" t="e">
        <f t="shared" si="131"/>
        <v>#VALUE!</v>
      </c>
      <c r="W372" s="98" t="s">
        <v>790</v>
      </c>
      <c r="X372" s="7">
        <v>0</v>
      </c>
      <c r="Y372" s="8" t="e">
        <f t="shared" si="143"/>
        <v>#VALUE!</v>
      </c>
      <c r="Z372" s="9">
        <v>0.21</v>
      </c>
      <c r="AA372" s="8" t="e">
        <f t="shared" si="144"/>
        <v>#VALUE!</v>
      </c>
    </row>
    <row r="373" spans="1:27" x14ac:dyDescent="0.25">
      <c r="A373" s="5" t="s">
        <v>771</v>
      </c>
      <c r="B373" s="112" t="s">
        <v>457</v>
      </c>
      <c r="C373" s="21" t="s">
        <v>242</v>
      </c>
      <c r="D373" s="79" t="s">
        <v>758</v>
      </c>
      <c r="E373" s="79">
        <v>240.8</v>
      </c>
      <c r="F373" s="70" t="s">
        <v>156</v>
      </c>
      <c r="G373" s="70"/>
      <c r="H373" s="70"/>
      <c r="I373" s="72" t="s">
        <v>242</v>
      </c>
      <c r="J373" s="72" t="s">
        <v>271</v>
      </c>
      <c r="K373" s="92">
        <v>3</v>
      </c>
      <c r="L373" s="90"/>
      <c r="M373" s="92" t="s">
        <v>837</v>
      </c>
      <c r="N373" s="92"/>
      <c r="O373" s="151" t="s">
        <v>0</v>
      </c>
      <c r="P373" s="151" t="s">
        <v>0</v>
      </c>
      <c r="Q373" s="53" t="s">
        <v>0</v>
      </c>
      <c r="R373" s="148" t="s">
        <v>790</v>
      </c>
      <c r="S373" s="152" t="e">
        <f t="shared" si="142"/>
        <v>#VALUE!</v>
      </c>
      <c r="T373" s="151" t="s">
        <v>0</v>
      </c>
      <c r="U373" s="151" t="s">
        <v>0</v>
      </c>
      <c r="V373" s="98" t="e">
        <f t="shared" si="131"/>
        <v>#VALUE!</v>
      </c>
      <c r="W373" s="98" t="s">
        <v>790</v>
      </c>
      <c r="X373" s="7">
        <v>0</v>
      </c>
      <c r="Y373" s="8" t="e">
        <f t="shared" si="143"/>
        <v>#VALUE!</v>
      </c>
      <c r="Z373" s="9">
        <v>0.21</v>
      </c>
      <c r="AA373" s="8" t="e">
        <f t="shared" si="144"/>
        <v>#VALUE!</v>
      </c>
    </row>
    <row r="374" spans="1:27" x14ac:dyDescent="0.25">
      <c r="A374" s="5" t="s">
        <v>771</v>
      </c>
      <c r="B374" s="112" t="s">
        <v>457</v>
      </c>
      <c r="C374" s="18">
        <v>3714</v>
      </c>
      <c r="D374" s="79" t="s">
        <v>585</v>
      </c>
      <c r="E374" s="79">
        <v>12.6</v>
      </c>
      <c r="F374" s="70" t="s">
        <v>156</v>
      </c>
      <c r="G374" s="70"/>
      <c r="H374" s="70"/>
      <c r="I374" s="72" t="s">
        <v>337</v>
      </c>
      <c r="J374" s="72" t="s">
        <v>759</v>
      </c>
      <c r="K374" s="92">
        <v>3</v>
      </c>
      <c r="L374" s="90"/>
      <c r="M374" s="92" t="s">
        <v>837</v>
      </c>
      <c r="N374" s="92"/>
      <c r="O374" s="151" t="s">
        <v>0</v>
      </c>
      <c r="P374" s="151" t="s">
        <v>0</v>
      </c>
      <c r="Q374" s="53" t="s">
        <v>0</v>
      </c>
      <c r="R374" s="148" t="s">
        <v>790</v>
      </c>
      <c r="S374" s="152" t="e">
        <f t="shared" si="142"/>
        <v>#VALUE!</v>
      </c>
      <c r="T374" s="151" t="s">
        <v>0</v>
      </c>
      <c r="U374" s="151" t="s">
        <v>0</v>
      </c>
      <c r="V374" s="98" t="e">
        <f t="shared" si="131"/>
        <v>#VALUE!</v>
      </c>
      <c r="W374" s="98" t="s">
        <v>790</v>
      </c>
      <c r="X374" s="7">
        <v>0</v>
      </c>
      <c r="Y374" s="8" t="e">
        <f t="shared" si="143"/>
        <v>#VALUE!</v>
      </c>
      <c r="Z374" s="9">
        <v>0.21</v>
      </c>
      <c r="AA374" s="8" t="e">
        <f t="shared" si="144"/>
        <v>#VALUE!</v>
      </c>
    </row>
    <row r="375" spans="1:27" x14ac:dyDescent="0.25">
      <c r="A375" s="5" t="s">
        <v>771</v>
      </c>
      <c r="B375" s="112" t="s">
        <v>457</v>
      </c>
      <c r="C375" s="18">
        <v>3715</v>
      </c>
      <c r="D375" s="79" t="s">
        <v>585</v>
      </c>
      <c r="E375" s="79">
        <v>3.7</v>
      </c>
      <c r="F375" s="70" t="s">
        <v>156</v>
      </c>
      <c r="G375" s="70"/>
      <c r="H375" s="70"/>
      <c r="I375" s="72" t="s">
        <v>338</v>
      </c>
      <c r="J375" s="72" t="s">
        <v>271</v>
      </c>
      <c r="K375" s="92">
        <v>3</v>
      </c>
      <c r="L375" s="90"/>
      <c r="M375" s="92" t="s">
        <v>837</v>
      </c>
      <c r="N375" s="92"/>
      <c r="O375" s="151" t="s">
        <v>0</v>
      </c>
      <c r="P375" s="151" t="s">
        <v>0</v>
      </c>
      <c r="Q375" s="53" t="s">
        <v>0</v>
      </c>
      <c r="R375" s="148" t="s">
        <v>790</v>
      </c>
      <c r="S375" s="152" t="e">
        <f t="shared" si="142"/>
        <v>#VALUE!</v>
      </c>
      <c r="T375" s="151" t="s">
        <v>0</v>
      </c>
      <c r="U375" s="151" t="s">
        <v>0</v>
      </c>
      <c r="V375" s="98" t="e">
        <f t="shared" si="131"/>
        <v>#VALUE!</v>
      </c>
      <c r="W375" s="98" t="s">
        <v>790</v>
      </c>
      <c r="X375" s="7">
        <v>0</v>
      </c>
      <c r="Y375" s="8" t="e">
        <f t="shared" si="143"/>
        <v>#VALUE!</v>
      </c>
      <c r="Z375" s="9">
        <v>0.21</v>
      </c>
      <c r="AA375" s="8" t="e">
        <f t="shared" si="144"/>
        <v>#VALUE!</v>
      </c>
    </row>
    <row r="376" spans="1:27" x14ac:dyDescent="0.25">
      <c r="A376" s="5" t="s">
        <v>771</v>
      </c>
      <c r="B376" s="112" t="s">
        <v>457</v>
      </c>
      <c r="C376" s="18">
        <v>3716</v>
      </c>
      <c r="D376" s="79" t="s">
        <v>161</v>
      </c>
      <c r="E376" s="79">
        <v>3.4</v>
      </c>
      <c r="F376" s="70" t="s">
        <v>156</v>
      </c>
      <c r="G376" s="70"/>
      <c r="H376" s="70"/>
      <c r="I376" s="72" t="s">
        <v>339</v>
      </c>
      <c r="J376" s="72" t="s">
        <v>271</v>
      </c>
      <c r="K376" s="92">
        <v>3</v>
      </c>
      <c r="L376" s="90"/>
      <c r="M376" s="92" t="s">
        <v>837</v>
      </c>
      <c r="N376" s="92"/>
      <c r="O376" s="151" t="s">
        <v>0</v>
      </c>
      <c r="P376" s="151" t="s">
        <v>0</v>
      </c>
      <c r="Q376" s="53" t="s">
        <v>0</v>
      </c>
      <c r="R376" s="148" t="s">
        <v>790</v>
      </c>
      <c r="S376" s="152" t="e">
        <f t="shared" si="142"/>
        <v>#VALUE!</v>
      </c>
      <c r="T376" s="151" t="s">
        <v>0</v>
      </c>
      <c r="U376" s="151" t="s">
        <v>0</v>
      </c>
      <c r="V376" s="98" t="e">
        <f t="shared" si="131"/>
        <v>#VALUE!</v>
      </c>
      <c r="W376" s="98" t="s">
        <v>790</v>
      </c>
      <c r="X376" s="7">
        <v>0</v>
      </c>
      <c r="Y376" s="8" t="e">
        <f t="shared" si="143"/>
        <v>#VALUE!</v>
      </c>
      <c r="Z376" s="9">
        <v>0.21</v>
      </c>
      <c r="AA376" s="8" t="e">
        <f t="shared" si="144"/>
        <v>#VALUE!</v>
      </c>
    </row>
    <row r="377" spans="1:27" x14ac:dyDescent="0.25">
      <c r="A377" s="5" t="s">
        <v>771</v>
      </c>
      <c r="B377" s="112" t="s">
        <v>457</v>
      </c>
      <c r="C377" s="18">
        <v>3717</v>
      </c>
      <c r="D377" s="79" t="s">
        <v>209</v>
      </c>
      <c r="E377" s="79">
        <v>69.7</v>
      </c>
      <c r="F377" s="70" t="s">
        <v>156</v>
      </c>
      <c r="G377" s="70"/>
      <c r="H377" s="70"/>
      <c r="I377" s="72" t="s">
        <v>340</v>
      </c>
      <c r="J377" s="72" t="s">
        <v>267</v>
      </c>
      <c r="K377" s="92">
        <v>3</v>
      </c>
      <c r="L377" s="90"/>
      <c r="M377" s="92" t="s">
        <v>837</v>
      </c>
      <c r="N377" s="92"/>
      <c r="O377" s="151" t="s">
        <v>0</v>
      </c>
      <c r="P377" s="151" t="s">
        <v>0</v>
      </c>
      <c r="Q377" s="53" t="s">
        <v>0</v>
      </c>
      <c r="R377" s="148" t="s">
        <v>790</v>
      </c>
      <c r="S377" s="152" t="e">
        <f t="shared" si="142"/>
        <v>#VALUE!</v>
      </c>
      <c r="T377" s="151" t="s">
        <v>0</v>
      </c>
      <c r="U377" s="151" t="s">
        <v>0</v>
      </c>
      <c r="V377" s="98" t="e">
        <f t="shared" si="131"/>
        <v>#VALUE!</v>
      </c>
      <c r="W377" s="98" t="s">
        <v>790</v>
      </c>
      <c r="X377" s="7">
        <v>0</v>
      </c>
      <c r="Y377" s="8" t="e">
        <f t="shared" si="143"/>
        <v>#VALUE!</v>
      </c>
      <c r="Z377" s="9">
        <v>0.21</v>
      </c>
      <c r="AA377" s="8" t="e">
        <f t="shared" si="144"/>
        <v>#VALUE!</v>
      </c>
    </row>
    <row r="378" spans="1:27" x14ac:dyDescent="0.25">
      <c r="A378" s="5" t="s">
        <v>771</v>
      </c>
      <c r="B378" s="112" t="s">
        <v>482</v>
      </c>
      <c r="C378" s="18">
        <v>3718</v>
      </c>
      <c r="D378" s="70" t="s">
        <v>138</v>
      </c>
      <c r="E378" s="79">
        <v>57.4</v>
      </c>
      <c r="F378" s="70" t="s">
        <v>156</v>
      </c>
      <c r="G378" s="70"/>
      <c r="H378" s="70" t="s">
        <v>753</v>
      </c>
      <c r="I378" s="72" t="s">
        <v>341</v>
      </c>
      <c r="J378" s="70" t="s">
        <v>497</v>
      </c>
      <c r="K378" s="92">
        <v>3</v>
      </c>
      <c r="L378" s="90"/>
      <c r="M378" s="92" t="s">
        <v>837</v>
      </c>
      <c r="N378" s="92"/>
      <c r="O378" s="151" t="s">
        <v>0</v>
      </c>
      <c r="P378" s="151" t="s">
        <v>0</v>
      </c>
      <c r="Q378" s="53" t="s">
        <v>0</v>
      </c>
      <c r="R378" s="148" t="s">
        <v>790</v>
      </c>
      <c r="S378" s="152" t="e">
        <f t="shared" si="142"/>
        <v>#VALUE!</v>
      </c>
      <c r="T378" s="151" t="s">
        <v>0</v>
      </c>
      <c r="U378" s="151" t="s">
        <v>0</v>
      </c>
      <c r="V378" s="98" t="e">
        <f t="shared" si="131"/>
        <v>#VALUE!</v>
      </c>
      <c r="W378" s="98" t="s">
        <v>790</v>
      </c>
      <c r="X378" s="7">
        <v>0</v>
      </c>
      <c r="Y378" s="8" t="e">
        <f t="shared" si="143"/>
        <v>#VALUE!</v>
      </c>
      <c r="Z378" s="9">
        <v>0.21</v>
      </c>
      <c r="AA378" s="8" t="e">
        <f t="shared" si="144"/>
        <v>#VALUE!</v>
      </c>
    </row>
    <row r="379" spans="1:27" x14ac:dyDescent="0.25">
      <c r="A379" s="5" t="s">
        <v>771</v>
      </c>
      <c r="B379" s="112" t="s">
        <v>482</v>
      </c>
      <c r="C379" s="18">
        <v>3901</v>
      </c>
      <c r="D379" s="20" t="s">
        <v>535</v>
      </c>
      <c r="E379" s="20">
        <v>17.2</v>
      </c>
      <c r="F379" s="5" t="s">
        <v>156</v>
      </c>
      <c r="G379" s="5"/>
      <c r="H379" s="5"/>
      <c r="I379" s="19" t="s">
        <v>347</v>
      </c>
      <c r="J379" s="72" t="s">
        <v>269</v>
      </c>
      <c r="K379" s="92">
        <v>200</v>
      </c>
      <c r="L379" s="90">
        <v>200</v>
      </c>
      <c r="M379" s="92" t="s">
        <v>833</v>
      </c>
      <c r="N379" s="92" t="s">
        <v>833</v>
      </c>
      <c r="O379" s="53">
        <v>0</v>
      </c>
      <c r="P379" s="53">
        <v>0</v>
      </c>
      <c r="Q379" s="53">
        <v>0</v>
      </c>
      <c r="R379" s="53">
        <v>0</v>
      </c>
      <c r="S379" s="98" t="e">
        <f>SUM(E379/O379*K379)+(E379/P379*K379)+(E379/Q379*K379)+(E379/R379*L379)</f>
        <v>#DIV/0!</v>
      </c>
      <c r="T379" s="98" t="e">
        <f t="shared" ref="T379" si="145">SUM(E379*K379/O379)</f>
        <v>#DIV/0!</v>
      </c>
      <c r="U379" s="98" t="e">
        <f t="shared" ref="U379" si="146">SUM(E379*K379/P379)</f>
        <v>#DIV/0!</v>
      </c>
      <c r="V379" s="98" t="e">
        <f t="shared" si="131"/>
        <v>#DIV/0!</v>
      </c>
      <c r="W379" s="98" t="e">
        <f>SUM(E379*L379/R379)</f>
        <v>#DIV/0!</v>
      </c>
      <c r="X379" s="7">
        <v>0</v>
      </c>
      <c r="Y379" s="8" t="e">
        <f t="shared" si="143"/>
        <v>#DIV/0!</v>
      </c>
      <c r="Z379" s="9">
        <v>0.21</v>
      </c>
      <c r="AA379" s="8" t="e">
        <f t="shared" si="144"/>
        <v>#DIV/0!</v>
      </c>
    </row>
    <row r="380" spans="1:27" x14ac:dyDescent="0.25">
      <c r="A380" s="5" t="s">
        <v>771</v>
      </c>
      <c r="B380" s="112" t="s">
        <v>482</v>
      </c>
      <c r="C380" s="18">
        <v>3902</v>
      </c>
      <c r="D380" s="20" t="s">
        <v>8</v>
      </c>
      <c r="E380" s="20">
        <v>17.3</v>
      </c>
      <c r="F380" s="5" t="s">
        <v>156</v>
      </c>
      <c r="G380" s="5"/>
      <c r="H380" s="5"/>
      <c r="I380" s="19" t="s">
        <v>348</v>
      </c>
      <c r="J380" s="70" t="s">
        <v>269</v>
      </c>
      <c r="K380" s="92">
        <v>200</v>
      </c>
      <c r="L380" s="90"/>
      <c r="M380" s="92" t="s">
        <v>791</v>
      </c>
      <c r="N380" s="92"/>
      <c r="O380" s="53">
        <v>0</v>
      </c>
      <c r="P380" s="53">
        <v>0</v>
      </c>
      <c r="Q380" s="53">
        <v>0</v>
      </c>
      <c r="R380" s="85" t="s">
        <v>790</v>
      </c>
      <c r="S380" s="98" t="e">
        <f>SUM(E380/O380*K380)+(E380/P380*K380)+(E380/Q380*K380)</f>
        <v>#DIV/0!</v>
      </c>
      <c r="T380" s="98" t="e">
        <f t="shared" si="129"/>
        <v>#DIV/0!</v>
      </c>
      <c r="U380" s="98" t="e">
        <f t="shared" si="130"/>
        <v>#DIV/0!</v>
      </c>
      <c r="V380" s="98" t="e">
        <f t="shared" si="131"/>
        <v>#DIV/0!</v>
      </c>
      <c r="W380" s="98" t="s">
        <v>790</v>
      </c>
      <c r="X380" s="7">
        <v>0</v>
      </c>
      <c r="Y380" s="8" t="e">
        <f t="shared" si="143"/>
        <v>#DIV/0!</v>
      </c>
      <c r="Z380" s="9">
        <v>0.21</v>
      </c>
      <c r="AA380" s="8" t="e">
        <f t="shared" si="144"/>
        <v>#DIV/0!</v>
      </c>
    </row>
    <row r="381" spans="1:27" x14ac:dyDescent="0.25">
      <c r="A381" s="5" t="s">
        <v>771</v>
      </c>
      <c r="B381" s="112" t="s">
        <v>482</v>
      </c>
      <c r="C381" s="18">
        <v>3903</v>
      </c>
      <c r="D381" s="20" t="s">
        <v>535</v>
      </c>
      <c r="E381" s="20">
        <v>13.8</v>
      </c>
      <c r="F381" s="5" t="s">
        <v>156</v>
      </c>
      <c r="G381" s="5"/>
      <c r="H381" s="5"/>
      <c r="I381" s="19" t="s">
        <v>760</v>
      </c>
      <c r="J381" s="72" t="s">
        <v>269</v>
      </c>
      <c r="K381" s="92">
        <v>200</v>
      </c>
      <c r="L381" s="90">
        <v>200</v>
      </c>
      <c r="M381" s="92" t="s">
        <v>833</v>
      </c>
      <c r="N381" s="92" t="s">
        <v>833</v>
      </c>
      <c r="O381" s="53">
        <v>0</v>
      </c>
      <c r="P381" s="53">
        <v>0</v>
      </c>
      <c r="Q381" s="53">
        <v>0</v>
      </c>
      <c r="R381" s="53">
        <v>0</v>
      </c>
      <c r="S381" s="98" t="e">
        <f>SUM(E381/O381*K381)+(E381/P381*K381)+(E381/Q381*K381)+(E381/R381*L381)</f>
        <v>#DIV/0!</v>
      </c>
      <c r="T381" s="98" t="e">
        <f t="shared" ref="T381" si="147">SUM(E381*K381/O381)</f>
        <v>#DIV/0!</v>
      </c>
      <c r="U381" s="98" t="e">
        <f t="shared" si="130"/>
        <v>#DIV/0!</v>
      </c>
      <c r="V381" s="98" t="e">
        <f t="shared" si="131"/>
        <v>#DIV/0!</v>
      </c>
      <c r="W381" s="98" t="e">
        <f>SUM(E381*L381/R381)</f>
        <v>#DIV/0!</v>
      </c>
      <c r="X381" s="7">
        <v>0</v>
      </c>
      <c r="Y381" s="8" t="e">
        <f t="shared" si="143"/>
        <v>#DIV/0!</v>
      </c>
      <c r="Z381" s="9">
        <v>0.21</v>
      </c>
      <c r="AA381" s="8" t="e">
        <f t="shared" si="144"/>
        <v>#DIV/0!</v>
      </c>
    </row>
    <row r="382" spans="1:27" x14ac:dyDescent="0.25">
      <c r="A382" s="5" t="s">
        <v>771</v>
      </c>
      <c r="B382" s="112" t="s">
        <v>482</v>
      </c>
      <c r="C382" s="18">
        <v>3904</v>
      </c>
      <c r="D382" s="20" t="s">
        <v>8</v>
      </c>
      <c r="E382" s="20">
        <v>6.3</v>
      </c>
      <c r="F382" s="5" t="s">
        <v>156</v>
      </c>
      <c r="G382" s="5"/>
      <c r="H382" s="5"/>
      <c r="I382" s="19" t="s">
        <v>349</v>
      </c>
      <c r="J382" s="70" t="s">
        <v>269</v>
      </c>
      <c r="K382" s="92">
        <v>200</v>
      </c>
      <c r="L382" s="90"/>
      <c r="M382" s="92" t="s">
        <v>791</v>
      </c>
      <c r="N382" s="92"/>
      <c r="O382" s="53">
        <v>0</v>
      </c>
      <c r="P382" s="53">
        <v>0</v>
      </c>
      <c r="Q382" s="53">
        <v>0</v>
      </c>
      <c r="R382" s="85" t="s">
        <v>790</v>
      </c>
      <c r="S382" s="98" t="e">
        <f>SUM(E382/O382*K382)+(E382/P382*K382)+(E382/Q382*K382)</f>
        <v>#DIV/0!</v>
      </c>
      <c r="T382" s="98" t="e">
        <f t="shared" si="129"/>
        <v>#DIV/0!</v>
      </c>
      <c r="U382" s="98" t="e">
        <f t="shared" si="130"/>
        <v>#DIV/0!</v>
      </c>
      <c r="V382" s="98" t="e">
        <f t="shared" si="131"/>
        <v>#DIV/0!</v>
      </c>
      <c r="W382" s="98" t="s">
        <v>790</v>
      </c>
      <c r="X382" s="7">
        <v>0</v>
      </c>
      <c r="Y382" s="8" t="e">
        <f t="shared" si="143"/>
        <v>#DIV/0!</v>
      </c>
      <c r="Z382" s="9">
        <v>0.21</v>
      </c>
      <c r="AA382" s="8" t="e">
        <f t="shared" si="144"/>
        <v>#DIV/0!</v>
      </c>
    </row>
    <row r="383" spans="1:27" x14ac:dyDescent="0.25">
      <c r="A383" s="5" t="s">
        <v>771</v>
      </c>
      <c r="B383" s="112" t="s">
        <v>482</v>
      </c>
      <c r="C383" s="18">
        <v>3905</v>
      </c>
      <c r="D383" s="20" t="s">
        <v>535</v>
      </c>
      <c r="E383" s="20">
        <v>19.899999999999999</v>
      </c>
      <c r="F383" s="5" t="s">
        <v>156</v>
      </c>
      <c r="G383" s="5"/>
      <c r="H383" s="5"/>
      <c r="I383" s="19" t="s">
        <v>350</v>
      </c>
      <c r="J383" s="72" t="s">
        <v>269</v>
      </c>
      <c r="K383" s="92">
        <v>200</v>
      </c>
      <c r="L383" s="90">
        <v>200</v>
      </c>
      <c r="M383" s="92" t="s">
        <v>833</v>
      </c>
      <c r="N383" s="92" t="s">
        <v>833</v>
      </c>
      <c r="O383" s="53">
        <v>0</v>
      </c>
      <c r="P383" s="53">
        <v>0</v>
      </c>
      <c r="Q383" s="53">
        <v>0</v>
      </c>
      <c r="R383" s="53">
        <v>0</v>
      </c>
      <c r="S383" s="98" t="e">
        <f>SUM(E383/O383*K383)+(E383/P383*K383)+(E383/Q383*K383)+(E383/R383*L383)</f>
        <v>#DIV/0!</v>
      </c>
      <c r="T383" s="98" t="e">
        <f t="shared" ref="T383" si="148">SUM(E383*K383/O383)</f>
        <v>#DIV/0!</v>
      </c>
      <c r="U383" s="98" t="e">
        <f t="shared" si="130"/>
        <v>#DIV/0!</v>
      </c>
      <c r="V383" s="98" t="e">
        <f t="shared" si="131"/>
        <v>#DIV/0!</v>
      </c>
      <c r="W383" s="98" t="e">
        <f>SUM(E383*L383/R383)</f>
        <v>#DIV/0!</v>
      </c>
      <c r="X383" s="7">
        <v>0</v>
      </c>
      <c r="Y383" s="8" t="e">
        <f t="shared" si="143"/>
        <v>#DIV/0!</v>
      </c>
      <c r="Z383" s="9">
        <v>0.21</v>
      </c>
      <c r="AA383" s="8" t="e">
        <f t="shared" si="144"/>
        <v>#DIV/0!</v>
      </c>
    </row>
    <row r="384" spans="1:27" x14ac:dyDescent="0.25">
      <c r="A384" s="5" t="s">
        <v>771</v>
      </c>
      <c r="B384" s="112" t="s">
        <v>482</v>
      </c>
      <c r="C384" s="18">
        <v>3906</v>
      </c>
      <c r="D384" s="20" t="s">
        <v>8</v>
      </c>
      <c r="E384" s="20">
        <v>6.1</v>
      </c>
      <c r="F384" s="5" t="s">
        <v>156</v>
      </c>
      <c r="G384" s="5"/>
      <c r="H384" s="5"/>
      <c r="I384" s="19" t="s">
        <v>351</v>
      </c>
      <c r="J384" s="70" t="s">
        <v>269</v>
      </c>
      <c r="K384" s="92">
        <v>200</v>
      </c>
      <c r="L384" s="90"/>
      <c r="M384" s="92" t="s">
        <v>791</v>
      </c>
      <c r="N384" s="92"/>
      <c r="O384" s="53">
        <v>0</v>
      </c>
      <c r="P384" s="53">
        <v>0</v>
      </c>
      <c r="Q384" s="53">
        <v>0</v>
      </c>
      <c r="R384" s="85" t="s">
        <v>790</v>
      </c>
      <c r="S384" s="98" t="e">
        <f>SUM(E384/O384*K384)+(E384/P384*K384)+(E384/Q384*K384)</f>
        <v>#DIV/0!</v>
      </c>
      <c r="T384" s="98" t="e">
        <f t="shared" si="129"/>
        <v>#DIV/0!</v>
      </c>
      <c r="U384" s="98" t="e">
        <f t="shared" si="130"/>
        <v>#DIV/0!</v>
      </c>
      <c r="V384" s="98" t="e">
        <f t="shared" si="131"/>
        <v>#DIV/0!</v>
      </c>
      <c r="W384" s="98" t="s">
        <v>790</v>
      </c>
      <c r="X384" s="7">
        <v>0</v>
      </c>
      <c r="Y384" s="8" t="e">
        <f t="shared" si="143"/>
        <v>#DIV/0!</v>
      </c>
      <c r="Z384" s="9">
        <v>0.21</v>
      </c>
      <c r="AA384" s="8" t="e">
        <f t="shared" si="144"/>
        <v>#DIV/0!</v>
      </c>
    </row>
    <row r="385" spans="1:27" x14ac:dyDescent="0.25">
      <c r="A385" s="5" t="s">
        <v>771</v>
      </c>
      <c r="B385" s="112" t="s">
        <v>482</v>
      </c>
      <c r="C385" s="18">
        <v>3907</v>
      </c>
      <c r="D385" s="20" t="s">
        <v>535</v>
      </c>
      <c r="E385" s="20">
        <v>15.3</v>
      </c>
      <c r="F385" s="5" t="s">
        <v>156</v>
      </c>
      <c r="G385" s="5"/>
      <c r="H385" s="5"/>
      <c r="I385" s="19" t="s">
        <v>352</v>
      </c>
      <c r="J385" s="72" t="s">
        <v>269</v>
      </c>
      <c r="K385" s="92">
        <v>200</v>
      </c>
      <c r="L385" s="90">
        <v>200</v>
      </c>
      <c r="M385" s="92" t="s">
        <v>833</v>
      </c>
      <c r="N385" s="92" t="s">
        <v>833</v>
      </c>
      <c r="O385" s="53">
        <v>0</v>
      </c>
      <c r="P385" s="53">
        <v>0</v>
      </c>
      <c r="Q385" s="53">
        <v>0</v>
      </c>
      <c r="R385" s="53">
        <v>0</v>
      </c>
      <c r="S385" s="98" t="e">
        <f>SUM(E385/O385*K385)+(E385/P385*K385)+(E385/Q385*K385)+(E385/R385*L385)</f>
        <v>#DIV/0!</v>
      </c>
      <c r="T385" s="98" t="e">
        <f t="shared" ref="T385" si="149">SUM(E385*K385/O385)</f>
        <v>#DIV/0!</v>
      </c>
      <c r="U385" s="98" t="e">
        <f t="shared" si="130"/>
        <v>#DIV/0!</v>
      </c>
      <c r="V385" s="98" t="e">
        <f t="shared" si="131"/>
        <v>#DIV/0!</v>
      </c>
      <c r="W385" s="98" t="e">
        <f>SUM(E385*L385/R385)</f>
        <v>#DIV/0!</v>
      </c>
      <c r="X385" s="7">
        <v>0</v>
      </c>
      <c r="Y385" s="8" t="e">
        <f t="shared" si="143"/>
        <v>#DIV/0!</v>
      </c>
      <c r="Z385" s="9">
        <v>0.21</v>
      </c>
      <c r="AA385" s="8" t="e">
        <f t="shared" si="144"/>
        <v>#DIV/0!</v>
      </c>
    </row>
    <row r="386" spans="1:27" x14ac:dyDescent="0.25">
      <c r="A386" s="5" t="s">
        <v>771</v>
      </c>
      <c r="B386" s="112" t="s">
        <v>482</v>
      </c>
      <c r="C386" s="18">
        <v>3908</v>
      </c>
      <c r="D386" s="20" t="s">
        <v>8</v>
      </c>
      <c r="E386" s="20">
        <v>14.3</v>
      </c>
      <c r="F386" s="5" t="s">
        <v>156</v>
      </c>
      <c r="G386" s="5"/>
      <c r="H386" s="5"/>
      <c r="I386" s="19" t="s">
        <v>353</v>
      </c>
      <c r="J386" s="70" t="s">
        <v>269</v>
      </c>
      <c r="K386" s="92">
        <v>200</v>
      </c>
      <c r="L386" s="90"/>
      <c r="M386" s="92" t="s">
        <v>791</v>
      </c>
      <c r="N386" s="92"/>
      <c r="O386" s="53">
        <v>0</v>
      </c>
      <c r="P386" s="53">
        <v>0</v>
      </c>
      <c r="Q386" s="53">
        <v>0</v>
      </c>
      <c r="R386" s="85" t="s">
        <v>790</v>
      </c>
      <c r="S386" s="98" t="e">
        <f>SUM(E386/O386*K386)+(E386/P386*K386)+(E386/Q386*K386)</f>
        <v>#DIV/0!</v>
      </c>
      <c r="T386" s="98" t="e">
        <f t="shared" si="129"/>
        <v>#DIV/0!</v>
      </c>
      <c r="U386" s="98" t="e">
        <f t="shared" si="130"/>
        <v>#DIV/0!</v>
      </c>
      <c r="V386" s="98" t="e">
        <f t="shared" si="131"/>
        <v>#DIV/0!</v>
      </c>
      <c r="W386" s="98" t="s">
        <v>790</v>
      </c>
      <c r="X386" s="7">
        <v>0</v>
      </c>
      <c r="Y386" s="8" t="e">
        <f t="shared" si="143"/>
        <v>#DIV/0!</v>
      </c>
      <c r="Z386" s="9">
        <v>0.21</v>
      </c>
      <c r="AA386" s="8" t="e">
        <f t="shared" si="144"/>
        <v>#DIV/0!</v>
      </c>
    </row>
    <row r="387" spans="1:27" x14ac:dyDescent="0.25">
      <c r="A387" s="5" t="s">
        <v>771</v>
      </c>
      <c r="B387" s="112" t="s">
        <v>482</v>
      </c>
      <c r="C387" s="18">
        <v>3909</v>
      </c>
      <c r="D387" s="20" t="s">
        <v>8</v>
      </c>
      <c r="E387" s="20">
        <v>9.6999999999999993</v>
      </c>
      <c r="F387" s="5" t="s">
        <v>156</v>
      </c>
      <c r="G387" s="5"/>
      <c r="H387" s="5"/>
      <c r="I387" s="19" t="s">
        <v>354</v>
      </c>
      <c r="J387" s="70" t="s">
        <v>269</v>
      </c>
      <c r="K387" s="92">
        <v>200</v>
      </c>
      <c r="L387" s="90"/>
      <c r="M387" s="92" t="s">
        <v>791</v>
      </c>
      <c r="N387" s="92"/>
      <c r="O387" s="53">
        <v>0</v>
      </c>
      <c r="P387" s="53">
        <v>0</v>
      </c>
      <c r="Q387" s="53">
        <v>0</v>
      </c>
      <c r="R387" s="85" t="s">
        <v>790</v>
      </c>
      <c r="S387" s="98" t="e">
        <f>SUM(E387/O387*K387)+(E387/P387*K387)+(E387/Q387*K387)</f>
        <v>#DIV/0!</v>
      </c>
      <c r="T387" s="98" t="e">
        <f t="shared" ref="T387:T394" si="150">SUM(E387*K387/O387)</f>
        <v>#DIV/0!</v>
      </c>
      <c r="U387" s="98" t="e">
        <f t="shared" ref="U387:U397" si="151">SUM(E387*K387/P387)</f>
        <v>#DIV/0!</v>
      </c>
      <c r="V387" s="98" t="e">
        <f t="shared" ref="V387:V399" si="152">SUM(E387*K387/Q387)</f>
        <v>#DIV/0!</v>
      </c>
      <c r="W387" s="98" t="s">
        <v>790</v>
      </c>
      <c r="X387" s="7">
        <v>0</v>
      </c>
      <c r="Y387" s="8" t="e">
        <f t="shared" si="143"/>
        <v>#DIV/0!</v>
      </c>
      <c r="Z387" s="9">
        <v>0.21</v>
      </c>
      <c r="AA387" s="8" t="e">
        <f t="shared" si="144"/>
        <v>#DIV/0!</v>
      </c>
    </row>
    <row r="388" spans="1:27" x14ac:dyDescent="0.25">
      <c r="A388" s="5" t="s">
        <v>771</v>
      </c>
      <c r="B388" s="112" t="s">
        <v>482</v>
      </c>
      <c r="C388" s="18">
        <v>3910</v>
      </c>
      <c r="D388" s="20" t="s">
        <v>8</v>
      </c>
      <c r="E388" s="20">
        <v>26.2</v>
      </c>
      <c r="F388" s="5" t="s">
        <v>156</v>
      </c>
      <c r="G388" s="5"/>
      <c r="H388" s="5"/>
      <c r="I388" s="19" t="s">
        <v>355</v>
      </c>
      <c r="J388" s="70" t="s">
        <v>269</v>
      </c>
      <c r="K388" s="92">
        <v>200</v>
      </c>
      <c r="L388" s="90"/>
      <c r="M388" s="92" t="s">
        <v>791</v>
      </c>
      <c r="N388" s="92"/>
      <c r="O388" s="53">
        <v>0</v>
      </c>
      <c r="P388" s="53">
        <v>0</v>
      </c>
      <c r="Q388" s="53">
        <v>0</v>
      </c>
      <c r="R388" s="85" t="s">
        <v>790</v>
      </c>
      <c r="S388" s="98" t="e">
        <f>SUM(E388/O388*K388)+(E388/P388*K388)+(E388/Q388*K388)</f>
        <v>#DIV/0!</v>
      </c>
      <c r="T388" s="98" t="e">
        <f t="shared" si="150"/>
        <v>#DIV/0!</v>
      </c>
      <c r="U388" s="98" t="e">
        <f t="shared" si="151"/>
        <v>#DIV/0!</v>
      </c>
      <c r="V388" s="98" t="e">
        <f t="shared" si="152"/>
        <v>#DIV/0!</v>
      </c>
      <c r="W388" s="98" t="s">
        <v>790</v>
      </c>
      <c r="X388" s="7">
        <v>0</v>
      </c>
      <c r="Y388" s="8" t="e">
        <f t="shared" si="143"/>
        <v>#DIV/0!</v>
      </c>
      <c r="Z388" s="9">
        <v>0.21</v>
      </c>
      <c r="AA388" s="8" t="e">
        <f t="shared" si="144"/>
        <v>#DIV/0!</v>
      </c>
    </row>
    <row r="389" spans="1:27" x14ac:dyDescent="0.25">
      <c r="A389" s="5" t="s">
        <v>771</v>
      </c>
      <c r="B389" s="112" t="s">
        <v>457</v>
      </c>
      <c r="C389" s="18">
        <v>3911</v>
      </c>
      <c r="D389" s="20" t="s">
        <v>535</v>
      </c>
      <c r="E389" s="20">
        <v>15.9</v>
      </c>
      <c r="F389" s="5" t="s">
        <v>156</v>
      </c>
      <c r="G389" s="5"/>
      <c r="H389" s="5"/>
      <c r="I389" s="19" t="s">
        <v>356</v>
      </c>
      <c r="J389" s="72" t="s">
        <v>269</v>
      </c>
      <c r="K389" s="92">
        <v>200</v>
      </c>
      <c r="L389" s="90">
        <v>200</v>
      </c>
      <c r="M389" s="92" t="s">
        <v>833</v>
      </c>
      <c r="N389" s="92" t="s">
        <v>833</v>
      </c>
      <c r="O389" s="53">
        <v>0</v>
      </c>
      <c r="P389" s="53">
        <v>0</v>
      </c>
      <c r="Q389" s="53">
        <v>0</v>
      </c>
      <c r="R389" s="53">
        <v>0</v>
      </c>
      <c r="S389" s="98" t="e">
        <f>SUM(E389/O389*K389)+(E389/P389*K389)+(E389/Q389*K389)+(E389/R389*L389)</f>
        <v>#DIV/0!</v>
      </c>
      <c r="T389" s="98" t="e">
        <f t="shared" ref="T389" si="153">SUM(E389*K389/O389)</f>
        <v>#DIV/0!</v>
      </c>
      <c r="U389" s="98" t="e">
        <f t="shared" si="151"/>
        <v>#DIV/0!</v>
      </c>
      <c r="V389" s="98" t="e">
        <f t="shared" si="152"/>
        <v>#DIV/0!</v>
      </c>
      <c r="W389" s="98" t="e">
        <f>SUM(E389*L389/R389)</f>
        <v>#DIV/0!</v>
      </c>
      <c r="X389" s="7">
        <v>0</v>
      </c>
      <c r="Y389" s="8" t="e">
        <f t="shared" si="143"/>
        <v>#DIV/0!</v>
      </c>
      <c r="Z389" s="9">
        <v>0.21</v>
      </c>
      <c r="AA389" s="8" t="e">
        <f t="shared" si="144"/>
        <v>#DIV/0!</v>
      </c>
    </row>
    <row r="390" spans="1:27" x14ac:dyDescent="0.25">
      <c r="A390" s="5" t="s">
        <v>771</v>
      </c>
      <c r="B390" s="112" t="s">
        <v>457</v>
      </c>
      <c r="C390" s="18">
        <v>3912</v>
      </c>
      <c r="D390" s="20" t="s">
        <v>8</v>
      </c>
      <c r="E390" s="20">
        <v>71</v>
      </c>
      <c r="F390" s="5" t="s">
        <v>156</v>
      </c>
      <c r="G390" s="5"/>
      <c r="H390" s="5"/>
      <c r="I390" s="19" t="s">
        <v>357</v>
      </c>
      <c r="J390" s="70" t="s">
        <v>269</v>
      </c>
      <c r="K390" s="92">
        <v>200</v>
      </c>
      <c r="L390" s="90"/>
      <c r="M390" s="92" t="s">
        <v>791</v>
      </c>
      <c r="N390" s="92"/>
      <c r="O390" s="53">
        <v>0</v>
      </c>
      <c r="P390" s="53">
        <v>0</v>
      </c>
      <c r="Q390" s="53">
        <v>0</v>
      </c>
      <c r="R390" s="85" t="s">
        <v>790</v>
      </c>
      <c r="S390" s="98" t="e">
        <f>SUM(E390/O390*K390)+(E390/P390*K390)+(E390/Q390*K390)</f>
        <v>#DIV/0!</v>
      </c>
      <c r="T390" s="98" t="e">
        <f t="shared" si="150"/>
        <v>#DIV/0!</v>
      </c>
      <c r="U390" s="98" t="e">
        <f t="shared" si="151"/>
        <v>#DIV/0!</v>
      </c>
      <c r="V390" s="98" t="e">
        <f t="shared" si="152"/>
        <v>#DIV/0!</v>
      </c>
      <c r="W390" s="98" t="s">
        <v>790</v>
      </c>
      <c r="X390" s="7">
        <v>0</v>
      </c>
      <c r="Y390" s="8" t="e">
        <f t="shared" si="143"/>
        <v>#DIV/0!</v>
      </c>
      <c r="Z390" s="9">
        <v>0.21</v>
      </c>
      <c r="AA390" s="8" t="e">
        <f t="shared" si="144"/>
        <v>#DIV/0!</v>
      </c>
    </row>
    <row r="391" spans="1:27" x14ac:dyDescent="0.25">
      <c r="A391" s="5" t="s">
        <v>771</v>
      </c>
      <c r="B391" s="112" t="s">
        <v>457</v>
      </c>
      <c r="C391" s="18">
        <v>3913</v>
      </c>
      <c r="D391" s="20" t="s">
        <v>8</v>
      </c>
      <c r="E391" s="20">
        <v>13.9</v>
      </c>
      <c r="F391" s="5" t="s">
        <v>156</v>
      </c>
      <c r="G391" s="5"/>
      <c r="H391" s="5"/>
      <c r="I391" s="19" t="s">
        <v>358</v>
      </c>
      <c r="J391" s="72" t="s">
        <v>759</v>
      </c>
      <c r="K391" s="92">
        <v>200</v>
      </c>
      <c r="L391" s="90"/>
      <c r="M391" s="92" t="s">
        <v>791</v>
      </c>
      <c r="N391" s="92"/>
      <c r="O391" s="53">
        <v>0</v>
      </c>
      <c r="P391" s="53">
        <v>0</v>
      </c>
      <c r="Q391" s="53">
        <v>0</v>
      </c>
      <c r="R391" s="85" t="s">
        <v>790</v>
      </c>
      <c r="S391" s="98" t="e">
        <f>SUM(E391/O391*K391)+(E391/P391*K391)+(E391/Q391*K391)</f>
        <v>#DIV/0!</v>
      </c>
      <c r="T391" s="98" t="e">
        <f t="shared" si="150"/>
        <v>#DIV/0!</v>
      </c>
      <c r="U391" s="98" t="e">
        <f t="shared" si="151"/>
        <v>#DIV/0!</v>
      </c>
      <c r="V391" s="98" t="e">
        <f t="shared" si="152"/>
        <v>#DIV/0!</v>
      </c>
      <c r="W391" s="98" t="s">
        <v>790</v>
      </c>
      <c r="X391" s="7">
        <v>0</v>
      </c>
      <c r="Y391" s="8" t="e">
        <f t="shared" si="143"/>
        <v>#DIV/0!</v>
      </c>
      <c r="Z391" s="9">
        <v>0.21</v>
      </c>
      <c r="AA391" s="8" t="e">
        <f t="shared" si="144"/>
        <v>#DIV/0!</v>
      </c>
    </row>
    <row r="392" spans="1:27" x14ac:dyDescent="0.25">
      <c r="A392" s="5" t="s">
        <v>771</v>
      </c>
      <c r="B392" s="112" t="s">
        <v>457</v>
      </c>
      <c r="C392" s="18">
        <v>3914</v>
      </c>
      <c r="D392" s="20" t="s">
        <v>8</v>
      </c>
      <c r="E392" s="20">
        <v>15.6</v>
      </c>
      <c r="F392" s="5" t="s">
        <v>156</v>
      </c>
      <c r="G392" s="5"/>
      <c r="H392" s="5"/>
      <c r="I392" s="19" t="s">
        <v>359</v>
      </c>
      <c r="J392" s="70" t="s">
        <v>500</v>
      </c>
      <c r="K392" s="92">
        <v>200</v>
      </c>
      <c r="L392" s="90"/>
      <c r="M392" s="92" t="s">
        <v>791</v>
      </c>
      <c r="N392" s="92"/>
      <c r="O392" s="53">
        <v>0</v>
      </c>
      <c r="P392" s="53">
        <v>0</v>
      </c>
      <c r="Q392" s="53">
        <v>0</v>
      </c>
      <c r="R392" s="85" t="s">
        <v>790</v>
      </c>
      <c r="S392" s="98" t="e">
        <f>SUM(E392/O392*K392)+(E392/P392*K392)+(E392/Q392*K392)</f>
        <v>#DIV/0!</v>
      </c>
      <c r="T392" s="98" t="e">
        <f t="shared" si="150"/>
        <v>#DIV/0!</v>
      </c>
      <c r="U392" s="98" t="e">
        <f t="shared" si="151"/>
        <v>#DIV/0!</v>
      </c>
      <c r="V392" s="98" t="e">
        <f t="shared" si="152"/>
        <v>#DIV/0!</v>
      </c>
      <c r="W392" s="98" t="s">
        <v>790</v>
      </c>
      <c r="X392" s="7">
        <v>0</v>
      </c>
      <c r="Y392" s="8" t="e">
        <f t="shared" si="143"/>
        <v>#DIV/0!</v>
      </c>
      <c r="Z392" s="9">
        <v>0.21</v>
      </c>
      <c r="AA392" s="8" t="e">
        <f t="shared" si="144"/>
        <v>#DIV/0!</v>
      </c>
    </row>
    <row r="393" spans="1:27" x14ac:dyDescent="0.25">
      <c r="A393" s="5" t="s">
        <v>771</v>
      </c>
      <c r="B393" s="112" t="s">
        <v>457</v>
      </c>
      <c r="C393" s="18">
        <v>3915</v>
      </c>
      <c r="D393" s="20" t="s">
        <v>535</v>
      </c>
      <c r="E393" s="20">
        <v>11.8</v>
      </c>
      <c r="F393" s="5" t="s">
        <v>156</v>
      </c>
      <c r="G393" s="5"/>
      <c r="H393" s="5"/>
      <c r="I393" s="19" t="s">
        <v>761</v>
      </c>
      <c r="J393" s="72" t="s">
        <v>269</v>
      </c>
      <c r="K393" s="92">
        <v>200</v>
      </c>
      <c r="L393" s="90">
        <v>200</v>
      </c>
      <c r="M393" s="92" t="s">
        <v>833</v>
      </c>
      <c r="N393" s="92" t="s">
        <v>833</v>
      </c>
      <c r="O393" s="53">
        <v>0</v>
      </c>
      <c r="P393" s="53">
        <v>0</v>
      </c>
      <c r="Q393" s="53">
        <v>0</v>
      </c>
      <c r="R393" s="53">
        <v>0</v>
      </c>
      <c r="S393" s="98" t="e">
        <f>SUM(E393/O393*K393)+(E393/P393*K393)+(E393/Q393*K393)+(E393/R393*L393)</f>
        <v>#DIV/0!</v>
      </c>
      <c r="T393" s="98" t="e">
        <f t="shared" ref="T393" si="154">SUM(E393*K393/O393)</f>
        <v>#DIV/0!</v>
      </c>
      <c r="U393" s="98" t="e">
        <f t="shared" si="151"/>
        <v>#DIV/0!</v>
      </c>
      <c r="V393" s="98" t="e">
        <f t="shared" si="152"/>
        <v>#DIV/0!</v>
      </c>
      <c r="W393" s="98" t="e">
        <f>SUM(E393*L393/R393)</f>
        <v>#DIV/0!</v>
      </c>
      <c r="X393" s="7">
        <v>0</v>
      </c>
      <c r="Y393" s="8" t="e">
        <f t="shared" si="143"/>
        <v>#DIV/0!</v>
      </c>
      <c r="Z393" s="9">
        <v>0.21</v>
      </c>
      <c r="AA393" s="8" t="e">
        <f t="shared" si="144"/>
        <v>#DIV/0!</v>
      </c>
    </row>
    <row r="394" spans="1:27" x14ac:dyDescent="0.25">
      <c r="A394" s="5" t="s">
        <v>771</v>
      </c>
      <c r="B394" s="112" t="s">
        <v>482</v>
      </c>
      <c r="C394" s="18">
        <v>3917</v>
      </c>
      <c r="D394" s="20" t="s">
        <v>8</v>
      </c>
      <c r="E394" s="20">
        <v>13.8</v>
      </c>
      <c r="F394" s="5" t="s">
        <v>156</v>
      </c>
      <c r="G394" s="5"/>
      <c r="H394" s="5"/>
      <c r="I394" s="19" t="s">
        <v>762</v>
      </c>
      <c r="J394" s="72" t="s">
        <v>500</v>
      </c>
      <c r="K394" s="92">
        <v>200</v>
      </c>
      <c r="L394" s="90"/>
      <c r="M394" s="92" t="s">
        <v>791</v>
      </c>
      <c r="N394" s="92"/>
      <c r="O394" s="53">
        <v>0</v>
      </c>
      <c r="P394" s="53">
        <v>0</v>
      </c>
      <c r="Q394" s="53">
        <v>0</v>
      </c>
      <c r="R394" s="85" t="s">
        <v>790</v>
      </c>
      <c r="S394" s="98" t="e">
        <f>SUM(E394/O394*K394)+(E394/P394*K394)+(E394/Q394*K394)</f>
        <v>#DIV/0!</v>
      </c>
      <c r="T394" s="98" t="e">
        <f t="shared" si="150"/>
        <v>#DIV/0!</v>
      </c>
      <c r="U394" s="98" t="e">
        <f t="shared" si="151"/>
        <v>#DIV/0!</v>
      </c>
      <c r="V394" s="98" t="e">
        <f t="shared" si="152"/>
        <v>#DIV/0!</v>
      </c>
      <c r="W394" s="98" t="s">
        <v>790</v>
      </c>
      <c r="X394" s="7">
        <v>0</v>
      </c>
      <c r="Y394" s="8" t="e">
        <f t="shared" si="143"/>
        <v>#DIV/0!</v>
      </c>
      <c r="Z394" s="9">
        <v>0.21</v>
      </c>
      <c r="AA394" s="8" t="e">
        <f t="shared" si="144"/>
        <v>#DIV/0!</v>
      </c>
    </row>
    <row r="395" spans="1:27" x14ac:dyDescent="0.25">
      <c r="A395" s="5" t="s">
        <v>771</v>
      </c>
      <c r="B395" s="112" t="s">
        <v>482</v>
      </c>
      <c r="C395" s="21" t="s">
        <v>211</v>
      </c>
      <c r="D395" s="20" t="s">
        <v>5</v>
      </c>
      <c r="E395" s="20">
        <v>1.6</v>
      </c>
      <c r="F395" s="5" t="s">
        <v>156</v>
      </c>
      <c r="G395" s="5"/>
      <c r="H395" s="5"/>
      <c r="I395" s="19" t="s">
        <v>211</v>
      </c>
      <c r="J395" s="72" t="s">
        <v>267</v>
      </c>
      <c r="K395" s="92">
        <v>200</v>
      </c>
      <c r="L395" s="90">
        <v>200</v>
      </c>
      <c r="M395" s="92" t="s">
        <v>834</v>
      </c>
      <c r="N395" s="92" t="s">
        <v>897</v>
      </c>
      <c r="O395" s="53">
        <v>0</v>
      </c>
      <c r="P395" s="53">
        <v>0</v>
      </c>
      <c r="Q395" s="53">
        <v>0</v>
      </c>
      <c r="R395" s="53">
        <v>0</v>
      </c>
      <c r="S395" s="98" t="e">
        <f t="shared" ref="S395:S397" si="155">SUM(E395/O395*K395)+(E395/P395*K395)+(E395/Q395*K395)+(E395/R395*L395)</f>
        <v>#DIV/0!</v>
      </c>
      <c r="T395" s="98" t="e">
        <f t="shared" ref="T395:T397" si="156">SUM(E395*K395/O395)</f>
        <v>#DIV/0!</v>
      </c>
      <c r="U395" s="98" t="e">
        <f t="shared" si="151"/>
        <v>#DIV/0!</v>
      </c>
      <c r="V395" s="98" t="e">
        <f t="shared" si="152"/>
        <v>#DIV/0!</v>
      </c>
      <c r="W395" s="98" t="e">
        <f t="shared" ref="W395:W397" si="157">SUM(E395*L395/R395)</f>
        <v>#DIV/0!</v>
      </c>
      <c r="X395" s="7">
        <v>0</v>
      </c>
      <c r="Y395" s="8" t="e">
        <f t="shared" si="143"/>
        <v>#DIV/0!</v>
      </c>
      <c r="Z395" s="9">
        <v>0.21</v>
      </c>
      <c r="AA395" s="8" t="e">
        <f t="shared" si="144"/>
        <v>#DIV/0!</v>
      </c>
    </row>
    <row r="396" spans="1:27" x14ac:dyDescent="0.25">
      <c r="A396" s="5" t="s">
        <v>771</v>
      </c>
      <c r="B396" s="112" t="s">
        <v>482</v>
      </c>
      <c r="C396" s="21" t="s">
        <v>212</v>
      </c>
      <c r="D396" s="20" t="s">
        <v>5</v>
      </c>
      <c r="E396" s="20">
        <v>2</v>
      </c>
      <c r="F396" s="5" t="s">
        <v>156</v>
      </c>
      <c r="G396" s="5"/>
      <c r="H396" s="5"/>
      <c r="I396" s="19" t="s">
        <v>212</v>
      </c>
      <c r="J396" s="72" t="s">
        <v>267</v>
      </c>
      <c r="K396" s="92">
        <v>200</v>
      </c>
      <c r="L396" s="90">
        <v>200</v>
      </c>
      <c r="M396" s="92" t="s">
        <v>834</v>
      </c>
      <c r="N396" s="92" t="s">
        <v>897</v>
      </c>
      <c r="O396" s="53">
        <v>0</v>
      </c>
      <c r="P396" s="53">
        <v>0</v>
      </c>
      <c r="Q396" s="53">
        <v>0</v>
      </c>
      <c r="R396" s="53">
        <v>0</v>
      </c>
      <c r="S396" s="98" t="e">
        <f t="shared" si="155"/>
        <v>#DIV/0!</v>
      </c>
      <c r="T396" s="98" t="e">
        <f t="shared" si="156"/>
        <v>#DIV/0!</v>
      </c>
      <c r="U396" s="98" t="e">
        <f t="shared" si="151"/>
        <v>#DIV/0!</v>
      </c>
      <c r="V396" s="98" t="e">
        <f t="shared" si="152"/>
        <v>#DIV/0!</v>
      </c>
      <c r="W396" s="98" t="e">
        <f t="shared" si="157"/>
        <v>#DIV/0!</v>
      </c>
      <c r="X396" s="7">
        <v>0</v>
      </c>
      <c r="Y396" s="8" t="e">
        <f t="shared" si="143"/>
        <v>#DIV/0!</v>
      </c>
      <c r="Z396" s="9">
        <v>0.21</v>
      </c>
      <c r="AA396" s="8" t="e">
        <f t="shared" si="144"/>
        <v>#DIV/0!</v>
      </c>
    </row>
    <row r="397" spans="1:27" x14ac:dyDescent="0.25">
      <c r="A397" s="5" t="s">
        <v>771</v>
      </c>
      <c r="B397" s="112" t="s">
        <v>457</v>
      </c>
      <c r="C397" s="21" t="s">
        <v>213</v>
      </c>
      <c r="D397" s="20" t="s">
        <v>5</v>
      </c>
      <c r="E397" s="20">
        <v>2.4</v>
      </c>
      <c r="F397" s="5" t="s">
        <v>156</v>
      </c>
      <c r="G397" s="5"/>
      <c r="H397" s="5"/>
      <c r="I397" s="19" t="s">
        <v>213</v>
      </c>
      <c r="J397" s="72" t="s">
        <v>267</v>
      </c>
      <c r="K397" s="92">
        <v>200</v>
      </c>
      <c r="L397" s="90">
        <v>200</v>
      </c>
      <c r="M397" s="92" t="s">
        <v>834</v>
      </c>
      <c r="N397" s="92" t="s">
        <v>897</v>
      </c>
      <c r="O397" s="53">
        <v>0</v>
      </c>
      <c r="P397" s="53">
        <v>0</v>
      </c>
      <c r="Q397" s="53">
        <v>0</v>
      </c>
      <c r="R397" s="53">
        <v>0</v>
      </c>
      <c r="S397" s="98" t="e">
        <f t="shared" si="155"/>
        <v>#DIV/0!</v>
      </c>
      <c r="T397" s="98" t="e">
        <f t="shared" si="156"/>
        <v>#DIV/0!</v>
      </c>
      <c r="U397" s="98" t="e">
        <f t="shared" si="151"/>
        <v>#DIV/0!</v>
      </c>
      <c r="V397" s="98" t="e">
        <f t="shared" si="152"/>
        <v>#DIV/0!</v>
      </c>
      <c r="W397" s="98" t="e">
        <f t="shared" si="157"/>
        <v>#DIV/0!</v>
      </c>
      <c r="X397" s="7">
        <v>0</v>
      </c>
      <c r="Y397" s="8" t="e">
        <f t="shared" si="143"/>
        <v>#DIV/0!</v>
      </c>
      <c r="Z397" s="9">
        <v>0.21</v>
      </c>
      <c r="AA397" s="8" t="e">
        <f t="shared" si="144"/>
        <v>#DIV/0!</v>
      </c>
    </row>
    <row r="398" spans="1:27" x14ac:dyDescent="0.25">
      <c r="A398" s="5" t="s">
        <v>772</v>
      </c>
      <c r="B398" s="112" t="s">
        <v>457</v>
      </c>
      <c r="C398" s="16">
        <v>4701</v>
      </c>
      <c r="D398" s="5" t="s">
        <v>585</v>
      </c>
      <c r="E398" s="5">
        <v>7</v>
      </c>
      <c r="F398" s="5" t="s">
        <v>156</v>
      </c>
      <c r="G398" s="5"/>
      <c r="H398" s="5" t="s">
        <v>270</v>
      </c>
      <c r="I398" s="5"/>
      <c r="J398" s="70" t="s">
        <v>267</v>
      </c>
      <c r="K398" s="92">
        <v>3</v>
      </c>
      <c r="L398" s="90"/>
      <c r="M398" s="92" t="s">
        <v>837</v>
      </c>
      <c r="N398" s="92"/>
      <c r="O398" s="151" t="s">
        <v>0</v>
      </c>
      <c r="P398" s="151" t="s">
        <v>0</v>
      </c>
      <c r="Q398" s="53" t="s">
        <v>0</v>
      </c>
      <c r="R398" s="148" t="s">
        <v>790</v>
      </c>
      <c r="S398" s="152" t="e">
        <f t="shared" ref="S398:S399" si="158">SUM(E398/Q398*K398)</f>
        <v>#VALUE!</v>
      </c>
      <c r="T398" s="151" t="s">
        <v>0</v>
      </c>
      <c r="U398" s="151" t="s">
        <v>0</v>
      </c>
      <c r="V398" s="98" t="e">
        <f t="shared" si="152"/>
        <v>#VALUE!</v>
      </c>
      <c r="W398" s="98" t="s">
        <v>790</v>
      </c>
      <c r="X398" s="7">
        <v>0</v>
      </c>
      <c r="Y398" s="8" t="e">
        <f t="shared" ref="Y398:Y399" si="159">SUM(S398*X398)</f>
        <v>#VALUE!</v>
      </c>
      <c r="Z398" s="9">
        <v>0.21</v>
      </c>
      <c r="AA398" s="8" t="e">
        <f t="shared" ref="AA398:AA399" si="160">Y398+(Y398*Z398)</f>
        <v>#VALUE!</v>
      </c>
    </row>
    <row r="399" spans="1:27" x14ac:dyDescent="0.25">
      <c r="A399" s="5" t="s">
        <v>772</v>
      </c>
      <c r="B399" s="112" t="s">
        <v>457</v>
      </c>
      <c r="C399" s="16">
        <v>4702</v>
      </c>
      <c r="D399" s="5" t="s">
        <v>585</v>
      </c>
      <c r="E399" s="5">
        <v>48.8</v>
      </c>
      <c r="F399" s="5" t="s">
        <v>156</v>
      </c>
      <c r="G399" s="5"/>
      <c r="H399" s="5" t="s">
        <v>270</v>
      </c>
      <c r="I399" s="5"/>
      <c r="J399" s="70" t="s">
        <v>267</v>
      </c>
      <c r="K399" s="92">
        <v>3</v>
      </c>
      <c r="L399" s="90"/>
      <c r="M399" s="92" t="s">
        <v>837</v>
      </c>
      <c r="N399" s="92"/>
      <c r="O399" s="151" t="s">
        <v>0</v>
      </c>
      <c r="P399" s="151" t="s">
        <v>0</v>
      </c>
      <c r="Q399" s="53" t="s">
        <v>0</v>
      </c>
      <c r="R399" s="148" t="s">
        <v>790</v>
      </c>
      <c r="S399" s="152" t="e">
        <f t="shared" si="158"/>
        <v>#VALUE!</v>
      </c>
      <c r="T399" s="151" t="s">
        <v>0</v>
      </c>
      <c r="U399" s="151" t="s">
        <v>0</v>
      </c>
      <c r="V399" s="98" t="e">
        <f t="shared" si="152"/>
        <v>#VALUE!</v>
      </c>
      <c r="W399" s="98" t="s">
        <v>790</v>
      </c>
      <c r="X399" s="7">
        <v>0</v>
      </c>
      <c r="Y399" s="8" t="e">
        <f t="shared" si="159"/>
        <v>#VALUE!</v>
      </c>
      <c r="Z399" s="9">
        <v>0.21</v>
      </c>
      <c r="AA399" s="8" t="e">
        <f t="shared" si="160"/>
        <v>#VALUE!</v>
      </c>
    </row>
    <row r="401" spans="8:27" x14ac:dyDescent="0.25">
      <c r="H401" s="159" t="s">
        <v>846</v>
      </c>
      <c r="I401" s="159"/>
      <c r="J401" s="159"/>
      <c r="K401" s="159"/>
      <c r="L401" s="162"/>
      <c r="M401" s="159"/>
      <c r="N401" s="162"/>
      <c r="O401" s="99" t="s">
        <v>847</v>
      </c>
      <c r="P401" s="100"/>
      <c r="Q401" s="101">
        <f>SUM(E3:E3399)</f>
        <v>13999.100000000002</v>
      </c>
      <c r="R401" s="99" t="s">
        <v>848</v>
      </c>
      <c r="S401" s="102"/>
      <c r="T401" s="102"/>
      <c r="U401" s="102"/>
      <c r="V401" s="102"/>
      <c r="W401" s="102"/>
      <c r="X401" s="48"/>
      <c r="Y401" s="8" t="e">
        <f>SUM(Y3:Y399)</f>
        <v>#VALUE!</v>
      </c>
      <c r="Z401" s="9">
        <v>0.21</v>
      </c>
      <c r="AA401" s="8" t="e">
        <f t="shared" ref="AA401:AA402" si="161">Y401+(Y401*Z401)</f>
        <v>#VALUE!</v>
      </c>
    </row>
    <row r="402" spans="8:27" x14ac:dyDescent="0.25">
      <c r="H402" s="158" t="s">
        <v>850</v>
      </c>
      <c r="I402" s="159"/>
      <c r="J402" s="159"/>
      <c r="K402" s="159"/>
      <c r="L402" s="162"/>
      <c r="M402" s="159"/>
      <c r="N402" s="162"/>
      <c r="O402" s="103" t="s">
        <v>851</v>
      </c>
      <c r="P402" s="104"/>
      <c r="Q402" s="105"/>
      <c r="R402" s="100" t="s">
        <v>852</v>
      </c>
      <c r="S402" s="53">
        <v>0</v>
      </c>
      <c r="T402" s="99" t="s">
        <v>853</v>
      </c>
      <c r="U402" s="104"/>
      <c r="V402" s="100"/>
      <c r="W402" s="106">
        <v>0</v>
      </c>
      <c r="X402" s="8" t="s">
        <v>849</v>
      </c>
      <c r="Y402" s="8">
        <f>SUM(S402*W402)</f>
        <v>0</v>
      </c>
      <c r="Z402" s="9">
        <v>0.21</v>
      </c>
      <c r="AA402" s="8">
        <f t="shared" si="161"/>
        <v>0</v>
      </c>
    </row>
    <row r="403" spans="8:27" x14ac:dyDescent="0.25">
      <c r="H403" s="43"/>
      <c r="I403" s="32"/>
      <c r="J403" s="32"/>
      <c r="S403" s="107" t="s">
        <v>910</v>
      </c>
      <c r="T403" s="107"/>
      <c r="U403" s="107"/>
      <c r="V403" s="107"/>
      <c r="W403" s="107" t="s">
        <v>909</v>
      </c>
      <c r="X403" s="54"/>
    </row>
    <row r="404" spans="8:27" x14ac:dyDescent="0.25">
      <c r="H404" s="43"/>
      <c r="I404" s="32"/>
      <c r="J404" s="32"/>
      <c r="S404" s="107"/>
      <c r="T404" s="107"/>
      <c r="U404" s="107"/>
      <c r="V404" s="107"/>
      <c r="W404" s="107"/>
      <c r="X404" s="54"/>
      <c r="Z404" s="5" t="s">
        <v>854</v>
      </c>
      <c r="AA404" s="8" t="e">
        <f>SUM(AA401:AA402)</f>
        <v>#VALUE!</v>
      </c>
    </row>
    <row r="405" spans="8:27" x14ac:dyDescent="0.25">
      <c r="O405" s="108"/>
      <c r="P405" s="108"/>
      <c r="Q405" s="108"/>
      <c r="R405" s="108"/>
      <c r="S405" s="108"/>
      <c r="T405" s="108"/>
      <c r="U405" s="108"/>
      <c r="V405" s="108"/>
      <c r="W405" s="108"/>
      <c r="X405" s="39"/>
      <c r="Y405" s="39"/>
    </row>
    <row r="406" spans="8:27" x14ac:dyDescent="0.25">
      <c r="O406" s="108"/>
      <c r="P406" s="108"/>
      <c r="Q406" s="108"/>
      <c r="R406" s="108"/>
      <c r="S406" s="108"/>
      <c r="T406" s="108"/>
      <c r="U406" s="108"/>
      <c r="V406" s="108"/>
      <c r="W406" s="108"/>
      <c r="X406" s="39"/>
      <c r="Y406" s="39"/>
    </row>
    <row r="407" spans="8:27" x14ac:dyDescent="0.25">
      <c r="O407" s="108"/>
      <c r="P407" s="108"/>
      <c r="Q407" s="108"/>
      <c r="R407" s="107" t="s">
        <v>0</v>
      </c>
      <c r="S407" s="107"/>
      <c r="T407" s="107"/>
      <c r="U407" s="107"/>
      <c r="V407" s="107"/>
      <c r="W407" s="108"/>
      <c r="X407" s="39"/>
      <c r="Y407" s="39"/>
    </row>
    <row r="408" spans="8:27" x14ac:dyDescent="0.25">
      <c r="O408" s="108"/>
      <c r="P408" s="108"/>
      <c r="Q408" s="108"/>
      <c r="R408" s="109" t="s">
        <v>855</v>
      </c>
      <c r="S408" s="98" t="s">
        <v>856</v>
      </c>
      <c r="T408" s="98"/>
      <c r="U408" s="98"/>
      <c r="V408" s="98" t="e">
        <f>SUM(T3:T399)</f>
        <v>#VALUE!</v>
      </c>
      <c r="W408" s="108"/>
      <c r="X408" s="39"/>
      <c r="Y408" s="39"/>
    </row>
    <row r="409" spans="8:27" x14ac:dyDescent="0.25">
      <c r="O409" s="108"/>
      <c r="P409" s="108"/>
      <c r="Q409" s="108"/>
      <c r="R409" s="110"/>
      <c r="S409" s="98" t="s">
        <v>857</v>
      </c>
      <c r="T409" s="98"/>
      <c r="U409" s="98"/>
      <c r="V409" s="98" t="e">
        <f>SUM(U3:U399)</f>
        <v>#VALUE!</v>
      </c>
      <c r="W409" s="108"/>
      <c r="X409" s="39"/>
      <c r="Y409" s="39"/>
    </row>
    <row r="410" spans="8:27" x14ac:dyDescent="0.25">
      <c r="O410" s="108"/>
      <c r="P410" s="108"/>
      <c r="Q410" s="108"/>
      <c r="R410" s="110"/>
      <c r="S410" s="98" t="s">
        <v>858</v>
      </c>
      <c r="T410" s="98"/>
      <c r="U410" s="98"/>
      <c r="V410" s="98" t="e">
        <f>SUM(V3:V399)</f>
        <v>#VALUE!</v>
      </c>
      <c r="W410" s="108"/>
      <c r="X410" s="39"/>
      <c r="Y410" s="39"/>
    </row>
    <row r="411" spans="8:27" x14ac:dyDescent="0.25">
      <c r="O411" s="108"/>
      <c r="P411" s="108"/>
      <c r="Q411" s="108"/>
      <c r="R411" s="110"/>
      <c r="S411" s="98" t="s">
        <v>859</v>
      </c>
      <c r="T411" s="98"/>
      <c r="U411" s="98"/>
      <c r="V411" s="98" t="e">
        <f>SUM(W3:W397)</f>
        <v>#VALUE!</v>
      </c>
      <c r="W411" s="108"/>
      <c r="X411" s="39"/>
      <c r="Y411" s="39"/>
    </row>
    <row r="412" spans="8:27" x14ac:dyDescent="0.25">
      <c r="R412" s="110"/>
      <c r="S412" s="98" t="s">
        <v>860</v>
      </c>
      <c r="T412" s="98"/>
      <c r="U412" s="98"/>
      <c r="V412" s="98" t="e">
        <f>SUM(V408:V411)</f>
        <v>#VALUE!</v>
      </c>
    </row>
    <row r="413" spans="8:27" x14ac:dyDescent="0.25">
      <c r="R413" s="111"/>
      <c r="S413" s="98" t="s">
        <v>861</v>
      </c>
      <c r="T413" s="98"/>
      <c r="U413" s="98"/>
      <c r="V413" s="98">
        <f>SUM(S402)</f>
        <v>0</v>
      </c>
    </row>
  </sheetData>
  <autoFilter ref="A2:AA399" xr:uid="{E6879119-1642-49D8-BC1F-ACBFF47BDDDE}"/>
  <mergeCells count="3">
    <mergeCell ref="H402:N402"/>
    <mergeCell ref="A1:C1"/>
    <mergeCell ref="H401:N40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D3DAA-3F42-4695-B96B-55AD8C87A967}">
  <dimension ref="A1:AA126"/>
  <sheetViews>
    <sheetView tabSelected="1" zoomScale="80" zoomScaleNormal="80" workbookViewId="0">
      <pane xSplit="5" ySplit="2" topLeftCell="F3" activePane="bottomRight" state="frozen"/>
      <selection pane="topRight" activeCell="E1" sqref="E1"/>
      <selection pane="bottomLeft" activeCell="A3" sqref="A3"/>
      <selection pane="bottomRight" activeCell="AG15" sqref="AG15"/>
    </sheetView>
  </sheetViews>
  <sheetFormatPr defaultRowHeight="15" x14ac:dyDescent="0.25"/>
  <cols>
    <col min="12" max="12" width="9.140625" style="82"/>
    <col min="14" max="14" width="9.140625" style="82"/>
    <col min="16" max="17" width="10.7109375" customWidth="1"/>
    <col min="19" max="23" width="15.5703125" customWidth="1"/>
    <col min="25" max="25" width="14.85546875" customWidth="1"/>
    <col min="27" max="27" width="17.7109375" customWidth="1"/>
  </cols>
  <sheetData>
    <row r="1" spans="1:27" x14ac:dyDescent="0.25">
      <c r="A1" s="161" t="s">
        <v>799</v>
      </c>
      <c r="B1" s="161"/>
      <c r="C1" s="161"/>
      <c r="E1" s="3" t="s">
        <v>0</v>
      </c>
    </row>
    <row r="2" spans="1:27" s="127" customFormat="1" ht="159" customHeight="1" x14ac:dyDescent="0.2">
      <c r="A2" s="116" t="s">
        <v>769</v>
      </c>
      <c r="B2" s="116" t="s">
        <v>800</v>
      </c>
      <c r="C2" s="118" t="s">
        <v>765</v>
      </c>
      <c r="D2" s="116" t="s">
        <v>773</v>
      </c>
      <c r="E2" s="119" t="s">
        <v>864</v>
      </c>
      <c r="F2" s="119" t="s">
        <v>796</v>
      </c>
      <c r="G2" s="120" t="s">
        <v>137</v>
      </c>
      <c r="H2" s="116" t="s">
        <v>456</v>
      </c>
      <c r="I2" s="116" t="s">
        <v>765</v>
      </c>
      <c r="J2" s="116" t="s">
        <v>255</v>
      </c>
      <c r="K2" s="10" t="s">
        <v>774</v>
      </c>
      <c r="L2" s="83" t="s">
        <v>775</v>
      </c>
      <c r="M2" s="11" t="s">
        <v>776</v>
      </c>
      <c r="N2" s="83" t="s">
        <v>777</v>
      </c>
      <c r="O2" s="12" t="s">
        <v>778</v>
      </c>
      <c r="P2" s="12" t="s">
        <v>779</v>
      </c>
      <c r="Q2" s="12" t="s">
        <v>780</v>
      </c>
      <c r="R2" s="12" t="s">
        <v>781</v>
      </c>
      <c r="S2" s="13" t="s">
        <v>782</v>
      </c>
      <c r="T2" s="13" t="s">
        <v>783</v>
      </c>
      <c r="U2" s="13" t="s">
        <v>784</v>
      </c>
      <c r="V2" s="13" t="s">
        <v>785</v>
      </c>
      <c r="W2" s="13" t="s">
        <v>786</v>
      </c>
      <c r="X2" s="14" t="s">
        <v>795</v>
      </c>
      <c r="Y2" s="12" t="s">
        <v>787</v>
      </c>
      <c r="Z2" s="12" t="s">
        <v>788</v>
      </c>
      <c r="AA2" s="12" t="s">
        <v>789</v>
      </c>
    </row>
    <row r="3" spans="1:27" x14ac:dyDescent="0.25">
      <c r="A3" s="5" t="s">
        <v>767</v>
      </c>
      <c r="B3" s="33" t="s">
        <v>378</v>
      </c>
      <c r="C3" s="20" t="s">
        <v>22</v>
      </c>
      <c r="D3" s="20" t="s">
        <v>7</v>
      </c>
      <c r="E3" s="22">
        <v>189</v>
      </c>
      <c r="F3" s="79" t="s">
        <v>156</v>
      </c>
      <c r="G3" s="80">
        <v>78</v>
      </c>
      <c r="H3" s="70"/>
      <c r="I3" s="72" t="s">
        <v>22</v>
      </c>
      <c r="J3" s="72" t="s">
        <v>258</v>
      </c>
      <c r="K3" s="73">
        <v>200</v>
      </c>
      <c r="L3" s="145" t="s">
        <v>0</v>
      </c>
      <c r="M3" s="81" t="s">
        <v>840</v>
      </c>
      <c r="N3" s="90" t="s">
        <v>0</v>
      </c>
      <c r="O3" s="4">
        <v>0</v>
      </c>
      <c r="P3" s="4">
        <v>0</v>
      </c>
      <c r="Q3" s="4">
        <v>0</v>
      </c>
      <c r="R3" s="5" t="s">
        <v>790</v>
      </c>
      <c r="S3" s="6" t="e">
        <f t="shared" ref="S3:S34" si="0">SUM(E3/O3*K3)+(E3/P3*K3)+(E3/Q3*K3)</f>
        <v>#DIV/0!</v>
      </c>
      <c r="T3" s="6" t="e">
        <f t="shared" ref="T3:T34" si="1">SUM(E3*K3/O3)</f>
        <v>#DIV/0!</v>
      </c>
      <c r="U3" s="6" t="e">
        <f t="shared" ref="U3:U34" si="2">SUM(E3*K3/P3)</f>
        <v>#DIV/0!</v>
      </c>
      <c r="V3" s="6" t="e">
        <f t="shared" ref="V3:V34" si="3">SUM(E3*K3/Q3)</f>
        <v>#DIV/0!</v>
      </c>
      <c r="W3" s="6" t="s">
        <v>790</v>
      </c>
      <c r="X3" s="7">
        <v>0</v>
      </c>
      <c r="Y3" s="8" t="e">
        <f t="shared" ref="Y3:Y4" si="4">SUM(S3*X3)</f>
        <v>#DIV/0!</v>
      </c>
      <c r="Z3" s="9">
        <v>0.21</v>
      </c>
      <c r="AA3" s="8" t="e">
        <f t="shared" ref="AA3:AA4" si="5">Y3+(Y3*Z3)</f>
        <v>#DIV/0!</v>
      </c>
    </row>
    <row r="4" spans="1:27" x14ac:dyDescent="0.25">
      <c r="A4" s="5" t="s">
        <v>767</v>
      </c>
      <c r="B4" s="33" t="s">
        <v>378</v>
      </c>
      <c r="C4" s="20" t="s">
        <v>23</v>
      </c>
      <c r="D4" s="20" t="s">
        <v>13</v>
      </c>
      <c r="E4" s="22">
        <v>8.4</v>
      </c>
      <c r="F4" s="79" t="s">
        <v>156</v>
      </c>
      <c r="G4" s="80">
        <v>4</v>
      </c>
      <c r="H4" s="70"/>
      <c r="I4" s="72" t="s">
        <v>23</v>
      </c>
      <c r="J4" s="72" t="s">
        <v>258</v>
      </c>
      <c r="K4" s="128">
        <v>200</v>
      </c>
      <c r="L4" s="70"/>
      <c r="M4" s="130" t="s">
        <v>836</v>
      </c>
      <c r="N4" s="71"/>
      <c r="O4" s="4">
        <v>0</v>
      </c>
      <c r="P4" s="4">
        <v>0</v>
      </c>
      <c r="Q4" s="4">
        <v>0</v>
      </c>
      <c r="R4" s="5" t="s">
        <v>790</v>
      </c>
      <c r="S4" s="6" t="e">
        <f t="shared" si="0"/>
        <v>#DIV/0!</v>
      </c>
      <c r="T4" s="6" t="e">
        <f t="shared" si="1"/>
        <v>#DIV/0!</v>
      </c>
      <c r="U4" s="6" t="e">
        <f t="shared" si="2"/>
        <v>#DIV/0!</v>
      </c>
      <c r="V4" s="6" t="e">
        <f t="shared" si="3"/>
        <v>#DIV/0!</v>
      </c>
      <c r="W4" s="6" t="s">
        <v>790</v>
      </c>
      <c r="X4" s="7">
        <v>0</v>
      </c>
      <c r="Y4" s="8" t="e">
        <f t="shared" si="4"/>
        <v>#DIV/0!</v>
      </c>
      <c r="Z4" s="9">
        <v>0.21</v>
      </c>
      <c r="AA4" s="8" t="e">
        <f t="shared" si="5"/>
        <v>#DIV/0!</v>
      </c>
    </row>
    <row r="5" spans="1:27" x14ac:dyDescent="0.25">
      <c r="A5" s="5" t="s">
        <v>767</v>
      </c>
      <c r="B5" s="33" t="s">
        <v>378</v>
      </c>
      <c r="C5" s="20" t="s">
        <v>25</v>
      </c>
      <c r="D5" s="20" t="s">
        <v>13</v>
      </c>
      <c r="E5" s="22">
        <v>8.4</v>
      </c>
      <c r="F5" s="79" t="s">
        <v>156</v>
      </c>
      <c r="G5" s="80">
        <v>4</v>
      </c>
      <c r="H5" s="70"/>
      <c r="I5" s="72" t="s">
        <v>25</v>
      </c>
      <c r="J5" s="72" t="s">
        <v>258</v>
      </c>
      <c r="K5" s="128">
        <v>200</v>
      </c>
      <c r="L5" s="70"/>
      <c r="M5" s="130" t="s">
        <v>836</v>
      </c>
      <c r="N5" s="71"/>
      <c r="O5" s="4">
        <v>0</v>
      </c>
      <c r="P5" s="4">
        <v>0</v>
      </c>
      <c r="Q5" s="4">
        <v>0</v>
      </c>
      <c r="R5" s="5" t="s">
        <v>790</v>
      </c>
      <c r="S5" s="6" t="e">
        <f t="shared" si="0"/>
        <v>#DIV/0!</v>
      </c>
      <c r="T5" s="6" t="e">
        <f t="shared" si="1"/>
        <v>#DIV/0!</v>
      </c>
      <c r="U5" s="6" t="e">
        <f t="shared" si="2"/>
        <v>#DIV/0!</v>
      </c>
      <c r="V5" s="6" t="e">
        <f t="shared" si="3"/>
        <v>#DIV/0!</v>
      </c>
      <c r="W5" s="6" t="s">
        <v>790</v>
      </c>
      <c r="X5" s="7">
        <v>0</v>
      </c>
      <c r="Y5" s="8" t="e">
        <f t="shared" ref="Y5:Y6" si="6">SUM(S5*X5)</f>
        <v>#DIV/0!</v>
      </c>
      <c r="Z5" s="9">
        <v>0.21</v>
      </c>
      <c r="AA5" s="8" t="e">
        <f t="shared" ref="AA5:AA6" si="7">Y5+(Y5*Z5)</f>
        <v>#DIV/0!</v>
      </c>
    </row>
    <row r="6" spans="1:27" x14ac:dyDescent="0.25">
      <c r="A6" s="5" t="s">
        <v>767</v>
      </c>
      <c r="B6" s="33" t="s">
        <v>378</v>
      </c>
      <c r="C6" s="20" t="s">
        <v>26</v>
      </c>
      <c r="D6" s="20" t="s">
        <v>11</v>
      </c>
      <c r="E6" s="22">
        <v>41.3</v>
      </c>
      <c r="F6" s="79" t="s">
        <v>156</v>
      </c>
      <c r="G6" s="80">
        <v>21</v>
      </c>
      <c r="H6" s="70"/>
      <c r="I6" s="72" t="s">
        <v>26</v>
      </c>
      <c r="J6" s="72" t="s">
        <v>289</v>
      </c>
      <c r="K6" s="128">
        <v>200</v>
      </c>
      <c r="L6" s="70"/>
      <c r="M6" s="130" t="s">
        <v>839</v>
      </c>
      <c r="N6" s="71"/>
      <c r="O6" s="4">
        <v>0</v>
      </c>
      <c r="P6" s="4">
        <v>0</v>
      </c>
      <c r="Q6" s="4">
        <v>0</v>
      </c>
      <c r="R6" s="5" t="s">
        <v>790</v>
      </c>
      <c r="S6" s="6" t="e">
        <f t="shared" si="0"/>
        <v>#DIV/0!</v>
      </c>
      <c r="T6" s="6" t="e">
        <f t="shared" si="1"/>
        <v>#DIV/0!</v>
      </c>
      <c r="U6" s="6" t="e">
        <f t="shared" si="2"/>
        <v>#DIV/0!</v>
      </c>
      <c r="V6" s="6" t="e">
        <f t="shared" si="3"/>
        <v>#DIV/0!</v>
      </c>
      <c r="W6" s="6" t="s">
        <v>790</v>
      </c>
      <c r="X6" s="7">
        <v>0</v>
      </c>
      <c r="Y6" s="8" t="e">
        <f t="shared" si="6"/>
        <v>#DIV/0!</v>
      </c>
      <c r="Z6" s="9">
        <v>0.21</v>
      </c>
      <c r="AA6" s="8" t="e">
        <f t="shared" si="7"/>
        <v>#DIV/0!</v>
      </c>
    </row>
    <row r="7" spans="1:27" x14ac:dyDescent="0.25">
      <c r="A7" s="5" t="s">
        <v>767</v>
      </c>
      <c r="B7" s="33" t="s">
        <v>378</v>
      </c>
      <c r="C7" s="20" t="s">
        <v>27</v>
      </c>
      <c r="D7" s="20" t="s">
        <v>379</v>
      </c>
      <c r="E7" s="22">
        <v>14.6</v>
      </c>
      <c r="F7" s="79" t="s">
        <v>156</v>
      </c>
      <c r="G7" s="80">
        <v>8</v>
      </c>
      <c r="H7" s="70"/>
      <c r="I7" s="72" t="s">
        <v>27</v>
      </c>
      <c r="J7" s="72" t="s">
        <v>261</v>
      </c>
      <c r="K7" s="128">
        <v>200</v>
      </c>
      <c r="L7" s="70"/>
      <c r="M7" s="130" t="s">
        <v>836</v>
      </c>
      <c r="N7" s="71"/>
      <c r="O7" s="4">
        <v>0</v>
      </c>
      <c r="P7" s="4">
        <v>0</v>
      </c>
      <c r="Q7" s="4">
        <v>0</v>
      </c>
      <c r="R7" s="5" t="s">
        <v>790</v>
      </c>
      <c r="S7" s="6" t="e">
        <f t="shared" si="0"/>
        <v>#DIV/0!</v>
      </c>
      <c r="T7" s="6" t="e">
        <f t="shared" si="1"/>
        <v>#DIV/0!</v>
      </c>
      <c r="U7" s="6" t="e">
        <f t="shared" si="2"/>
        <v>#DIV/0!</v>
      </c>
      <c r="V7" s="6" t="e">
        <f t="shared" si="3"/>
        <v>#DIV/0!</v>
      </c>
      <c r="W7" s="6" t="s">
        <v>790</v>
      </c>
      <c r="X7" s="7">
        <v>0</v>
      </c>
      <c r="Y7" s="8" t="e">
        <f t="shared" ref="Y7:Y43" si="8">SUM(S7*X7)</f>
        <v>#DIV/0!</v>
      </c>
      <c r="Z7" s="9">
        <v>0.21</v>
      </c>
      <c r="AA7" s="8" t="e">
        <f t="shared" ref="AA7:AA43" si="9">Y7+(Y7*Z7)</f>
        <v>#DIV/0!</v>
      </c>
    </row>
    <row r="8" spans="1:27" x14ac:dyDescent="0.25">
      <c r="A8" s="5" t="s">
        <v>767</v>
      </c>
      <c r="B8" s="33" t="s">
        <v>378</v>
      </c>
      <c r="C8" s="20" t="s">
        <v>29</v>
      </c>
      <c r="D8" s="20" t="s">
        <v>11</v>
      </c>
      <c r="E8" s="22">
        <v>40.700000000000003</v>
      </c>
      <c r="F8" s="79" t="s">
        <v>156</v>
      </c>
      <c r="G8" s="80">
        <v>21</v>
      </c>
      <c r="H8" s="70"/>
      <c r="I8" s="72" t="s">
        <v>29</v>
      </c>
      <c r="J8" s="72" t="s">
        <v>289</v>
      </c>
      <c r="K8" s="128">
        <v>200</v>
      </c>
      <c r="L8" s="70"/>
      <c r="M8" s="130" t="s">
        <v>839</v>
      </c>
      <c r="N8" s="71"/>
      <c r="O8" s="4">
        <v>0</v>
      </c>
      <c r="P8" s="4">
        <v>0</v>
      </c>
      <c r="Q8" s="4">
        <v>0</v>
      </c>
      <c r="R8" s="5" t="s">
        <v>790</v>
      </c>
      <c r="S8" s="6" t="e">
        <f t="shared" si="0"/>
        <v>#DIV/0!</v>
      </c>
      <c r="T8" s="6" t="e">
        <f t="shared" si="1"/>
        <v>#DIV/0!</v>
      </c>
      <c r="U8" s="6" t="e">
        <f t="shared" si="2"/>
        <v>#DIV/0!</v>
      </c>
      <c r="V8" s="6" t="e">
        <f t="shared" si="3"/>
        <v>#DIV/0!</v>
      </c>
      <c r="W8" s="6" t="s">
        <v>790</v>
      </c>
      <c r="X8" s="7">
        <v>0</v>
      </c>
      <c r="Y8" s="8" t="e">
        <f t="shared" si="8"/>
        <v>#DIV/0!</v>
      </c>
      <c r="Z8" s="9">
        <v>0.21</v>
      </c>
      <c r="AA8" s="8" t="e">
        <f t="shared" si="9"/>
        <v>#DIV/0!</v>
      </c>
    </row>
    <row r="9" spans="1:27" x14ac:dyDescent="0.25">
      <c r="A9" s="5" t="s">
        <v>767</v>
      </c>
      <c r="B9" s="33" t="s">
        <v>378</v>
      </c>
      <c r="C9" s="20" t="s">
        <v>30</v>
      </c>
      <c r="D9" s="20" t="s">
        <v>190</v>
      </c>
      <c r="E9" s="22">
        <v>48.9</v>
      </c>
      <c r="F9" s="79" t="s">
        <v>156</v>
      </c>
      <c r="G9" s="80">
        <v>21</v>
      </c>
      <c r="H9" s="70"/>
      <c r="I9" s="72" t="s">
        <v>30</v>
      </c>
      <c r="J9" s="72" t="s">
        <v>264</v>
      </c>
      <c r="K9" s="128">
        <v>200</v>
      </c>
      <c r="L9" s="70"/>
      <c r="M9" s="130" t="s">
        <v>839</v>
      </c>
      <c r="N9" s="71"/>
      <c r="O9" s="4">
        <v>0</v>
      </c>
      <c r="P9" s="4">
        <v>0</v>
      </c>
      <c r="Q9" s="4">
        <v>0</v>
      </c>
      <c r="R9" s="5" t="s">
        <v>790</v>
      </c>
      <c r="S9" s="6" t="e">
        <f t="shared" si="0"/>
        <v>#DIV/0!</v>
      </c>
      <c r="T9" s="6" t="e">
        <f t="shared" si="1"/>
        <v>#DIV/0!</v>
      </c>
      <c r="U9" s="6" t="e">
        <f t="shared" si="2"/>
        <v>#DIV/0!</v>
      </c>
      <c r="V9" s="6" t="e">
        <f t="shared" si="3"/>
        <v>#DIV/0!</v>
      </c>
      <c r="W9" s="6" t="s">
        <v>790</v>
      </c>
      <c r="X9" s="7">
        <v>0</v>
      </c>
      <c r="Y9" s="8" t="e">
        <f t="shared" si="8"/>
        <v>#DIV/0!</v>
      </c>
      <c r="Z9" s="9">
        <v>0.21</v>
      </c>
      <c r="AA9" s="8" t="e">
        <f t="shared" si="9"/>
        <v>#DIV/0!</v>
      </c>
    </row>
    <row r="10" spans="1:27" x14ac:dyDescent="0.25">
      <c r="A10" s="5" t="s">
        <v>767</v>
      </c>
      <c r="B10" s="33" t="s">
        <v>378</v>
      </c>
      <c r="C10" s="20" t="s">
        <v>31</v>
      </c>
      <c r="D10" s="20" t="s">
        <v>12</v>
      </c>
      <c r="E10" s="22">
        <v>23.8</v>
      </c>
      <c r="F10" s="79" t="s">
        <v>156</v>
      </c>
      <c r="G10" s="80">
        <v>8</v>
      </c>
      <c r="H10" s="70"/>
      <c r="I10" s="72" t="s">
        <v>31</v>
      </c>
      <c r="J10" s="72" t="s">
        <v>264</v>
      </c>
      <c r="K10" s="128">
        <v>200</v>
      </c>
      <c r="L10" s="70"/>
      <c r="M10" s="130" t="s">
        <v>836</v>
      </c>
      <c r="N10" s="71"/>
      <c r="O10" s="4">
        <v>0</v>
      </c>
      <c r="P10" s="4">
        <v>0</v>
      </c>
      <c r="Q10" s="4">
        <v>0</v>
      </c>
      <c r="R10" s="5" t="s">
        <v>790</v>
      </c>
      <c r="S10" s="6" t="e">
        <f t="shared" si="0"/>
        <v>#DIV/0!</v>
      </c>
      <c r="T10" s="6" t="e">
        <f t="shared" si="1"/>
        <v>#DIV/0!</v>
      </c>
      <c r="U10" s="6" t="e">
        <f t="shared" si="2"/>
        <v>#DIV/0!</v>
      </c>
      <c r="V10" s="6" t="e">
        <f t="shared" si="3"/>
        <v>#DIV/0!</v>
      </c>
      <c r="W10" s="6" t="s">
        <v>790</v>
      </c>
      <c r="X10" s="7">
        <v>0</v>
      </c>
      <c r="Y10" s="8" t="e">
        <f t="shared" si="8"/>
        <v>#DIV/0!</v>
      </c>
      <c r="Z10" s="9">
        <v>0.21</v>
      </c>
      <c r="AA10" s="8" t="e">
        <f t="shared" si="9"/>
        <v>#DIV/0!</v>
      </c>
    </row>
    <row r="11" spans="1:27" x14ac:dyDescent="0.25">
      <c r="A11" s="5" t="s">
        <v>767</v>
      </c>
      <c r="B11" s="33" t="s">
        <v>378</v>
      </c>
      <c r="C11" s="20" t="s">
        <v>32</v>
      </c>
      <c r="D11" s="20" t="s">
        <v>14</v>
      </c>
      <c r="E11" s="22">
        <v>103</v>
      </c>
      <c r="F11" s="79" t="s">
        <v>156</v>
      </c>
      <c r="G11" s="80">
        <v>8</v>
      </c>
      <c r="H11" s="70"/>
      <c r="I11" s="72" t="s">
        <v>32</v>
      </c>
      <c r="J11" s="72" t="s">
        <v>287</v>
      </c>
      <c r="K11" s="128">
        <v>200</v>
      </c>
      <c r="L11" s="70"/>
      <c r="M11" s="130" t="s">
        <v>792</v>
      </c>
      <c r="N11" s="71"/>
      <c r="O11" s="4">
        <v>0</v>
      </c>
      <c r="P11" s="4">
        <v>0</v>
      </c>
      <c r="Q11" s="4">
        <v>0</v>
      </c>
      <c r="R11" s="5" t="s">
        <v>790</v>
      </c>
      <c r="S11" s="6" t="e">
        <f t="shared" si="0"/>
        <v>#DIV/0!</v>
      </c>
      <c r="T11" s="6" t="e">
        <f t="shared" si="1"/>
        <v>#DIV/0!</v>
      </c>
      <c r="U11" s="6" t="e">
        <f t="shared" si="2"/>
        <v>#DIV/0!</v>
      </c>
      <c r="V11" s="6" t="e">
        <f t="shared" si="3"/>
        <v>#DIV/0!</v>
      </c>
      <c r="W11" s="6" t="s">
        <v>790</v>
      </c>
      <c r="X11" s="7">
        <v>0</v>
      </c>
      <c r="Y11" s="8" t="e">
        <f t="shared" si="8"/>
        <v>#DIV/0!</v>
      </c>
      <c r="Z11" s="9">
        <v>0.21</v>
      </c>
      <c r="AA11" s="8" t="e">
        <f t="shared" si="9"/>
        <v>#DIV/0!</v>
      </c>
    </row>
    <row r="12" spans="1:27" x14ac:dyDescent="0.25">
      <c r="A12" s="5" t="s">
        <v>767</v>
      </c>
      <c r="B12" s="33" t="s">
        <v>378</v>
      </c>
      <c r="C12" s="20" t="s">
        <v>33</v>
      </c>
      <c r="D12" s="20" t="s">
        <v>224</v>
      </c>
      <c r="E12" s="22">
        <v>24.9</v>
      </c>
      <c r="F12" s="79" t="s">
        <v>156</v>
      </c>
      <c r="G12" s="80">
        <v>2</v>
      </c>
      <c r="H12" s="70"/>
      <c r="I12" s="72" t="s">
        <v>33</v>
      </c>
      <c r="J12" s="72" t="s">
        <v>287</v>
      </c>
      <c r="K12" s="128">
        <v>200</v>
      </c>
      <c r="L12" s="70"/>
      <c r="M12" s="130" t="s">
        <v>792</v>
      </c>
      <c r="N12" s="71"/>
      <c r="O12" s="4">
        <v>0</v>
      </c>
      <c r="P12" s="4">
        <v>0</v>
      </c>
      <c r="Q12" s="4">
        <v>0</v>
      </c>
      <c r="R12" s="5" t="s">
        <v>790</v>
      </c>
      <c r="S12" s="6" t="e">
        <f t="shared" si="0"/>
        <v>#DIV/0!</v>
      </c>
      <c r="T12" s="6" t="e">
        <f t="shared" si="1"/>
        <v>#DIV/0!</v>
      </c>
      <c r="U12" s="6" t="e">
        <f t="shared" si="2"/>
        <v>#DIV/0!</v>
      </c>
      <c r="V12" s="6" t="e">
        <f t="shared" si="3"/>
        <v>#DIV/0!</v>
      </c>
      <c r="W12" s="6" t="s">
        <v>790</v>
      </c>
      <c r="X12" s="7">
        <v>0</v>
      </c>
      <c r="Y12" s="8" t="e">
        <f t="shared" si="8"/>
        <v>#DIV/0!</v>
      </c>
      <c r="Z12" s="9">
        <v>0.21</v>
      </c>
      <c r="AA12" s="8" t="e">
        <f t="shared" si="9"/>
        <v>#DIV/0!</v>
      </c>
    </row>
    <row r="13" spans="1:27" x14ac:dyDescent="0.25">
      <c r="A13" s="5" t="s">
        <v>767</v>
      </c>
      <c r="B13" s="33" t="s">
        <v>378</v>
      </c>
      <c r="C13" s="20" t="s">
        <v>34</v>
      </c>
      <c r="D13" s="20" t="s">
        <v>380</v>
      </c>
      <c r="E13" s="22">
        <v>24.9</v>
      </c>
      <c r="F13" s="79" t="s">
        <v>156</v>
      </c>
      <c r="G13" s="80">
        <v>8</v>
      </c>
      <c r="H13" s="70"/>
      <c r="I13" s="72" t="s">
        <v>34</v>
      </c>
      <c r="J13" s="72" t="s">
        <v>278</v>
      </c>
      <c r="K13" s="128">
        <v>200</v>
      </c>
      <c r="L13" s="70"/>
      <c r="M13" s="130" t="s">
        <v>836</v>
      </c>
      <c r="N13" s="71"/>
      <c r="O13" s="4">
        <v>0</v>
      </c>
      <c r="P13" s="4">
        <v>0</v>
      </c>
      <c r="Q13" s="4">
        <v>0</v>
      </c>
      <c r="R13" s="5" t="s">
        <v>790</v>
      </c>
      <c r="S13" s="6" t="e">
        <f t="shared" si="0"/>
        <v>#DIV/0!</v>
      </c>
      <c r="T13" s="6" t="e">
        <f t="shared" si="1"/>
        <v>#DIV/0!</v>
      </c>
      <c r="U13" s="6" t="e">
        <f t="shared" si="2"/>
        <v>#DIV/0!</v>
      </c>
      <c r="V13" s="6" t="e">
        <f t="shared" si="3"/>
        <v>#DIV/0!</v>
      </c>
      <c r="W13" s="6" t="s">
        <v>790</v>
      </c>
      <c r="X13" s="7">
        <v>0</v>
      </c>
      <c r="Y13" s="8" t="e">
        <f t="shared" si="8"/>
        <v>#DIV/0!</v>
      </c>
      <c r="Z13" s="9">
        <v>0.21</v>
      </c>
      <c r="AA13" s="8" t="e">
        <f t="shared" si="9"/>
        <v>#DIV/0!</v>
      </c>
    </row>
    <row r="14" spans="1:27" x14ac:dyDescent="0.25">
      <c r="A14" s="5" t="s">
        <v>767</v>
      </c>
      <c r="B14" s="33" t="s">
        <v>378</v>
      </c>
      <c r="C14" s="20" t="s">
        <v>36</v>
      </c>
      <c r="D14" s="20" t="s">
        <v>14</v>
      </c>
      <c r="E14" s="22">
        <v>50</v>
      </c>
      <c r="F14" s="79" t="s">
        <v>156</v>
      </c>
      <c r="G14" s="80">
        <v>8</v>
      </c>
      <c r="H14" s="70"/>
      <c r="I14" s="72" t="s">
        <v>36</v>
      </c>
      <c r="J14" s="72" t="s">
        <v>287</v>
      </c>
      <c r="K14" s="128">
        <v>200</v>
      </c>
      <c r="L14" s="70"/>
      <c r="M14" s="130" t="s">
        <v>792</v>
      </c>
      <c r="N14" s="71"/>
      <c r="O14" s="4">
        <v>0</v>
      </c>
      <c r="P14" s="4">
        <v>0</v>
      </c>
      <c r="Q14" s="4">
        <v>0</v>
      </c>
      <c r="R14" s="5" t="s">
        <v>790</v>
      </c>
      <c r="S14" s="6" t="e">
        <f t="shared" si="0"/>
        <v>#DIV/0!</v>
      </c>
      <c r="T14" s="6" t="e">
        <f t="shared" si="1"/>
        <v>#DIV/0!</v>
      </c>
      <c r="U14" s="6" t="e">
        <f t="shared" si="2"/>
        <v>#DIV/0!</v>
      </c>
      <c r="V14" s="6" t="e">
        <f t="shared" si="3"/>
        <v>#DIV/0!</v>
      </c>
      <c r="W14" s="6" t="s">
        <v>790</v>
      </c>
      <c r="X14" s="7">
        <v>0</v>
      </c>
      <c r="Y14" s="8" t="e">
        <f t="shared" si="8"/>
        <v>#DIV/0!</v>
      </c>
      <c r="Z14" s="9">
        <v>0.21</v>
      </c>
      <c r="AA14" s="8" t="e">
        <f t="shared" si="9"/>
        <v>#DIV/0!</v>
      </c>
    </row>
    <row r="15" spans="1:27" x14ac:dyDescent="0.25">
      <c r="A15" s="5" t="s">
        <v>767</v>
      </c>
      <c r="B15" s="33" t="s">
        <v>378</v>
      </c>
      <c r="C15" s="20" t="s">
        <v>37</v>
      </c>
      <c r="D15" s="20" t="s">
        <v>13</v>
      </c>
      <c r="E15" s="22">
        <v>7</v>
      </c>
      <c r="F15" s="79" t="s">
        <v>156</v>
      </c>
      <c r="G15" s="80">
        <v>4</v>
      </c>
      <c r="H15" s="70"/>
      <c r="I15" s="72" t="s">
        <v>37</v>
      </c>
      <c r="J15" s="72" t="s">
        <v>261</v>
      </c>
      <c r="K15" s="128">
        <v>200</v>
      </c>
      <c r="L15" s="70"/>
      <c r="M15" s="130" t="s">
        <v>836</v>
      </c>
      <c r="N15" s="71"/>
      <c r="O15" s="4">
        <v>0</v>
      </c>
      <c r="P15" s="4">
        <v>0</v>
      </c>
      <c r="Q15" s="4">
        <v>0</v>
      </c>
      <c r="R15" s="5" t="s">
        <v>790</v>
      </c>
      <c r="S15" s="6" t="e">
        <f t="shared" si="0"/>
        <v>#DIV/0!</v>
      </c>
      <c r="T15" s="6" t="e">
        <f t="shared" si="1"/>
        <v>#DIV/0!</v>
      </c>
      <c r="U15" s="6" t="e">
        <f t="shared" si="2"/>
        <v>#DIV/0!</v>
      </c>
      <c r="V15" s="6" t="e">
        <f t="shared" si="3"/>
        <v>#DIV/0!</v>
      </c>
      <c r="W15" s="6" t="s">
        <v>790</v>
      </c>
      <c r="X15" s="7">
        <v>0</v>
      </c>
      <c r="Y15" s="8" t="e">
        <f t="shared" si="8"/>
        <v>#DIV/0!</v>
      </c>
      <c r="Z15" s="9">
        <v>0.21</v>
      </c>
      <c r="AA15" s="8" t="e">
        <f t="shared" si="9"/>
        <v>#DIV/0!</v>
      </c>
    </row>
    <row r="16" spans="1:27" x14ac:dyDescent="0.25">
      <c r="A16" s="5" t="s">
        <v>767</v>
      </c>
      <c r="B16" s="33" t="s">
        <v>378</v>
      </c>
      <c r="C16" s="79" t="s">
        <v>38</v>
      </c>
      <c r="D16" s="79" t="s">
        <v>14</v>
      </c>
      <c r="E16" s="80">
        <v>72</v>
      </c>
      <c r="F16" s="79" t="s">
        <v>156</v>
      </c>
      <c r="G16" s="80">
        <v>8</v>
      </c>
      <c r="H16" s="70"/>
      <c r="I16" s="72" t="s">
        <v>38</v>
      </c>
      <c r="J16" s="72" t="s">
        <v>287</v>
      </c>
      <c r="K16" s="128">
        <v>200</v>
      </c>
      <c r="L16" s="70"/>
      <c r="M16" s="130" t="s">
        <v>792</v>
      </c>
      <c r="N16" s="71"/>
      <c r="O16" s="4">
        <v>0</v>
      </c>
      <c r="P16" s="4">
        <v>0</v>
      </c>
      <c r="Q16" s="4">
        <v>0</v>
      </c>
      <c r="R16" s="5" t="s">
        <v>790</v>
      </c>
      <c r="S16" s="6" t="e">
        <f t="shared" si="0"/>
        <v>#DIV/0!</v>
      </c>
      <c r="T16" s="6" t="e">
        <f t="shared" si="1"/>
        <v>#DIV/0!</v>
      </c>
      <c r="U16" s="6" t="e">
        <f t="shared" si="2"/>
        <v>#DIV/0!</v>
      </c>
      <c r="V16" s="6" t="e">
        <f t="shared" si="3"/>
        <v>#DIV/0!</v>
      </c>
      <c r="W16" s="6" t="s">
        <v>790</v>
      </c>
      <c r="X16" s="7">
        <v>0</v>
      </c>
      <c r="Y16" s="8" t="e">
        <f t="shared" si="8"/>
        <v>#DIV/0!</v>
      </c>
      <c r="Z16" s="9">
        <v>0.21</v>
      </c>
      <c r="AA16" s="8" t="e">
        <f t="shared" si="9"/>
        <v>#DIV/0!</v>
      </c>
    </row>
    <row r="17" spans="1:27" x14ac:dyDescent="0.25">
      <c r="A17" s="5" t="s">
        <v>767</v>
      </c>
      <c r="B17" s="33" t="s">
        <v>378</v>
      </c>
      <c r="C17" s="79" t="s">
        <v>381</v>
      </c>
      <c r="D17" s="79" t="s">
        <v>14</v>
      </c>
      <c r="E17" s="80">
        <v>4.4000000000000004</v>
      </c>
      <c r="F17" s="79" t="s">
        <v>156</v>
      </c>
      <c r="G17" s="80">
        <v>1</v>
      </c>
      <c r="H17" s="70"/>
      <c r="I17" s="72" t="s">
        <v>381</v>
      </c>
      <c r="J17" s="72" t="s">
        <v>287</v>
      </c>
      <c r="K17" s="128">
        <v>200</v>
      </c>
      <c r="L17" s="70"/>
      <c r="M17" s="130" t="s">
        <v>792</v>
      </c>
      <c r="N17" s="71"/>
      <c r="O17" s="4">
        <v>0</v>
      </c>
      <c r="P17" s="4">
        <v>0</v>
      </c>
      <c r="Q17" s="4">
        <v>0</v>
      </c>
      <c r="R17" s="5" t="s">
        <v>790</v>
      </c>
      <c r="S17" s="6" t="e">
        <f t="shared" si="0"/>
        <v>#DIV/0!</v>
      </c>
      <c r="T17" s="6" t="e">
        <f t="shared" si="1"/>
        <v>#DIV/0!</v>
      </c>
      <c r="U17" s="6" t="e">
        <f t="shared" si="2"/>
        <v>#DIV/0!</v>
      </c>
      <c r="V17" s="6" t="e">
        <f t="shared" si="3"/>
        <v>#DIV/0!</v>
      </c>
      <c r="W17" s="6" t="s">
        <v>790</v>
      </c>
      <c r="X17" s="7">
        <v>0</v>
      </c>
      <c r="Y17" s="8" t="e">
        <f t="shared" si="8"/>
        <v>#DIV/0!</v>
      </c>
      <c r="Z17" s="9">
        <v>0.21</v>
      </c>
      <c r="AA17" s="8" t="e">
        <f t="shared" si="9"/>
        <v>#DIV/0!</v>
      </c>
    </row>
    <row r="18" spans="1:27" x14ac:dyDescent="0.25">
      <c r="A18" s="5" t="s">
        <v>767</v>
      </c>
      <c r="B18" s="33" t="s">
        <v>378</v>
      </c>
      <c r="C18" s="79" t="s">
        <v>39</v>
      </c>
      <c r="D18" s="79" t="s">
        <v>7</v>
      </c>
      <c r="E18" s="80">
        <v>58.8</v>
      </c>
      <c r="F18" s="79" t="s">
        <v>156</v>
      </c>
      <c r="G18" s="129">
        <v>23</v>
      </c>
      <c r="H18" s="70"/>
      <c r="I18" s="72" t="s">
        <v>39</v>
      </c>
      <c r="J18" s="72" t="s">
        <v>267</v>
      </c>
      <c r="K18" s="128">
        <v>200</v>
      </c>
      <c r="L18" s="70"/>
      <c r="M18" s="81" t="s">
        <v>840</v>
      </c>
      <c r="N18" s="71"/>
      <c r="O18" s="4">
        <v>0</v>
      </c>
      <c r="P18" s="4">
        <v>0</v>
      </c>
      <c r="Q18" s="4">
        <v>0</v>
      </c>
      <c r="R18" s="5" t="s">
        <v>790</v>
      </c>
      <c r="S18" s="6" t="e">
        <f t="shared" si="0"/>
        <v>#DIV/0!</v>
      </c>
      <c r="T18" s="6" t="e">
        <f t="shared" si="1"/>
        <v>#DIV/0!</v>
      </c>
      <c r="U18" s="6" t="e">
        <f t="shared" si="2"/>
        <v>#DIV/0!</v>
      </c>
      <c r="V18" s="6" t="e">
        <f t="shared" si="3"/>
        <v>#DIV/0!</v>
      </c>
      <c r="W18" s="6" t="s">
        <v>790</v>
      </c>
      <c r="X18" s="7">
        <v>0</v>
      </c>
      <c r="Y18" s="8" t="e">
        <f t="shared" si="8"/>
        <v>#DIV/0!</v>
      </c>
      <c r="Z18" s="9">
        <v>0.21</v>
      </c>
      <c r="AA18" s="8" t="e">
        <f t="shared" si="9"/>
        <v>#DIV/0!</v>
      </c>
    </row>
    <row r="19" spans="1:27" x14ac:dyDescent="0.25">
      <c r="A19" s="5" t="s">
        <v>767</v>
      </c>
      <c r="B19" s="33" t="s">
        <v>378</v>
      </c>
      <c r="C19" s="79" t="s">
        <v>40</v>
      </c>
      <c r="D19" s="79" t="s">
        <v>382</v>
      </c>
      <c r="E19" s="80">
        <v>133.5</v>
      </c>
      <c r="F19" s="79" t="s">
        <v>156</v>
      </c>
      <c r="G19" s="80">
        <v>101</v>
      </c>
      <c r="H19" s="70"/>
      <c r="I19" s="72" t="s">
        <v>40</v>
      </c>
      <c r="J19" s="72" t="s">
        <v>289</v>
      </c>
      <c r="K19" s="128">
        <v>200</v>
      </c>
      <c r="L19" s="70"/>
      <c r="M19" s="130" t="s">
        <v>839</v>
      </c>
      <c r="N19" s="71"/>
      <c r="O19" s="4">
        <v>0</v>
      </c>
      <c r="P19" s="4">
        <v>0</v>
      </c>
      <c r="Q19" s="4">
        <v>0</v>
      </c>
      <c r="R19" s="5" t="s">
        <v>790</v>
      </c>
      <c r="S19" s="6" t="e">
        <f t="shared" si="0"/>
        <v>#DIV/0!</v>
      </c>
      <c r="T19" s="6" t="e">
        <f t="shared" si="1"/>
        <v>#DIV/0!</v>
      </c>
      <c r="U19" s="6" t="e">
        <f t="shared" si="2"/>
        <v>#DIV/0!</v>
      </c>
      <c r="V19" s="6" t="e">
        <f t="shared" si="3"/>
        <v>#DIV/0!</v>
      </c>
      <c r="W19" s="6" t="s">
        <v>790</v>
      </c>
      <c r="X19" s="7">
        <v>0</v>
      </c>
      <c r="Y19" s="8" t="e">
        <f t="shared" si="8"/>
        <v>#DIV/0!</v>
      </c>
      <c r="Z19" s="9">
        <v>0.21</v>
      </c>
      <c r="AA19" s="8" t="e">
        <f t="shared" si="9"/>
        <v>#DIV/0!</v>
      </c>
    </row>
    <row r="20" spans="1:27" x14ac:dyDescent="0.25">
      <c r="A20" s="5" t="s">
        <v>767</v>
      </c>
      <c r="B20" s="33" t="s">
        <v>378</v>
      </c>
      <c r="C20" s="79" t="s">
        <v>383</v>
      </c>
      <c r="D20" s="79" t="s">
        <v>14</v>
      </c>
      <c r="E20" s="80">
        <v>104</v>
      </c>
      <c r="F20" s="79" t="s">
        <v>156</v>
      </c>
      <c r="G20" s="80" t="s">
        <v>0</v>
      </c>
      <c r="H20" s="70"/>
      <c r="I20" s="72" t="s">
        <v>383</v>
      </c>
      <c r="J20" s="72" t="s">
        <v>267</v>
      </c>
      <c r="K20" s="128">
        <v>200</v>
      </c>
      <c r="L20" s="70"/>
      <c r="M20" s="130" t="s">
        <v>792</v>
      </c>
      <c r="N20" s="71"/>
      <c r="O20" s="4">
        <v>0</v>
      </c>
      <c r="P20" s="4">
        <v>0</v>
      </c>
      <c r="Q20" s="4">
        <v>0</v>
      </c>
      <c r="R20" s="5" t="s">
        <v>790</v>
      </c>
      <c r="S20" s="6" t="e">
        <f t="shared" si="0"/>
        <v>#DIV/0!</v>
      </c>
      <c r="T20" s="6" t="e">
        <f t="shared" si="1"/>
        <v>#DIV/0!</v>
      </c>
      <c r="U20" s="6" t="e">
        <f t="shared" si="2"/>
        <v>#DIV/0!</v>
      </c>
      <c r="V20" s="6" t="e">
        <f t="shared" si="3"/>
        <v>#DIV/0!</v>
      </c>
      <c r="W20" s="6" t="s">
        <v>790</v>
      </c>
      <c r="X20" s="7">
        <v>0</v>
      </c>
      <c r="Y20" s="8" t="e">
        <f t="shared" si="8"/>
        <v>#DIV/0!</v>
      </c>
      <c r="Z20" s="9">
        <v>0.21</v>
      </c>
      <c r="AA20" s="8" t="e">
        <f t="shared" si="9"/>
        <v>#DIV/0!</v>
      </c>
    </row>
    <row r="21" spans="1:27" x14ac:dyDescent="0.25">
      <c r="A21" s="5" t="s">
        <v>767</v>
      </c>
      <c r="B21" s="33" t="s">
        <v>378</v>
      </c>
      <c r="C21" s="79" t="s">
        <v>891</v>
      </c>
      <c r="D21" s="79" t="s">
        <v>385</v>
      </c>
      <c r="E21" s="80">
        <v>21.8</v>
      </c>
      <c r="F21" s="79" t="s">
        <v>156</v>
      </c>
      <c r="G21" s="80" t="s">
        <v>0</v>
      </c>
      <c r="H21" s="70"/>
      <c r="I21" s="72" t="s">
        <v>384</v>
      </c>
      <c r="J21" s="72" t="s">
        <v>267</v>
      </c>
      <c r="K21" s="128">
        <v>200</v>
      </c>
      <c r="L21" s="70"/>
      <c r="M21" s="130" t="s">
        <v>892</v>
      </c>
      <c r="N21" s="71"/>
      <c r="O21" s="4">
        <v>0</v>
      </c>
      <c r="P21" s="4">
        <v>0</v>
      </c>
      <c r="Q21" s="4">
        <v>0</v>
      </c>
      <c r="R21" s="5" t="s">
        <v>790</v>
      </c>
      <c r="S21" s="6" t="e">
        <f t="shared" si="0"/>
        <v>#DIV/0!</v>
      </c>
      <c r="T21" s="6" t="e">
        <f t="shared" si="1"/>
        <v>#DIV/0!</v>
      </c>
      <c r="U21" s="6" t="e">
        <f t="shared" si="2"/>
        <v>#DIV/0!</v>
      </c>
      <c r="V21" s="6" t="e">
        <f t="shared" si="3"/>
        <v>#DIV/0!</v>
      </c>
      <c r="W21" s="6" t="s">
        <v>790</v>
      </c>
      <c r="X21" s="7">
        <v>0</v>
      </c>
      <c r="Y21" s="8" t="e">
        <f t="shared" si="8"/>
        <v>#DIV/0!</v>
      </c>
      <c r="Z21" s="9">
        <v>0.21</v>
      </c>
      <c r="AA21" s="8" t="e">
        <f t="shared" si="9"/>
        <v>#DIV/0!</v>
      </c>
    </row>
    <row r="22" spans="1:27" x14ac:dyDescent="0.25">
      <c r="A22" s="5" t="s">
        <v>767</v>
      </c>
      <c r="B22" s="33" t="s">
        <v>378</v>
      </c>
      <c r="C22" s="79" t="s">
        <v>891</v>
      </c>
      <c r="D22" s="79" t="s">
        <v>385</v>
      </c>
      <c r="E22" s="80">
        <v>20.7</v>
      </c>
      <c r="F22" s="79" t="s">
        <v>156</v>
      </c>
      <c r="G22" s="80" t="s">
        <v>0</v>
      </c>
      <c r="H22" s="70"/>
      <c r="I22" s="72" t="s">
        <v>386</v>
      </c>
      <c r="J22" s="72" t="s">
        <v>267</v>
      </c>
      <c r="K22" s="128">
        <v>200</v>
      </c>
      <c r="L22" s="70"/>
      <c r="M22" s="130" t="s">
        <v>892</v>
      </c>
      <c r="N22" s="71"/>
      <c r="O22" s="4">
        <v>0</v>
      </c>
      <c r="P22" s="4">
        <v>0</v>
      </c>
      <c r="Q22" s="4">
        <v>0</v>
      </c>
      <c r="R22" s="5" t="s">
        <v>790</v>
      </c>
      <c r="S22" s="6" t="e">
        <f t="shared" si="0"/>
        <v>#DIV/0!</v>
      </c>
      <c r="T22" s="6" t="e">
        <f t="shared" si="1"/>
        <v>#DIV/0!</v>
      </c>
      <c r="U22" s="6" t="e">
        <f t="shared" si="2"/>
        <v>#DIV/0!</v>
      </c>
      <c r="V22" s="6" t="e">
        <f t="shared" si="3"/>
        <v>#DIV/0!</v>
      </c>
      <c r="W22" s="6" t="s">
        <v>790</v>
      </c>
      <c r="X22" s="7">
        <v>0</v>
      </c>
      <c r="Y22" s="8" t="e">
        <f t="shared" si="8"/>
        <v>#DIV/0!</v>
      </c>
      <c r="Z22" s="9">
        <v>0.21</v>
      </c>
      <c r="AA22" s="8" t="e">
        <f t="shared" si="9"/>
        <v>#DIV/0!</v>
      </c>
    </row>
    <row r="23" spans="1:27" x14ac:dyDescent="0.25">
      <c r="A23" s="5" t="s">
        <v>767</v>
      </c>
      <c r="B23" s="33" t="s">
        <v>378</v>
      </c>
      <c r="C23" s="79" t="s">
        <v>387</v>
      </c>
      <c r="D23" s="79" t="s">
        <v>382</v>
      </c>
      <c r="E23" s="80">
        <v>250.6</v>
      </c>
      <c r="F23" s="79" t="s">
        <v>156</v>
      </c>
      <c r="G23" s="80">
        <v>221</v>
      </c>
      <c r="H23" s="70"/>
      <c r="I23" s="72" t="s">
        <v>387</v>
      </c>
      <c r="J23" s="72" t="s">
        <v>267</v>
      </c>
      <c r="K23" s="128">
        <v>200</v>
      </c>
      <c r="L23" s="70"/>
      <c r="M23" s="130" t="s">
        <v>839</v>
      </c>
      <c r="N23" s="71"/>
      <c r="O23" s="4">
        <v>0</v>
      </c>
      <c r="P23" s="4">
        <v>0</v>
      </c>
      <c r="Q23" s="4">
        <v>0</v>
      </c>
      <c r="R23" s="5" t="s">
        <v>790</v>
      </c>
      <c r="S23" s="6" t="e">
        <f t="shared" si="0"/>
        <v>#DIV/0!</v>
      </c>
      <c r="T23" s="6" t="e">
        <f t="shared" si="1"/>
        <v>#DIV/0!</v>
      </c>
      <c r="U23" s="6" t="e">
        <f t="shared" si="2"/>
        <v>#DIV/0!</v>
      </c>
      <c r="V23" s="6" t="e">
        <f t="shared" si="3"/>
        <v>#DIV/0!</v>
      </c>
      <c r="W23" s="6" t="s">
        <v>790</v>
      </c>
      <c r="X23" s="7">
        <v>0</v>
      </c>
      <c r="Y23" s="8" t="e">
        <f t="shared" si="8"/>
        <v>#DIV/0!</v>
      </c>
      <c r="Z23" s="9">
        <v>0.21</v>
      </c>
      <c r="AA23" s="8" t="e">
        <f t="shared" si="9"/>
        <v>#DIV/0!</v>
      </c>
    </row>
    <row r="24" spans="1:27" x14ac:dyDescent="0.25">
      <c r="A24" s="5" t="s">
        <v>767</v>
      </c>
      <c r="B24" s="33" t="s">
        <v>378</v>
      </c>
      <c r="C24" s="79" t="s">
        <v>63</v>
      </c>
      <c r="D24" s="79" t="s">
        <v>138</v>
      </c>
      <c r="E24" s="80">
        <v>7.8</v>
      </c>
      <c r="F24" s="79" t="s">
        <v>156</v>
      </c>
      <c r="G24" s="70"/>
      <c r="H24" s="70"/>
      <c r="I24" s="72" t="s">
        <v>63</v>
      </c>
      <c r="J24" s="72" t="s">
        <v>268</v>
      </c>
      <c r="K24" s="128">
        <v>3</v>
      </c>
      <c r="L24" s="70"/>
      <c r="M24" s="130" t="s">
        <v>837</v>
      </c>
      <c r="N24" s="71"/>
      <c r="O24" s="150">
        <v>0</v>
      </c>
      <c r="P24" s="150">
        <v>0</v>
      </c>
      <c r="Q24" s="4" t="s">
        <v>0</v>
      </c>
      <c r="R24" s="5" t="s">
        <v>790</v>
      </c>
      <c r="S24" s="153" t="e">
        <f>SUM(E24/Q24*K24)</f>
        <v>#VALUE!</v>
      </c>
      <c r="T24" s="150" t="s">
        <v>0</v>
      </c>
      <c r="U24" s="150" t="s">
        <v>0</v>
      </c>
      <c r="V24" s="6" t="e">
        <f t="shared" si="3"/>
        <v>#VALUE!</v>
      </c>
      <c r="W24" s="6" t="s">
        <v>790</v>
      </c>
      <c r="X24" s="7" t="s">
        <v>0</v>
      </c>
      <c r="Y24" s="8" t="e">
        <f t="shared" si="8"/>
        <v>#VALUE!</v>
      </c>
      <c r="Z24" s="9">
        <v>0.21</v>
      </c>
      <c r="AA24" s="8" t="e">
        <f t="shared" si="9"/>
        <v>#VALUE!</v>
      </c>
    </row>
    <row r="25" spans="1:27" x14ac:dyDescent="0.25">
      <c r="A25" s="5" t="s">
        <v>767</v>
      </c>
      <c r="B25" s="33" t="s">
        <v>378</v>
      </c>
      <c r="C25" s="79" t="s">
        <v>893</v>
      </c>
      <c r="D25" s="79" t="s">
        <v>209</v>
      </c>
      <c r="E25" s="80">
        <v>5.9</v>
      </c>
      <c r="F25" s="79" t="s">
        <v>156</v>
      </c>
      <c r="G25" s="70"/>
      <c r="H25" s="70"/>
      <c r="I25" s="72" t="s">
        <v>64</v>
      </c>
      <c r="J25" s="72" t="s">
        <v>268</v>
      </c>
      <c r="K25" s="128">
        <v>3</v>
      </c>
      <c r="L25" s="70"/>
      <c r="M25" s="130" t="s">
        <v>837</v>
      </c>
      <c r="N25" s="71"/>
      <c r="O25" s="150">
        <v>0</v>
      </c>
      <c r="P25" s="150">
        <v>0</v>
      </c>
      <c r="Q25" s="4" t="s">
        <v>0</v>
      </c>
      <c r="R25" s="5" t="s">
        <v>790</v>
      </c>
      <c r="S25" s="153" t="e">
        <f t="shared" ref="S25:S31" si="10">SUM(E25/Q25*K25)</f>
        <v>#VALUE!</v>
      </c>
      <c r="T25" s="150" t="s">
        <v>0</v>
      </c>
      <c r="U25" s="150" t="s">
        <v>0</v>
      </c>
      <c r="V25" s="6" t="e">
        <f t="shared" ref="V25:V31" si="11">SUM(E25*K25/Q25)</f>
        <v>#VALUE!</v>
      </c>
      <c r="W25" s="6" t="s">
        <v>790</v>
      </c>
      <c r="X25" s="7">
        <v>0</v>
      </c>
      <c r="Y25" s="8" t="e">
        <f t="shared" si="8"/>
        <v>#VALUE!</v>
      </c>
      <c r="Z25" s="9">
        <v>0.21</v>
      </c>
      <c r="AA25" s="8" t="e">
        <f t="shared" si="9"/>
        <v>#VALUE!</v>
      </c>
    </row>
    <row r="26" spans="1:27" x14ac:dyDescent="0.25">
      <c r="A26" s="5" t="s">
        <v>767</v>
      </c>
      <c r="B26" s="33" t="s">
        <v>378</v>
      </c>
      <c r="C26" s="79" t="s">
        <v>65</v>
      </c>
      <c r="D26" s="20" t="s">
        <v>138</v>
      </c>
      <c r="E26" s="22">
        <v>17.2</v>
      </c>
      <c r="F26" s="79" t="s">
        <v>156</v>
      </c>
      <c r="G26" s="70"/>
      <c r="H26" s="70"/>
      <c r="I26" s="72" t="s">
        <v>65</v>
      </c>
      <c r="J26" s="72" t="s">
        <v>267</v>
      </c>
      <c r="K26" s="128">
        <v>3</v>
      </c>
      <c r="L26" s="70"/>
      <c r="M26" s="130" t="s">
        <v>837</v>
      </c>
      <c r="N26" s="71"/>
      <c r="O26" s="150">
        <v>0</v>
      </c>
      <c r="P26" s="150">
        <v>0</v>
      </c>
      <c r="Q26" s="4" t="s">
        <v>0</v>
      </c>
      <c r="R26" s="5" t="s">
        <v>790</v>
      </c>
      <c r="S26" s="153" t="e">
        <f t="shared" si="10"/>
        <v>#VALUE!</v>
      </c>
      <c r="T26" s="150" t="s">
        <v>0</v>
      </c>
      <c r="U26" s="150" t="s">
        <v>0</v>
      </c>
      <c r="V26" s="6" t="e">
        <f t="shared" si="11"/>
        <v>#VALUE!</v>
      </c>
      <c r="W26" s="6" t="s">
        <v>790</v>
      </c>
      <c r="X26" s="7">
        <v>0</v>
      </c>
      <c r="Y26" s="8" t="e">
        <f t="shared" si="8"/>
        <v>#VALUE!</v>
      </c>
      <c r="Z26" s="9">
        <v>0.21</v>
      </c>
      <c r="AA26" s="8" t="e">
        <f t="shared" si="9"/>
        <v>#VALUE!</v>
      </c>
    </row>
    <row r="27" spans="1:27" x14ac:dyDescent="0.25">
      <c r="A27" s="5" t="s">
        <v>767</v>
      </c>
      <c r="B27" s="33" t="s">
        <v>378</v>
      </c>
      <c r="C27" s="79" t="s">
        <v>893</v>
      </c>
      <c r="D27" s="20" t="s">
        <v>209</v>
      </c>
      <c r="E27" s="22">
        <v>2.2999999999999998</v>
      </c>
      <c r="F27" s="79" t="s">
        <v>156</v>
      </c>
      <c r="G27" s="70"/>
      <c r="H27" s="70"/>
      <c r="I27" s="72" t="s">
        <v>66</v>
      </c>
      <c r="J27" s="72" t="s">
        <v>271</v>
      </c>
      <c r="K27" s="128">
        <v>3</v>
      </c>
      <c r="L27" s="70"/>
      <c r="M27" s="130" t="s">
        <v>837</v>
      </c>
      <c r="N27" s="71"/>
      <c r="O27" s="150">
        <v>0</v>
      </c>
      <c r="P27" s="150">
        <v>0</v>
      </c>
      <c r="Q27" s="4" t="s">
        <v>0</v>
      </c>
      <c r="R27" s="5" t="s">
        <v>790</v>
      </c>
      <c r="S27" s="153" t="e">
        <f t="shared" si="10"/>
        <v>#VALUE!</v>
      </c>
      <c r="T27" s="150" t="s">
        <v>0</v>
      </c>
      <c r="U27" s="150" t="s">
        <v>0</v>
      </c>
      <c r="V27" s="6" t="e">
        <f t="shared" si="11"/>
        <v>#VALUE!</v>
      </c>
      <c r="W27" s="6" t="s">
        <v>790</v>
      </c>
      <c r="X27" s="7">
        <v>0</v>
      </c>
      <c r="Y27" s="8" t="e">
        <f t="shared" si="8"/>
        <v>#VALUE!</v>
      </c>
      <c r="Z27" s="9">
        <v>0.21</v>
      </c>
      <c r="AA27" s="8" t="e">
        <f t="shared" si="9"/>
        <v>#VALUE!</v>
      </c>
    </row>
    <row r="28" spans="1:27" x14ac:dyDescent="0.25">
      <c r="A28" s="5" t="s">
        <v>767</v>
      </c>
      <c r="B28" s="33" t="s">
        <v>378</v>
      </c>
      <c r="C28" s="20" t="s">
        <v>67</v>
      </c>
      <c r="D28" s="20" t="s">
        <v>138</v>
      </c>
      <c r="E28" s="22">
        <v>2.4</v>
      </c>
      <c r="F28" s="79" t="s">
        <v>156</v>
      </c>
      <c r="G28" s="70"/>
      <c r="H28" s="70"/>
      <c r="I28" s="72" t="s">
        <v>67</v>
      </c>
      <c r="J28" s="72" t="s">
        <v>268</v>
      </c>
      <c r="K28" s="128">
        <v>3</v>
      </c>
      <c r="L28" s="70"/>
      <c r="M28" s="130" t="s">
        <v>837</v>
      </c>
      <c r="N28" s="71"/>
      <c r="O28" s="150">
        <v>0</v>
      </c>
      <c r="P28" s="150">
        <v>0</v>
      </c>
      <c r="Q28" s="4" t="s">
        <v>0</v>
      </c>
      <c r="R28" s="5" t="s">
        <v>790</v>
      </c>
      <c r="S28" s="153" t="e">
        <f t="shared" si="10"/>
        <v>#VALUE!</v>
      </c>
      <c r="T28" s="150" t="s">
        <v>0</v>
      </c>
      <c r="U28" s="150" t="s">
        <v>0</v>
      </c>
      <c r="V28" s="6" t="e">
        <f t="shared" si="11"/>
        <v>#VALUE!</v>
      </c>
      <c r="W28" s="6" t="s">
        <v>790</v>
      </c>
      <c r="X28" s="7">
        <v>0</v>
      </c>
      <c r="Y28" s="8" t="e">
        <f t="shared" si="8"/>
        <v>#VALUE!</v>
      </c>
      <c r="Z28" s="9">
        <v>0.21</v>
      </c>
      <c r="AA28" s="8" t="e">
        <f t="shared" si="9"/>
        <v>#VALUE!</v>
      </c>
    </row>
    <row r="29" spans="1:27" x14ac:dyDescent="0.25">
      <c r="A29" s="5" t="s">
        <v>767</v>
      </c>
      <c r="B29" s="33" t="s">
        <v>378</v>
      </c>
      <c r="C29" s="20" t="s">
        <v>68</v>
      </c>
      <c r="D29" s="20" t="s">
        <v>138</v>
      </c>
      <c r="E29" s="22">
        <v>9.5</v>
      </c>
      <c r="F29" s="79" t="s">
        <v>156</v>
      </c>
      <c r="G29" s="70"/>
      <c r="H29" s="70"/>
      <c r="I29" s="72" t="s">
        <v>68</v>
      </c>
      <c r="J29" s="72" t="s">
        <v>268</v>
      </c>
      <c r="K29" s="128">
        <v>3</v>
      </c>
      <c r="L29" s="70"/>
      <c r="M29" s="130" t="s">
        <v>837</v>
      </c>
      <c r="N29" s="71"/>
      <c r="O29" s="150">
        <v>0</v>
      </c>
      <c r="P29" s="150">
        <v>0</v>
      </c>
      <c r="Q29" s="4" t="s">
        <v>0</v>
      </c>
      <c r="R29" s="5" t="s">
        <v>790</v>
      </c>
      <c r="S29" s="153" t="e">
        <f t="shared" si="10"/>
        <v>#VALUE!</v>
      </c>
      <c r="T29" s="150" t="s">
        <v>0</v>
      </c>
      <c r="U29" s="150" t="s">
        <v>0</v>
      </c>
      <c r="V29" s="6" t="e">
        <f t="shared" si="11"/>
        <v>#VALUE!</v>
      </c>
      <c r="W29" s="6" t="s">
        <v>790</v>
      </c>
      <c r="X29" s="7">
        <v>0</v>
      </c>
      <c r="Y29" s="8" t="e">
        <f t="shared" si="8"/>
        <v>#VALUE!</v>
      </c>
      <c r="Z29" s="9">
        <v>0.21</v>
      </c>
      <c r="AA29" s="8" t="e">
        <f t="shared" si="9"/>
        <v>#VALUE!</v>
      </c>
    </row>
    <row r="30" spans="1:27" x14ac:dyDescent="0.25">
      <c r="A30" s="5" t="s">
        <v>767</v>
      </c>
      <c r="B30" s="33" t="s">
        <v>378</v>
      </c>
      <c r="C30" s="20" t="s">
        <v>69</v>
      </c>
      <c r="D30" s="20" t="s">
        <v>138</v>
      </c>
      <c r="E30" s="22">
        <v>8.3000000000000007</v>
      </c>
      <c r="F30" s="79" t="s">
        <v>156</v>
      </c>
      <c r="G30" s="70"/>
      <c r="H30" s="70"/>
      <c r="I30" s="72" t="s">
        <v>69</v>
      </c>
      <c r="J30" s="72" t="s">
        <v>267</v>
      </c>
      <c r="K30" s="128">
        <v>3</v>
      </c>
      <c r="L30" s="70"/>
      <c r="M30" s="130" t="s">
        <v>837</v>
      </c>
      <c r="N30" s="71"/>
      <c r="O30" s="150">
        <v>0</v>
      </c>
      <c r="P30" s="150">
        <v>0</v>
      </c>
      <c r="Q30" s="4" t="s">
        <v>0</v>
      </c>
      <c r="R30" s="5" t="s">
        <v>790</v>
      </c>
      <c r="S30" s="153" t="e">
        <f t="shared" si="10"/>
        <v>#VALUE!</v>
      </c>
      <c r="T30" s="150" t="s">
        <v>0</v>
      </c>
      <c r="U30" s="150" t="s">
        <v>0</v>
      </c>
      <c r="V30" s="6" t="e">
        <f t="shared" si="11"/>
        <v>#VALUE!</v>
      </c>
      <c r="W30" s="6" t="s">
        <v>790</v>
      </c>
      <c r="X30" s="7">
        <v>0</v>
      </c>
      <c r="Y30" s="8" t="e">
        <f t="shared" si="8"/>
        <v>#VALUE!</v>
      </c>
      <c r="Z30" s="9">
        <v>0.21</v>
      </c>
      <c r="AA30" s="8" t="e">
        <f t="shared" si="9"/>
        <v>#VALUE!</v>
      </c>
    </row>
    <row r="31" spans="1:27" x14ac:dyDescent="0.25">
      <c r="A31" s="5" t="s">
        <v>767</v>
      </c>
      <c r="B31" s="33" t="s">
        <v>378</v>
      </c>
      <c r="C31" s="20" t="s">
        <v>388</v>
      </c>
      <c r="D31" s="20" t="s">
        <v>138</v>
      </c>
      <c r="E31" s="22">
        <v>1</v>
      </c>
      <c r="F31" s="79" t="s">
        <v>156</v>
      </c>
      <c r="G31" s="70"/>
      <c r="H31" s="70"/>
      <c r="I31" s="72" t="s">
        <v>388</v>
      </c>
      <c r="J31" s="72" t="s">
        <v>267</v>
      </c>
      <c r="K31" s="128">
        <v>3</v>
      </c>
      <c r="L31" s="70"/>
      <c r="M31" s="130" t="s">
        <v>837</v>
      </c>
      <c r="N31" s="71"/>
      <c r="O31" s="150">
        <v>0</v>
      </c>
      <c r="P31" s="150">
        <v>0</v>
      </c>
      <c r="Q31" s="4" t="s">
        <v>0</v>
      </c>
      <c r="R31" s="5" t="s">
        <v>790</v>
      </c>
      <c r="S31" s="153" t="e">
        <f t="shared" si="10"/>
        <v>#VALUE!</v>
      </c>
      <c r="T31" s="150" t="s">
        <v>0</v>
      </c>
      <c r="U31" s="150" t="s">
        <v>0</v>
      </c>
      <c r="V31" s="6" t="e">
        <f t="shared" si="11"/>
        <v>#VALUE!</v>
      </c>
      <c r="W31" s="6" t="s">
        <v>790</v>
      </c>
      <c r="X31" s="7">
        <v>0</v>
      </c>
      <c r="Y31" s="8" t="e">
        <f t="shared" si="8"/>
        <v>#VALUE!</v>
      </c>
      <c r="Z31" s="9">
        <v>0.21</v>
      </c>
      <c r="AA31" s="8" t="e">
        <f t="shared" si="9"/>
        <v>#VALUE!</v>
      </c>
    </row>
    <row r="32" spans="1:27" x14ac:dyDescent="0.25">
      <c r="A32" s="5" t="s">
        <v>767</v>
      </c>
      <c r="B32" s="33" t="s">
        <v>378</v>
      </c>
      <c r="C32" s="20" t="s">
        <v>89</v>
      </c>
      <c r="D32" s="20" t="s">
        <v>9</v>
      </c>
      <c r="E32" s="22">
        <v>16.2</v>
      </c>
      <c r="F32" s="79" t="s">
        <v>156</v>
      </c>
      <c r="G32" s="70"/>
      <c r="H32" s="70"/>
      <c r="I32" s="72" t="s">
        <v>89</v>
      </c>
      <c r="J32" s="72" t="s">
        <v>269</v>
      </c>
      <c r="K32" s="128">
        <v>200</v>
      </c>
      <c r="L32" s="92">
        <v>200</v>
      </c>
      <c r="M32" s="130" t="s">
        <v>793</v>
      </c>
      <c r="N32" s="92" t="s">
        <v>794</v>
      </c>
      <c r="O32" s="4">
        <v>0</v>
      </c>
      <c r="P32" s="4">
        <v>0</v>
      </c>
      <c r="Q32" s="4">
        <v>0</v>
      </c>
      <c r="R32" s="68">
        <v>0</v>
      </c>
      <c r="S32" s="6" t="e">
        <f>SUM(E32/O32*K32)+(E32/P32*K32)+(E32/Q32*K32)+(E32/R32*K32)</f>
        <v>#DIV/0!</v>
      </c>
      <c r="T32" s="6" t="e">
        <f t="shared" si="1"/>
        <v>#DIV/0!</v>
      </c>
      <c r="U32" s="6" t="e">
        <f t="shared" si="2"/>
        <v>#DIV/0!</v>
      </c>
      <c r="V32" s="6" t="e">
        <f t="shared" si="3"/>
        <v>#DIV/0!</v>
      </c>
      <c r="W32" s="6" t="e">
        <f>SUM(E32*L32/R32)</f>
        <v>#DIV/0!</v>
      </c>
      <c r="X32" s="7">
        <v>0</v>
      </c>
      <c r="Y32" s="8" t="e">
        <f t="shared" si="8"/>
        <v>#DIV/0!</v>
      </c>
      <c r="Z32" s="9">
        <v>0.21</v>
      </c>
      <c r="AA32" s="8" t="e">
        <f t="shared" si="9"/>
        <v>#DIV/0!</v>
      </c>
    </row>
    <row r="33" spans="1:27" x14ac:dyDescent="0.25">
      <c r="A33" s="5" t="s">
        <v>767</v>
      </c>
      <c r="B33" s="33" t="s">
        <v>378</v>
      </c>
      <c r="C33" s="20" t="s">
        <v>90</v>
      </c>
      <c r="D33" s="20" t="s">
        <v>9</v>
      </c>
      <c r="E33" s="22">
        <v>4.0999999999999996</v>
      </c>
      <c r="F33" s="79" t="s">
        <v>156</v>
      </c>
      <c r="G33" s="70"/>
      <c r="H33" s="70"/>
      <c r="I33" s="72" t="s">
        <v>90</v>
      </c>
      <c r="J33" s="72" t="s">
        <v>673</v>
      </c>
      <c r="K33" s="128">
        <v>200</v>
      </c>
      <c r="L33" s="92">
        <v>200</v>
      </c>
      <c r="M33" s="130" t="s">
        <v>793</v>
      </c>
      <c r="N33" s="92" t="s">
        <v>794</v>
      </c>
      <c r="O33" s="4">
        <v>0</v>
      </c>
      <c r="P33" s="4">
        <v>0</v>
      </c>
      <c r="Q33" s="4">
        <v>0</v>
      </c>
      <c r="R33" s="68">
        <v>0</v>
      </c>
      <c r="S33" s="6" t="e">
        <f t="shared" si="0"/>
        <v>#DIV/0!</v>
      </c>
      <c r="T33" s="6" t="e">
        <f t="shared" si="1"/>
        <v>#DIV/0!</v>
      </c>
      <c r="U33" s="6" t="e">
        <f t="shared" si="2"/>
        <v>#DIV/0!</v>
      </c>
      <c r="V33" s="6" t="e">
        <f t="shared" si="3"/>
        <v>#DIV/0!</v>
      </c>
      <c r="W33" s="6" t="e">
        <f>SUM(E33*L33/R33)</f>
        <v>#DIV/0!</v>
      </c>
      <c r="X33" s="7">
        <v>0</v>
      </c>
      <c r="Y33" s="8" t="e">
        <f t="shared" si="8"/>
        <v>#DIV/0!</v>
      </c>
      <c r="Z33" s="9">
        <v>0.21</v>
      </c>
      <c r="AA33" s="8" t="e">
        <f t="shared" si="9"/>
        <v>#DIV/0!</v>
      </c>
    </row>
    <row r="34" spans="1:27" x14ac:dyDescent="0.25">
      <c r="A34" s="5" t="s">
        <v>767</v>
      </c>
      <c r="B34" s="33" t="s">
        <v>378</v>
      </c>
      <c r="C34" s="20" t="s">
        <v>91</v>
      </c>
      <c r="D34" s="20" t="s">
        <v>9</v>
      </c>
      <c r="E34" s="22">
        <v>17.399999999999999</v>
      </c>
      <c r="F34" s="79" t="s">
        <v>156</v>
      </c>
      <c r="G34" s="70"/>
      <c r="H34" s="70"/>
      <c r="I34" s="72" t="s">
        <v>91</v>
      </c>
      <c r="J34" s="72" t="s">
        <v>673</v>
      </c>
      <c r="K34" s="128">
        <v>200</v>
      </c>
      <c r="L34" s="92">
        <v>200</v>
      </c>
      <c r="M34" s="130" t="s">
        <v>793</v>
      </c>
      <c r="N34" s="92" t="s">
        <v>794</v>
      </c>
      <c r="O34" s="4">
        <v>0</v>
      </c>
      <c r="P34" s="4">
        <v>0</v>
      </c>
      <c r="Q34" s="4">
        <v>0</v>
      </c>
      <c r="R34" s="68">
        <v>0</v>
      </c>
      <c r="S34" s="6" t="e">
        <f t="shared" si="0"/>
        <v>#DIV/0!</v>
      </c>
      <c r="T34" s="6" t="e">
        <f t="shared" si="1"/>
        <v>#DIV/0!</v>
      </c>
      <c r="U34" s="6" t="e">
        <f t="shared" si="2"/>
        <v>#DIV/0!</v>
      </c>
      <c r="V34" s="6" t="e">
        <f t="shared" si="3"/>
        <v>#DIV/0!</v>
      </c>
      <c r="W34" s="6" t="e">
        <f>SUM(E34*L34/R34)</f>
        <v>#DIV/0!</v>
      </c>
      <c r="X34" s="7">
        <v>0</v>
      </c>
      <c r="Y34" s="8" t="e">
        <f t="shared" si="8"/>
        <v>#DIV/0!</v>
      </c>
      <c r="Z34" s="9">
        <v>0.21</v>
      </c>
      <c r="AA34" s="8" t="e">
        <f t="shared" si="9"/>
        <v>#DIV/0!</v>
      </c>
    </row>
    <row r="35" spans="1:27" x14ac:dyDescent="0.25">
      <c r="A35" s="5" t="s">
        <v>767</v>
      </c>
      <c r="B35" s="33" t="s">
        <v>378</v>
      </c>
      <c r="C35" s="20" t="s">
        <v>96</v>
      </c>
      <c r="D35" s="20" t="s">
        <v>8</v>
      </c>
      <c r="E35" s="22">
        <v>11</v>
      </c>
      <c r="F35" s="79" t="s">
        <v>156</v>
      </c>
      <c r="G35" s="70"/>
      <c r="H35" s="70"/>
      <c r="I35" s="72" t="s">
        <v>96</v>
      </c>
      <c r="J35" s="72" t="s">
        <v>267</v>
      </c>
      <c r="K35" s="128">
        <v>200</v>
      </c>
      <c r="L35" s="70"/>
      <c r="M35" s="130" t="s">
        <v>791</v>
      </c>
      <c r="N35" s="71"/>
      <c r="O35" s="4">
        <v>0</v>
      </c>
      <c r="P35" s="4">
        <v>0</v>
      </c>
      <c r="Q35" s="4">
        <v>0</v>
      </c>
      <c r="R35" s="5" t="s">
        <v>790</v>
      </c>
      <c r="S35" s="6" t="e">
        <f t="shared" ref="S35:S61" si="12">SUM(E35/O35*K35)+(E35/P35*K35)+(E35/Q35*K35)</f>
        <v>#DIV/0!</v>
      </c>
      <c r="T35" s="6" t="e">
        <f t="shared" ref="T35:T61" si="13">SUM(E35*K35/O35)</f>
        <v>#DIV/0!</v>
      </c>
      <c r="U35" s="6" t="e">
        <f t="shared" ref="U35:U61" si="14">SUM(E35*K35/P35)</f>
        <v>#DIV/0!</v>
      </c>
      <c r="V35" s="6" t="e">
        <f t="shared" ref="V35:V66" si="15">SUM(E35*K35/Q35)</f>
        <v>#DIV/0!</v>
      </c>
      <c r="W35" s="6" t="s">
        <v>790</v>
      </c>
      <c r="X35" s="7">
        <v>0</v>
      </c>
      <c r="Y35" s="8" t="e">
        <f t="shared" si="8"/>
        <v>#DIV/0!</v>
      </c>
      <c r="Z35" s="9">
        <v>0.21</v>
      </c>
      <c r="AA35" s="8" t="e">
        <f t="shared" si="9"/>
        <v>#DIV/0!</v>
      </c>
    </row>
    <row r="36" spans="1:27" x14ac:dyDescent="0.25">
      <c r="A36" s="5" t="s">
        <v>767</v>
      </c>
      <c r="B36" s="33" t="s">
        <v>378</v>
      </c>
      <c r="C36" s="20" t="s">
        <v>98</v>
      </c>
      <c r="D36" s="20" t="s">
        <v>8</v>
      </c>
      <c r="E36" s="22">
        <v>25.7</v>
      </c>
      <c r="F36" s="79" t="s">
        <v>156</v>
      </c>
      <c r="G36" s="70"/>
      <c r="H36" s="70"/>
      <c r="I36" s="72" t="s">
        <v>98</v>
      </c>
      <c r="J36" s="72" t="s">
        <v>267</v>
      </c>
      <c r="K36" s="128">
        <v>200</v>
      </c>
      <c r="L36" s="70"/>
      <c r="M36" s="130" t="s">
        <v>791</v>
      </c>
      <c r="N36" s="71"/>
      <c r="O36" s="4">
        <v>0</v>
      </c>
      <c r="P36" s="4">
        <v>0</v>
      </c>
      <c r="Q36" s="4">
        <v>0</v>
      </c>
      <c r="R36" s="5" t="s">
        <v>790</v>
      </c>
      <c r="S36" s="6" t="e">
        <f t="shared" si="12"/>
        <v>#DIV/0!</v>
      </c>
      <c r="T36" s="6" t="e">
        <f t="shared" si="13"/>
        <v>#DIV/0!</v>
      </c>
      <c r="U36" s="6" t="e">
        <f t="shared" si="14"/>
        <v>#DIV/0!</v>
      </c>
      <c r="V36" s="6" t="e">
        <f t="shared" si="15"/>
        <v>#DIV/0!</v>
      </c>
      <c r="W36" s="6" t="s">
        <v>790</v>
      </c>
      <c r="X36" s="7">
        <v>0</v>
      </c>
      <c r="Y36" s="8" t="e">
        <f t="shared" si="8"/>
        <v>#DIV/0!</v>
      </c>
      <c r="Z36" s="9">
        <v>0.21</v>
      </c>
      <c r="AA36" s="8" t="e">
        <f t="shared" si="9"/>
        <v>#DIV/0!</v>
      </c>
    </row>
    <row r="37" spans="1:27" x14ac:dyDescent="0.25">
      <c r="A37" s="5" t="s">
        <v>767</v>
      </c>
      <c r="B37" s="33" t="s">
        <v>378</v>
      </c>
      <c r="C37" s="20" t="s">
        <v>100</v>
      </c>
      <c r="D37" s="20" t="s">
        <v>8</v>
      </c>
      <c r="E37" s="22">
        <v>8.6</v>
      </c>
      <c r="F37" s="79" t="s">
        <v>156</v>
      </c>
      <c r="G37" s="70"/>
      <c r="H37" s="70"/>
      <c r="I37" s="72" t="s">
        <v>100</v>
      </c>
      <c r="J37" s="72" t="s">
        <v>267</v>
      </c>
      <c r="K37" s="128">
        <v>200</v>
      </c>
      <c r="L37" s="70"/>
      <c r="M37" s="130" t="s">
        <v>791</v>
      </c>
      <c r="N37" s="71"/>
      <c r="O37" s="4">
        <v>0</v>
      </c>
      <c r="P37" s="4">
        <v>0</v>
      </c>
      <c r="Q37" s="4">
        <v>0</v>
      </c>
      <c r="R37" s="5" t="s">
        <v>790</v>
      </c>
      <c r="S37" s="6" t="e">
        <f t="shared" si="12"/>
        <v>#DIV/0!</v>
      </c>
      <c r="T37" s="6" t="e">
        <f t="shared" si="13"/>
        <v>#DIV/0!</v>
      </c>
      <c r="U37" s="6" t="e">
        <f t="shared" si="14"/>
        <v>#DIV/0!</v>
      </c>
      <c r="V37" s="6" t="e">
        <f t="shared" si="15"/>
        <v>#DIV/0!</v>
      </c>
      <c r="W37" s="6" t="s">
        <v>790</v>
      </c>
      <c r="X37" s="7">
        <v>0</v>
      </c>
      <c r="Y37" s="8" t="e">
        <f t="shared" si="8"/>
        <v>#DIV/0!</v>
      </c>
      <c r="Z37" s="9">
        <v>0.21</v>
      </c>
      <c r="AA37" s="8" t="e">
        <f t="shared" si="9"/>
        <v>#DIV/0!</v>
      </c>
    </row>
    <row r="38" spans="1:27" x14ac:dyDescent="0.25">
      <c r="A38" s="5" t="s">
        <v>767</v>
      </c>
      <c r="B38" s="33" t="s">
        <v>378</v>
      </c>
      <c r="C38" s="20" t="s">
        <v>101</v>
      </c>
      <c r="D38" s="20" t="s">
        <v>8</v>
      </c>
      <c r="E38" s="22">
        <v>23.5</v>
      </c>
      <c r="F38" s="79" t="s">
        <v>156</v>
      </c>
      <c r="G38" s="70"/>
      <c r="H38" s="70"/>
      <c r="I38" s="72" t="s">
        <v>101</v>
      </c>
      <c r="J38" s="72" t="s">
        <v>267</v>
      </c>
      <c r="K38" s="128">
        <v>200</v>
      </c>
      <c r="L38" s="70"/>
      <c r="M38" s="130" t="s">
        <v>791</v>
      </c>
      <c r="N38" s="71"/>
      <c r="O38" s="4">
        <v>0</v>
      </c>
      <c r="P38" s="4">
        <v>0</v>
      </c>
      <c r="Q38" s="4">
        <v>0</v>
      </c>
      <c r="R38" s="5" t="s">
        <v>790</v>
      </c>
      <c r="S38" s="6" t="e">
        <f t="shared" si="12"/>
        <v>#DIV/0!</v>
      </c>
      <c r="T38" s="6" t="e">
        <f t="shared" si="13"/>
        <v>#DIV/0!</v>
      </c>
      <c r="U38" s="6" t="e">
        <f t="shared" si="14"/>
        <v>#DIV/0!</v>
      </c>
      <c r="V38" s="6" t="e">
        <f t="shared" si="15"/>
        <v>#DIV/0!</v>
      </c>
      <c r="W38" s="6" t="s">
        <v>790</v>
      </c>
      <c r="X38" s="7">
        <v>0</v>
      </c>
      <c r="Y38" s="8" t="e">
        <f t="shared" si="8"/>
        <v>#DIV/0!</v>
      </c>
      <c r="Z38" s="9">
        <v>0.21</v>
      </c>
      <c r="AA38" s="8" t="e">
        <f t="shared" si="9"/>
        <v>#DIV/0!</v>
      </c>
    </row>
    <row r="39" spans="1:27" x14ac:dyDescent="0.25">
      <c r="A39" s="5" t="s">
        <v>767</v>
      </c>
      <c r="B39" s="33" t="s">
        <v>378</v>
      </c>
      <c r="C39" s="20" t="s">
        <v>102</v>
      </c>
      <c r="D39" s="20" t="s">
        <v>8</v>
      </c>
      <c r="E39" s="22">
        <v>33.299999999999997</v>
      </c>
      <c r="F39" s="79" t="s">
        <v>156</v>
      </c>
      <c r="G39" s="70"/>
      <c r="H39" s="70"/>
      <c r="I39" s="72" t="s">
        <v>102</v>
      </c>
      <c r="J39" s="72" t="s">
        <v>267</v>
      </c>
      <c r="K39" s="128">
        <v>200</v>
      </c>
      <c r="L39" s="70"/>
      <c r="M39" s="130" t="s">
        <v>791</v>
      </c>
      <c r="N39" s="71"/>
      <c r="O39" s="4">
        <v>0</v>
      </c>
      <c r="P39" s="4">
        <v>0</v>
      </c>
      <c r="Q39" s="4">
        <v>0</v>
      </c>
      <c r="R39" s="5" t="s">
        <v>790</v>
      </c>
      <c r="S39" s="6" t="e">
        <f t="shared" si="12"/>
        <v>#DIV/0!</v>
      </c>
      <c r="T39" s="6" t="e">
        <f t="shared" si="13"/>
        <v>#DIV/0!</v>
      </c>
      <c r="U39" s="6" t="e">
        <f t="shared" si="14"/>
        <v>#DIV/0!</v>
      </c>
      <c r="V39" s="6" t="e">
        <f t="shared" si="15"/>
        <v>#DIV/0!</v>
      </c>
      <c r="W39" s="6" t="s">
        <v>790</v>
      </c>
      <c r="X39" s="7">
        <v>0</v>
      </c>
      <c r="Y39" s="8" t="e">
        <f t="shared" si="8"/>
        <v>#DIV/0!</v>
      </c>
      <c r="Z39" s="9">
        <v>0.21</v>
      </c>
      <c r="AA39" s="8" t="e">
        <f t="shared" si="9"/>
        <v>#DIV/0!</v>
      </c>
    </row>
    <row r="40" spans="1:27" x14ac:dyDescent="0.25">
      <c r="A40" s="5" t="s">
        <v>767</v>
      </c>
      <c r="B40" s="33" t="s">
        <v>378</v>
      </c>
      <c r="C40" s="20" t="s">
        <v>103</v>
      </c>
      <c r="D40" s="20" t="s">
        <v>8</v>
      </c>
      <c r="E40" s="22">
        <v>62.4</v>
      </c>
      <c r="F40" s="79" t="s">
        <v>156</v>
      </c>
      <c r="G40" s="70"/>
      <c r="H40" s="70"/>
      <c r="I40" s="72" t="s">
        <v>103</v>
      </c>
      <c r="J40" s="72" t="s">
        <v>267</v>
      </c>
      <c r="K40" s="128">
        <v>200</v>
      </c>
      <c r="L40" s="70"/>
      <c r="M40" s="130" t="s">
        <v>791</v>
      </c>
      <c r="N40" s="71"/>
      <c r="O40" s="4">
        <v>0</v>
      </c>
      <c r="P40" s="4">
        <v>0</v>
      </c>
      <c r="Q40" s="4">
        <v>0</v>
      </c>
      <c r="R40" s="5" t="s">
        <v>790</v>
      </c>
      <c r="S40" s="6" t="e">
        <f t="shared" si="12"/>
        <v>#DIV/0!</v>
      </c>
      <c r="T40" s="6" t="e">
        <f t="shared" si="13"/>
        <v>#DIV/0!</v>
      </c>
      <c r="U40" s="6" t="e">
        <f t="shared" si="14"/>
        <v>#DIV/0!</v>
      </c>
      <c r="V40" s="6" t="e">
        <f t="shared" si="15"/>
        <v>#DIV/0!</v>
      </c>
      <c r="W40" s="6" t="s">
        <v>790</v>
      </c>
      <c r="X40" s="7">
        <v>0</v>
      </c>
      <c r="Y40" s="8" t="e">
        <f t="shared" si="8"/>
        <v>#DIV/0!</v>
      </c>
      <c r="Z40" s="9">
        <v>0.21</v>
      </c>
      <c r="AA40" s="8" t="e">
        <f t="shared" si="9"/>
        <v>#DIV/0!</v>
      </c>
    </row>
    <row r="41" spans="1:27" x14ac:dyDescent="0.25">
      <c r="A41" s="5" t="s">
        <v>767</v>
      </c>
      <c r="B41" s="33" t="s">
        <v>378</v>
      </c>
      <c r="C41" s="20" t="s">
        <v>104</v>
      </c>
      <c r="D41" s="20" t="s">
        <v>8</v>
      </c>
      <c r="E41" s="22">
        <v>24.6</v>
      </c>
      <c r="F41" s="79" t="s">
        <v>156</v>
      </c>
      <c r="G41" s="70"/>
      <c r="H41" s="70"/>
      <c r="I41" s="72" t="s">
        <v>104</v>
      </c>
      <c r="J41" s="72" t="s">
        <v>267</v>
      </c>
      <c r="K41" s="128">
        <v>200</v>
      </c>
      <c r="L41" s="70"/>
      <c r="M41" s="130" t="s">
        <v>791</v>
      </c>
      <c r="N41" s="71"/>
      <c r="O41" s="4">
        <v>0</v>
      </c>
      <c r="P41" s="4">
        <v>0</v>
      </c>
      <c r="Q41" s="4">
        <v>0</v>
      </c>
      <c r="R41" s="5" t="s">
        <v>790</v>
      </c>
      <c r="S41" s="6" t="e">
        <f t="shared" si="12"/>
        <v>#DIV/0!</v>
      </c>
      <c r="T41" s="6" t="e">
        <f t="shared" si="13"/>
        <v>#DIV/0!</v>
      </c>
      <c r="U41" s="6" t="e">
        <f t="shared" si="14"/>
        <v>#DIV/0!</v>
      </c>
      <c r="V41" s="6" t="e">
        <f t="shared" si="15"/>
        <v>#DIV/0!</v>
      </c>
      <c r="W41" s="6" t="s">
        <v>790</v>
      </c>
      <c r="X41" s="7">
        <v>0</v>
      </c>
      <c r="Y41" s="8" t="e">
        <f t="shared" si="8"/>
        <v>#DIV/0!</v>
      </c>
      <c r="Z41" s="9">
        <v>0.21</v>
      </c>
      <c r="AA41" s="8" t="e">
        <f t="shared" si="9"/>
        <v>#DIV/0!</v>
      </c>
    </row>
    <row r="42" spans="1:27" x14ac:dyDescent="0.25">
      <c r="A42" s="5" t="s">
        <v>767</v>
      </c>
      <c r="B42" s="33" t="s">
        <v>378</v>
      </c>
      <c r="C42" s="20" t="s">
        <v>105</v>
      </c>
      <c r="D42" s="20" t="s">
        <v>8</v>
      </c>
      <c r="E42" s="22">
        <v>31.8</v>
      </c>
      <c r="F42" s="79" t="s">
        <v>156</v>
      </c>
      <c r="G42" s="70"/>
      <c r="H42" s="70"/>
      <c r="I42" s="72" t="s">
        <v>105</v>
      </c>
      <c r="J42" s="72" t="s">
        <v>267</v>
      </c>
      <c r="K42" s="128">
        <v>200</v>
      </c>
      <c r="L42" s="70"/>
      <c r="M42" s="130" t="s">
        <v>791</v>
      </c>
      <c r="N42" s="71"/>
      <c r="O42" s="4">
        <v>0</v>
      </c>
      <c r="P42" s="4">
        <v>0</v>
      </c>
      <c r="Q42" s="4">
        <v>0</v>
      </c>
      <c r="R42" s="5" t="s">
        <v>790</v>
      </c>
      <c r="S42" s="6" t="e">
        <f t="shared" si="12"/>
        <v>#DIV/0!</v>
      </c>
      <c r="T42" s="6" t="e">
        <f t="shared" si="13"/>
        <v>#DIV/0!</v>
      </c>
      <c r="U42" s="6" t="e">
        <f t="shared" si="14"/>
        <v>#DIV/0!</v>
      </c>
      <c r="V42" s="6" t="e">
        <f t="shared" si="15"/>
        <v>#DIV/0!</v>
      </c>
      <c r="W42" s="6" t="s">
        <v>790</v>
      </c>
      <c r="X42" s="7">
        <v>0</v>
      </c>
      <c r="Y42" s="8" t="e">
        <f t="shared" si="8"/>
        <v>#DIV/0!</v>
      </c>
      <c r="Z42" s="9">
        <v>0.21</v>
      </c>
      <c r="AA42" s="8" t="e">
        <f t="shared" si="9"/>
        <v>#DIV/0!</v>
      </c>
    </row>
    <row r="43" spans="1:27" x14ac:dyDescent="0.25">
      <c r="A43" s="5" t="s">
        <v>767</v>
      </c>
      <c r="B43" s="33" t="s">
        <v>378</v>
      </c>
      <c r="C43" s="20" t="s">
        <v>126</v>
      </c>
      <c r="D43" s="20" t="s">
        <v>5</v>
      </c>
      <c r="E43" s="22">
        <v>2.4</v>
      </c>
      <c r="F43" s="79" t="s">
        <v>156</v>
      </c>
      <c r="G43" s="70"/>
      <c r="H43" s="70"/>
      <c r="I43" s="72" t="s">
        <v>126</v>
      </c>
      <c r="J43" s="72" t="s">
        <v>267</v>
      </c>
      <c r="K43" s="128">
        <v>200</v>
      </c>
      <c r="L43" s="90">
        <v>200</v>
      </c>
      <c r="M43" s="130" t="s">
        <v>834</v>
      </c>
      <c r="N43" s="92" t="s">
        <v>897</v>
      </c>
      <c r="O43" s="4">
        <v>0</v>
      </c>
      <c r="P43" s="4">
        <v>0</v>
      </c>
      <c r="Q43" s="4">
        <v>0</v>
      </c>
      <c r="R43" s="68">
        <v>0</v>
      </c>
      <c r="S43" s="6" t="e">
        <f t="shared" si="12"/>
        <v>#DIV/0!</v>
      </c>
      <c r="T43" s="6" t="e">
        <f t="shared" si="13"/>
        <v>#DIV/0!</v>
      </c>
      <c r="U43" s="6" t="e">
        <f t="shared" si="14"/>
        <v>#DIV/0!</v>
      </c>
      <c r="V43" s="6" t="e">
        <f t="shared" si="15"/>
        <v>#DIV/0!</v>
      </c>
      <c r="W43" s="6" t="e">
        <f>SUM(E43*L43/R43)</f>
        <v>#DIV/0!</v>
      </c>
      <c r="X43" s="7">
        <v>0</v>
      </c>
      <c r="Y43" s="8" t="e">
        <f t="shared" si="8"/>
        <v>#DIV/0!</v>
      </c>
      <c r="Z43" s="9">
        <v>0.21</v>
      </c>
      <c r="AA43" s="8" t="e">
        <f t="shared" si="9"/>
        <v>#DIV/0!</v>
      </c>
    </row>
    <row r="44" spans="1:27" x14ac:dyDescent="0.25">
      <c r="A44" s="5" t="s">
        <v>768</v>
      </c>
      <c r="B44" s="33" t="s">
        <v>378</v>
      </c>
      <c r="C44" s="18">
        <v>1001</v>
      </c>
      <c r="D44" s="20" t="s">
        <v>11</v>
      </c>
      <c r="E44" s="20">
        <v>48</v>
      </c>
      <c r="F44" s="94" t="s">
        <v>156</v>
      </c>
      <c r="G44" s="70">
        <v>21</v>
      </c>
      <c r="H44" s="70"/>
      <c r="I44" s="72" t="s">
        <v>389</v>
      </c>
      <c r="J44" s="72" t="s">
        <v>289</v>
      </c>
      <c r="K44" s="128">
        <v>200</v>
      </c>
      <c r="L44" s="70"/>
      <c r="M44" s="130" t="s">
        <v>839</v>
      </c>
      <c r="N44" s="71"/>
      <c r="O44" s="4">
        <v>0</v>
      </c>
      <c r="P44" s="4">
        <v>0</v>
      </c>
      <c r="Q44" s="4">
        <v>0</v>
      </c>
      <c r="R44" s="5" t="s">
        <v>790</v>
      </c>
      <c r="S44" s="6" t="e">
        <f t="shared" si="12"/>
        <v>#DIV/0!</v>
      </c>
      <c r="T44" s="6" t="e">
        <f t="shared" si="13"/>
        <v>#DIV/0!</v>
      </c>
      <c r="U44" s="6" t="e">
        <f t="shared" si="14"/>
        <v>#DIV/0!</v>
      </c>
      <c r="V44" s="6" t="e">
        <f t="shared" si="15"/>
        <v>#DIV/0!</v>
      </c>
      <c r="W44" s="6" t="s">
        <v>790</v>
      </c>
      <c r="X44" s="7">
        <v>0</v>
      </c>
      <c r="Y44" s="8" t="e">
        <f t="shared" ref="Y44:Y77" si="16">SUM(S44*X44)</f>
        <v>#DIV/0!</v>
      </c>
      <c r="Z44" s="9">
        <v>0.21</v>
      </c>
      <c r="AA44" s="8" t="e">
        <f t="shared" ref="AA44:AA77" si="17">Y44+(Y44*Z44)</f>
        <v>#DIV/0!</v>
      </c>
    </row>
    <row r="45" spans="1:27" x14ac:dyDescent="0.25">
      <c r="A45" s="5" t="s">
        <v>768</v>
      </c>
      <c r="B45" s="33" t="s">
        <v>378</v>
      </c>
      <c r="C45" s="18">
        <v>1002</v>
      </c>
      <c r="D45" s="20" t="s">
        <v>7</v>
      </c>
      <c r="E45" s="20">
        <v>53.1</v>
      </c>
      <c r="F45" s="94" t="s">
        <v>156</v>
      </c>
      <c r="G45" s="70">
        <v>38</v>
      </c>
      <c r="H45" s="70"/>
      <c r="I45" s="72" t="s">
        <v>390</v>
      </c>
      <c r="J45" s="72" t="s">
        <v>267</v>
      </c>
      <c r="K45" s="128">
        <v>200</v>
      </c>
      <c r="L45" s="70"/>
      <c r="M45" s="81" t="s">
        <v>840</v>
      </c>
      <c r="N45" s="71"/>
      <c r="O45" s="4">
        <v>0</v>
      </c>
      <c r="P45" s="4">
        <v>0</v>
      </c>
      <c r="Q45" s="4">
        <v>0</v>
      </c>
      <c r="R45" s="5" t="s">
        <v>790</v>
      </c>
      <c r="S45" s="6" t="e">
        <f t="shared" si="12"/>
        <v>#DIV/0!</v>
      </c>
      <c r="T45" s="6" t="e">
        <f t="shared" si="13"/>
        <v>#DIV/0!</v>
      </c>
      <c r="U45" s="6" t="e">
        <f t="shared" si="14"/>
        <v>#DIV/0!</v>
      </c>
      <c r="V45" s="6" t="e">
        <f t="shared" si="15"/>
        <v>#DIV/0!</v>
      </c>
      <c r="W45" s="6" t="s">
        <v>790</v>
      </c>
      <c r="X45" s="7">
        <v>0</v>
      </c>
      <c r="Y45" s="8" t="e">
        <f t="shared" si="16"/>
        <v>#DIV/0!</v>
      </c>
      <c r="Z45" s="9">
        <v>0.21</v>
      </c>
      <c r="AA45" s="8" t="e">
        <f t="shared" si="17"/>
        <v>#DIV/0!</v>
      </c>
    </row>
    <row r="46" spans="1:27" x14ac:dyDescent="0.25">
      <c r="A46" s="5" t="s">
        <v>768</v>
      </c>
      <c r="B46" s="33" t="s">
        <v>378</v>
      </c>
      <c r="C46" s="18">
        <v>1003</v>
      </c>
      <c r="D46" s="20" t="s">
        <v>190</v>
      </c>
      <c r="E46" s="20">
        <v>51.3</v>
      </c>
      <c r="F46" s="94" t="s">
        <v>156</v>
      </c>
      <c r="G46" s="70">
        <v>21</v>
      </c>
      <c r="H46" s="70"/>
      <c r="I46" s="72" t="s">
        <v>391</v>
      </c>
      <c r="J46" s="72" t="s">
        <v>265</v>
      </c>
      <c r="K46" s="128">
        <v>200</v>
      </c>
      <c r="L46" s="70"/>
      <c r="M46" s="130" t="s">
        <v>839</v>
      </c>
      <c r="N46" s="71"/>
      <c r="O46" s="4">
        <v>0</v>
      </c>
      <c r="P46" s="4">
        <v>0</v>
      </c>
      <c r="Q46" s="4">
        <v>0</v>
      </c>
      <c r="R46" s="5" t="s">
        <v>790</v>
      </c>
      <c r="S46" s="6" t="e">
        <f t="shared" si="12"/>
        <v>#DIV/0!</v>
      </c>
      <c r="T46" s="6" t="e">
        <f t="shared" si="13"/>
        <v>#DIV/0!</v>
      </c>
      <c r="U46" s="6" t="e">
        <f t="shared" si="14"/>
        <v>#DIV/0!</v>
      </c>
      <c r="V46" s="6" t="e">
        <f t="shared" si="15"/>
        <v>#DIV/0!</v>
      </c>
      <c r="W46" s="6" t="s">
        <v>790</v>
      </c>
      <c r="X46" s="7">
        <v>0</v>
      </c>
      <c r="Y46" s="8" t="e">
        <f t="shared" si="16"/>
        <v>#DIV/0!</v>
      </c>
      <c r="Z46" s="9">
        <v>0.21</v>
      </c>
      <c r="AA46" s="8" t="e">
        <f t="shared" si="17"/>
        <v>#DIV/0!</v>
      </c>
    </row>
    <row r="47" spans="1:27" x14ac:dyDescent="0.25">
      <c r="A47" s="5" t="s">
        <v>768</v>
      </c>
      <c r="B47" s="33" t="s">
        <v>378</v>
      </c>
      <c r="C47" s="18">
        <v>1004</v>
      </c>
      <c r="D47" s="20" t="s">
        <v>7</v>
      </c>
      <c r="E47" s="20">
        <v>115.5</v>
      </c>
      <c r="F47" s="94" t="s">
        <v>156</v>
      </c>
      <c r="G47" s="70">
        <v>40</v>
      </c>
      <c r="H47" s="70"/>
      <c r="I47" s="72" t="s">
        <v>392</v>
      </c>
      <c r="J47" s="72" t="s">
        <v>287</v>
      </c>
      <c r="K47" s="128">
        <v>200</v>
      </c>
      <c r="L47" s="70"/>
      <c r="M47" s="81" t="s">
        <v>840</v>
      </c>
      <c r="N47" s="71"/>
      <c r="O47" s="4">
        <v>0</v>
      </c>
      <c r="P47" s="4">
        <v>0</v>
      </c>
      <c r="Q47" s="4">
        <v>0</v>
      </c>
      <c r="R47" s="5" t="s">
        <v>790</v>
      </c>
      <c r="S47" s="6" t="e">
        <f t="shared" si="12"/>
        <v>#DIV/0!</v>
      </c>
      <c r="T47" s="6" t="e">
        <f t="shared" si="13"/>
        <v>#DIV/0!</v>
      </c>
      <c r="U47" s="6" t="e">
        <f t="shared" si="14"/>
        <v>#DIV/0!</v>
      </c>
      <c r="V47" s="6" t="e">
        <f t="shared" si="15"/>
        <v>#DIV/0!</v>
      </c>
      <c r="W47" s="6" t="s">
        <v>790</v>
      </c>
      <c r="X47" s="7">
        <v>0</v>
      </c>
      <c r="Y47" s="8" t="e">
        <f t="shared" si="16"/>
        <v>#DIV/0!</v>
      </c>
      <c r="Z47" s="9">
        <v>0.21</v>
      </c>
      <c r="AA47" s="8" t="e">
        <f t="shared" si="17"/>
        <v>#DIV/0!</v>
      </c>
    </row>
    <row r="48" spans="1:27" x14ac:dyDescent="0.25">
      <c r="A48" s="5" t="s">
        <v>768</v>
      </c>
      <c r="B48" s="33" t="s">
        <v>378</v>
      </c>
      <c r="C48" s="18">
        <v>1005</v>
      </c>
      <c r="D48" s="20" t="s">
        <v>14</v>
      </c>
      <c r="E48" s="20">
        <v>13.3</v>
      </c>
      <c r="F48" s="94" t="s">
        <v>156</v>
      </c>
      <c r="G48" s="70">
        <v>2</v>
      </c>
      <c r="H48" s="70"/>
      <c r="I48" s="72" t="s">
        <v>394</v>
      </c>
      <c r="J48" s="72" t="s">
        <v>287</v>
      </c>
      <c r="K48" s="128">
        <v>200</v>
      </c>
      <c r="L48" s="70"/>
      <c r="M48" s="130" t="s">
        <v>792</v>
      </c>
      <c r="N48" s="71"/>
      <c r="O48" s="4">
        <v>0</v>
      </c>
      <c r="P48" s="4">
        <v>0</v>
      </c>
      <c r="Q48" s="4">
        <v>0</v>
      </c>
      <c r="R48" s="5" t="s">
        <v>790</v>
      </c>
      <c r="S48" s="6" t="e">
        <f t="shared" si="12"/>
        <v>#DIV/0!</v>
      </c>
      <c r="T48" s="6" t="e">
        <f t="shared" si="13"/>
        <v>#DIV/0!</v>
      </c>
      <c r="U48" s="6" t="e">
        <f t="shared" si="14"/>
        <v>#DIV/0!</v>
      </c>
      <c r="V48" s="6" t="e">
        <f t="shared" si="15"/>
        <v>#DIV/0!</v>
      </c>
      <c r="W48" s="6" t="s">
        <v>790</v>
      </c>
      <c r="X48" s="7">
        <v>0</v>
      </c>
      <c r="Y48" s="8" t="e">
        <f t="shared" si="16"/>
        <v>#DIV/0!</v>
      </c>
      <c r="Z48" s="9">
        <v>0.21</v>
      </c>
      <c r="AA48" s="8" t="e">
        <f t="shared" si="17"/>
        <v>#DIV/0!</v>
      </c>
    </row>
    <row r="49" spans="1:27" x14ac:dyDescent="0.25">
      <c r="A49" s="5" t="s">
        <v>768</v>
      </c>
      <c r="B49" s="33" t="s">
        <v>378</v>
      </c>
      <c r="C49" s="18">
        <v>1006</v>
      </c>
      <c r="D49" s="20" t="s">
        <v>14</v>
      </c>
      <c r="E49" s="20">
        <v>10.6</v>
      </c>
      <c r="F49" s="94" t="s">
        <v>156</v>
      </c>
      <c r="G49" s="70">
        <v>2</v>
      </c>
      <c r="H49" s="70"/>
      <c r="I49" s="72" t="s">
        <v>395</v>
      </c>
      <c r="J49" s="72" t="s">
        <v>287</v>
      </c>
      <c r="K49" s="128">
        <v>200</v>
      </c>
      <c r="L49" s="70"/>
      <c r="M49" s="130" t="s">
        <v>792</v>
      </c>
      <c r="N49" s="71"/>
      <c r="O49" s="4">
        <v>0</v>
      </c>
      <c r="P49" s="4">
        <v>0</v>
      </c>
      <c r="Q49" s="4">
        <v>0</v>
      </c>
      <c r="R49" s="5" t="s">
        <v>790</v>
      </c>
      <c r="S49" s="6" t="e">
        <f t="shared" si="12"/>
        <v>#DIV/0!</v>
      </c>
      <c r="T49" s="6" t="e">
        <f t="shared" si="13"/>
        <v>#DIV/0!</v>
      </c>
      <c r="U49" s="6" t="e">
        <f t="shared" si="14"/>
        <v>#DIV/0!</v>
      </c>
      <c r="V49" s="6" t="e">
        <f t="shared" si="15"/>
        <v>#DIV/0!</v>
      </c>
      <c r="W49" s="6" t="s">
        <v>790</v>
      </c>
      <c r="X49" s="7">
        <v>0</v>
      </c>
      <c r="Y49" s="8" t="e">
        <f t="shared" si="16"/>
        <v>#DIV/0!</v>
      </c>
      <c r="Z49" s="9">
        <v>0.21</v>
      </c>
      <c r="AA49" s="8" t="e">
        <f t="shared" si="17"/>
        <v>#DIV/0!</v>
      </c>
    </row>
    <row r="50" spans="1:27" x14ac:dyDescent="0.25">
      <c r="A50" s="5" t="s">
        <v>768</v>
      </c>
      <c r="B50" s="33" t="s">
        <v>378</v>
      </c>
      <c r="C50" s="18">
        <v>1007</v>
      </c>
      <c r="D50" s="20" t="s">
        <v>12</v>
      </c>
      <c r="E50" s="20">
        <v>23.5</v>
      </c>
      <c r="F50" s="94" t="s">
        <v>156</v>
      </c>
      <c r="G50" s="70">
        <v>8</v>
      </c>
      <c r="H50" s="70"/>
      <c r="I50" s="72" t="s">
        <v>396</v>
      </c>
      <c r="J50" s="72" t="s">
        <v>261</v>
      </c>
      <c r="K50" s="128">
        <v>200</v>
      </c>
      <c r="L50" s="70"/>
      <c r="M50" s="130" t="s">
        <v>836</v>
      </c>
      <c r="N50" s="71"/>
      <c r="O50" s="4">
        <v>0</v>
      </c>
      <c r="P50" s="4">
        <v>0</v>
      </c>
      <c r="Q50" s="4">
        <v>0</v>
      </c>
      <c r="R50" s="5" t="s">
        <v>790</v>
      </c>
      <c r="S50" s="6" t="e">
        <f t="shared" si="12"/>
        <v>#DIV/0!</v>
      </c>
      <c r="T50" s="6" t="e">
        <f t="shared" si="13"/>
        <v>#DIV/0!</v>
      </c>
      <c r="U50" s="6" t="e">
        <f t="shared" si="14"/>
        <v>#DIV/0!</v>
      </c>
      <c r="V50" s="6" t="e">
        <f t="shared" si="15"/>
        <v>#DIV/0!</v>
      </c>
      <c r="W50" s="6" t="s">
        <v>790</v>
      </c>
      <c r="X50" s="7">
        <v>0</v>
      </c>
      <c r="Y50" s="8" t="e">
        <f t="shared" si="16"/>
        <v>#DIV/0!</v>
      </c>
      <c r="Z50" s="9">
        <v>0.21</v>
      </c>
      <c r="AA50" s="8" t="e">
        <f t="shared" si="17"/>
        <v>#DIV/0!</v>
      </c>
    </row>
    <row r="51" spans="1:27" x14ac:dyDescent="0.25">
      <c r="A51" s="5" t="s">
        <v>768</v>
      </c>
      <c r="B51" s="33" t="s">
        <v>378</v>
      </c>
      <c r="C51" s="18">
        <v>1008</v>
      </c>
      <c r="D51" s="20" t="s">
        <v>11</v>
      </c>
      <c r="E51" s="20">
        <v>102.6</v>
      </c>
      <c r="F51" s="94" t="s">
        <v>156</v>
      </c>
      <c r="G51" s="70">
        <v>81</v>
      </c>
      <c r="H51" s="70"/>
      <c r="I51" s="72" t="s">
        <v>397</v>
      </c>
      <c r="J51" s="72" t="s">
        <v>289</v>
      </c>
      <c r="K51" s="128">
        <v>200</v>
      </c>
      <c r="L51" s="70"/>
      <c r="M51" s="130" t="s">
        <v>839</v>
      </c>
      <c r="N51" s="71"/>
      <c r="O51" s="4">
        <v>0</v>
      </c>
      <c r="P51" s="4">
        <v>0</v>
      </c>
      <c r="Q51" s="4">
        <v>0</v>
      </c>
      <c r="R51" s="5" t="s">
        <v>790</v>
      </c>
      <c r="S51" s="6" t="e">
        <f t="shared" si="12"/>
        <v>#DIV/0!</v>
      </c>
      <c r="T51" s="6" t="e">
        <f t="shared" si="13"/>
        <v>#DIV/0!</v>
      </c>
      <c r="U51" s="6" t="e">
        <f t="shared" si="14"/>
        <v>#DIV/0!</v>
      </c>
      <c r="V51" s="6" t="e">
        <f t="shared" si="15"/>
        <v>#DIV/0!</v>
      </c>
      <c r="W51" s="6" t="s">
        <v>790</v>
      </c>
      <c r="X51" s="7">
        <v>0</v>
      </c>
      <c r="Y51" s="8" t="e">
        <f t="shared" si="16"/>
        <v>#DIV/0!</v>
      </c>
      <c r="Z51" s="9">
        <v>0.21</v>
      </c>
      <c r="AA51" s="8" t="e">
        <f t="shared" si="17"/>
        <v>#DIV/0!</v>
      </c>
    </row>
    <row r="52" spans="1:27" x14ac:dyDescent="0.25">
      <c r="A52" s="5" t="s">
        <v>768</v>
      </c>
      <c r="B52" s="33" t="s">
        <v>378</v>
      </c>
      <c r="C52" s="18">
        <v>1011</v>
      </c>
      <c r="D52" s="20" t="s">
        <v>11</v>
      </c>
      <c r="E52" s="20">
        <v>75.400000000000006</v>
      </c>
      <c r="F52" s="94" t="s">
        <v>156</v>
      </c>
      <c r="G52" s="70">
        <v>41</v>
      </c>
      <c r="H52" s="70"/>
      <c r="I52" s="72" t="s">
        <v>398</v>
      </c>
      <c r="J52" s="72" t="s">
        <v>264</v>
      </c>
      <c r="K52" s="128">
        <v>200</v>
      </c>
      <c r="L52" s="70"/>
      <c r="M52" s="130" t="s">
        <v>839</v>
      </c>
      <c r="N52" s="71"/>
      <c r="O52" s="4">
        <v>0</v>
      </c>
      <c r="P52" s="4">
        <v>0</v>
      </c>
      <c r="Q52" s="4">
        <v>0</v>
      </c>
      <c r="R52" s="5" t="s">
        <v>790</v>
      </c>
      <c r="S52" s="6" t="e">
        <f t="shared" si="12"/>
        <v>#DIV/0!</v>
      </c>
      <c r="T52" s="6" t="e">
        <f t="shared" si="13"/>
        <v>#DIV/0!</v>
      </c>
      <c r="U52" s="6" t="e">
        <f t="shared" si="14"/>
        <v>#DIV/0!</v>
      </c>
      <c r="V52" s="6" t="e">
        <f t="shared" si="15"/>
        <v>#DIV/0!</v>
      </c>
      <c r="W52" s="6" t="s">
        <v>790</v>
      </c>
      <c r="X52" s="7">
        <v>0</v>
      </c>
      <c r="Y52" s="8" t="e">
        <f t="shared" si="16"/>
        <v>#DIV/0!</v>
      </c>
      <c r="Z52" s="9">
        <v>0.21</v>
      </c>
      <c r="AA52" s="8" t="e">
        <f t="shared" si="17"/>
        <v>#DIV/0!</v>
      </c>
    </row>
    <row r="53" spans="1:27" x14ac:dyDescent="0.25">
      <c r="A53" s="5" t="s">
        <v>768</v>
      </c>
      <c r="B53" s="33" t="s">
        <v>378</v>
      </c>
      <c r="C53" s="18">
        <v>1012</v>
      </c>
      <c r="D53" s="20" t="s">
        <v>14</v>
      </c>
      <c r="E53" s="20">
        <v>112.2</v>
      </c>
      <c r="F53" s="94" t="s">
        <v>156</v>
      </c>
      <c r="G53" s="70">
        <v>14</v>
      </c>
      <c r="H53" s="70"/>
      <c r="I53" s="72" t="s">
        <v>399</v>
      </c>
      <c r="J53" s="72" t="s">
        <v>287</v>
      </c>
      <c r="K53" s="128">
        <v>200</v>
      </c>
      <c r="L53" s="70"/>
      <c r="M53" s="130" t="s">
        <v>792</v>
      </c>
      <c r="N53" s="71"/>
      <c r="O53" s="4">
        <v>0</v>
      </c>
      <c r="P53" s="4">
        <v>0</v>
      </c>
      <c r="Q53" s="4">
        <v>0</v>
      </c>
      <c r="R53" s="5" t="s">
        <v>790</v>
      </c>
      <c r="S53" s="6" t="e">
        <f t="shared" si="12"/>
        <v>#DIV/0!</v>
      </c>
      <c r="T53" s="6" t="e">
        <f t="shared" si="13"/>
        <v>#DIV/0!</v>
      </c>
      <c r="U53" s="6" t="e">
        <f t="shared" si="14"/>
        <v>#DIV/0!</v>
      </c>
      <c r="V53" s="6" t="e">
        <f t="shared" si="15"/>
        <v>#DIV/0!</v>
      </c>
      <c r="W53" s="6" t="s">
        <v>790</v>
      </c>
      <c r="X53" s="7">
        <v>0</v>
      </c>
      <c r="Y53" s="8" t="e">
        <f t="shared" si="16"/>
        <v>#DIV/0!</v>
      </c>
      <c r="Z53" s="9">
        <v>0.21</v>
      </c>
      <c r="AA53" s="8" t="e">
        <f t="shared" si="17"/>
        <v>#DIV/0!</v>
      </c>
    </row>
    <row r="54" spans="1:27" x14ac:dyDescent="0.25">
      <c r="A54" s="5" t="s">
        <v>768</v>
      </c>
      <c r="B54" s="33" t="s">
        <v>378</v>
      </c>
      <c r="C54" s="20" t="s">
        <v>400</v>
      </c>
      <c r="D54" s="20" t="s">
        <v>14</v>
      </c>
      <c r="E54" s="20">
        <v>2.4</v>
      </c>
      <c r="F54" s="94" t="s">
        <v>156</v>
      </c>
      <c r="G54" s="70">
        <v>1</v>
      </c>
      <c r="H54" s="70"/>
      <c r="I54" s="72" t="s">
        <v>400</v>
      </c>
      <c r="J54" s="72" t="s">
        <v>287</v>
      </c>
      <c r="K54" s="128">
        <v>200</v>
      </c>
      <c r="L54" s="70"/>
      <c r="M54" s="130" t="s">
        <v>792</v>
      </c>
      <c r="N54" s="71"/>
      <c r="O54" s="4">
        <v>0</v>
      </c>
      <c r="P54" s="4">
        <v>0</v>
      </c>
      <c r="Q54" s="4">
        <v>0</v>
      </c>
      <c r="R54" s="5" t="s">
        <v>790</v>
      </c>
      <c r="S54" s="6" t="e">
        <f t="shared" si="12"/>
        <v>#DIV/0!</v>
      </c>
      <c r="T54" s="6" t="e">
        <f t="shared" si="13"/>
        <v>#DIV/0!</v>
      </c>
      <c r="U54" s="6" t="e">
        <f t="shared" si="14"/>
        <v>#DIV/0!</v>
      </c>
      <c r="V54" s="6" t="e">
        <f t="shared" si="15"/>
        <v>#DIV/0!</v>
      </c>
      <c r="W54" s="6" t="s">
        <v>790</v>
      </c>
      <c r="X54" s="7">
        <v>0</v>
      </c>
      <c r="Y54" s="8" t="e">
        <f t="shared" si="16"/>
        <v>#DIV/0!</v>
      </c>
      <c r="Z54" s="9">
        <v>0.21</v>
      </c>
      <c r="AA54" s="8" t="e">
        <f t="shared" si="17"/>
        <v>#DIV/0!</v>
      </c>
    </row>
    <row r="55" spans="1:27" x14ac:dyDescent="0.25">
      <c r="A55" s="5" t="s">
        <v>768</v>
      </c>
      <c r="B55" s="33" t="s">
        <v>378</v>
      </c>
      <c r="C55" s="20" t="s">
        <v>401</v>
      </c>
      <c r="D55" s="20" t="s">
        <v>14</v>
      </c>
      <c r="E55" s="20">
        <v>3.7</v>
      </c>
      <c r="F55" s="94" t="s">
        <v>156</v>
      </c>
      <c r="G55" s="70">
        <v>1</v>
      </c>
      <c r="H55" s="70"/>
      <c r="I55" s="72" t="s">
        <v>401</v>
      </c>
      <c r="J55" s="72" t="s">
        <v>287</v>
      </c>
      <c r="K55" s="128">
        <v>200</v>
      </c>
      <c r="L55" s="70"/>
      <c r="M55" s="130" t="s">
        <v>792</v>
      </c>
      <c r="N55" s="71"/>
      <c r="O55" s="4">
        <v>0</v>
      </c>
      <c r="P55" s="4">
        <v>0</v>
      </c>
      <c r="Q55" s="4">
        <v>0</v>
      </c>
      <c r="R55" s="5" t="s">
        <v>790</v>
      </c>
      <c r="S55" s="6" t="e">
        <f t="shared" si="12"/>
        <v>#DIV/0!</v>
      </c>
      <c r="T55" s="6" t="e">
        <f t="shared" si="13"/>
        <v>#DIV/0!</v>
      </c>
      <c r="U55" s="6" t="e">
        <f t="shared" si="14"/>
        <v>#DIV/0!</v>
      </c>
      <c r="V55" s="6" t="e">
        <f t="shared" si="15"/>
        <v>#DIV/0!</v>
      </c>
      <c r="W55" s="6" t="s">
        <v>790</v>
      </c>
      <c r="X55" s="7">
        <v>0</v>
      </c>
      <c r="Y55" s="8" t="e">
        <f t="shared" si="16"/>
        <v>#DIV/0!</v>
      </c>
      <c r="Z55" s="9">
        <v>0.21</v>
      </c>
      <c r="AA55" s="8" t="e">
        <f t="shared" si="17"/>
        <v>#DIV/0!</v>
      </c>
    </row>
    <row r="56" spans="1:27" x14ac:dyDescent="0.25">
      <c r="A56" s="5" t="s">
        <v>768</v>
      </c>
      <c r="B56" s="33" t="s">
        <v>378</v>
      </c>
      <c r="C56" s="20" t="s">
        <v>402</v>
      </c>
      <c r="D56" s="20" t="s">
        <v>14</v>
      </c>
      <c r="E56" s="20">
        <v>3.7</v>
      </c>
      <c r="F56" s="94" t="s">
        <v>156</v>
      </c>
      <c r="G56" s="70">
        <v>1</v>
      </c>
      <c r="H56" s="70"/>
      <c r="I56" s="72" t="s">
        <v>402</v>
      </c>
      <c r="J56" s="72" t="s">
        <v>287</v>
      </c>
      <c r="K56" s="128">
        <v>200</v>
      </c>
      <c r="L56" s="70"/>
      <c r="M56" s="130" t="s">
        <v>792</v>
      </c>
      <c r="N56" s="71"/>
      <c r="O56" s="4">
        <v>0</v>
      </c>
      <c r="P56" s="4">
        <v>0</v>
      </c>
      <c r="Q56" s="4">
        <v>0</v>
      </c>
      <c r="R56" s="5" t="s">
        <v>790</v>
      </c>
      <c r="S56" s="6" t="e">
        <f t="shared" si="12"/>
        <v>#DIV/0!</v>
      </c>
      <c r="T56" s="6" t="e">
        <f t="shared" si="13"/>
        <v>#DIV/0!</v>
      </c>
      <c r="U56" s="6" t="e">
        <f t="shared" si="14"/>
        <v>#DIV/0!</v>
      </c>
      <c r="V56" s="6" t="e">
        <f t="shared" si="15"/>
        <v>#DIV/0!</v>
      </c>
      <c r="W56" s="6" t="s">
        <v>790</v>
      </c>
      <c r="X56" s="7">
        <v>0</v>
      </c>
      <c r="Y56" s="8" t="e">
        <f t="shared" si="16"/>
        <v>#DIV/0!</v>
      </c>
      <c r="Z56" s="9">
        <v>0.21</v>
      </c>
      <c r="AA56" s="8" t="e">
        <f t="shared" si="17"/>
        <v>#DIV/0!</v>
      </c>
    </row>
    <row r="57" spans="1:27" x14ac:dyDescent="0.25">
      <c r="A57" s="5" t="s">
        <v>768</v>
      </c>
      <c r="B57" s="33" t="s">
        <v>378</v>
      </c>
      <c r="C57" s="18">
        <v>1013</v>
      </c>
      <c r="D57" s="20" t="s">
        <v>13</v>
      </c>
      <c r="E57" s="20">
        <v>14.5</v>
      </c>
      <c r="F57" s="94" t="s">
        <v>156</v>
      </c>
      <c r="G57" s="70">
        <v>6</v>
      </c>
      <c r="H57" s="70"/>
      <c r="I57" s="72" t="s">
        <v>403</v>
      </c>
      <c r="J57" s="72" t="s">
        <v>393</v>
      </c>
      <c r="K57" s="128">
        <v>200</v>
      </c>
      <c r="L57" s="70"/>
      <c r="M57" s="130" t="s">
        <v>836</v>
      </c>
      <c r="N57" s="71"/>
      <c r="O57" s="4">
        <v>0</v>
      </c>
      <c r="P57" s="4">
        <v>0</v>
      </c>
      <c r="Q57" s="4">
        <v>0</v>
      </c>
      <c r="R57" s="5" t="s">
        <v>790</v>
      </c>
      <c r="S57" s="6" t="e">
        <f t="shared" si="12"/>
        <v>#DIV/0!</v>
      </c>
      <c r="T57" s="6" t="e">
        <f t="shared" si="13"/>
        <v>#DIV/0!</v>
      </c>
      <c r="U57" s="6" t="e">
        <f t="shared" si="14"/>
        <v>#DIV/0!</v>
      </c>
      <c r="V57" s="6" t="e">
        <f t="shared" si="15"/>
        <v>#DIV/0!</v>
      </c>
      <c r="W57" s="6" t="s">
        <v>790</v>
      </c>
      <c r="X57" s="7">
        <v>0</v>
      </c>
      <c r="Y57" s="8" t="e">
        <f t="shared" si="16"/>
        <v>#DIV/0!</v>
      </c>
      <c r="Z57" s="9">
        <v>0.21</v>
      </c>
      <c r="AA57" s="8" t="e">
        <f t="shared" si="17"/>
        <v>#DIV/0!</v>
      </c>
    </row>
    <row r="58" spans="1:27" x14ac:dyDescent="0.25">
      <c r="A58" s="5" t="s">
        <v>768</v>
      </c>
      <c r="B58" s="33" t="s">
        <v>378</v>
      </c>
      <c r="C58" s="18">
        <v>1014</v>
      </c>
      <c r="D58" s="20" t="s">
        <v>13</v>
      </c>
      <c r="E58" s="20">
        <v>8.8000000000000007</v>
      </c>
      <c r="F58" s="94" t="s">
        <v>156</v>
      </c>
      <c r="G58" s="70">
        <v>4</v>
      </c>
      <c r="H58" s="70"/>
      <c r="I58" s="72" t="s">
        <v>404</v>
      </c>
      <c r="J58" s="72" t="s">
        <v>393</v>
      </c>
      <c r="K58" s="128">
        <v>200</v>
      </c>
      <c r="L58" s="70"/>
      <c r="M58" s="130" t="s">
        <v>836</v>
      </c>
      <c r="N58" s="71"/>
      <c r="O58" s="4">
        <v>0</v>
      </c>
      <c r="P58" s="4">
        <v>0</v>
      </c>
      <c r="Q58" s="4">
        <v>0</v>
      </c>
      <c r="R58" s="5" t="s">
        <v>790</v>
      </c>
      <c r="S58" s="6" t="e">
        <f t="shared" si="12"/>
        <v>#DIV/0!</v>
      </c>
      <c r="T58" s="6" t="e">
        <f t="shared" si="13"/>
        <v>#DIV/0!</v>
      </c>
      <c r="U58" s="6" t="e">
        <f t="shared" si="14"/>
        <v>#DIV/0!</v>
      </c>
      <c r="V58" s="6" t="e">
        <f t="shared" si="15"/>
        <v>#DIV/0!</v>
      </c>
      <c r="W58" s="6" t="s">
        <v>790</v>
      </c>
      <c r="X58" s="7">
        <v>0</v>
      </c>
      <c r="Y58" s="8" t="e">
        <f t="shared" si="16"/>
        <v>#DIV/0!</v>
      </c>
      <c r="Z58" s="9">
        <v>0.21</v>
      </c>
      <c r="AA58" s="8" t="e">
        <f t="shared" si="17"/>
        <v>#DIV/0!</v>
      </c>
    </row>
    <row r="59" spans="1:27" x14ac:dyDescent="0.25">
      <c r="A59" s="5" t="s">
        <v>768</v>
      </c>
      <c r="B59" s="33" t="s">
        <v>378</v>
      </c>
      <c r="C59" s="18">
        <v>1015</v>
      </c>
      <c r="D59" s="20" t="s">
        <v>11</v>
      </c>
      <c r="E59" s="20">
        <v>48.2</v>
      </c>
      <c r="F59" s="94" t="s">
        <v>156</v>
      </c>
      <c r="G59" s="70">
        <v>21</v>
      </c>
      <c r="H59" s="70"/>
      <c r="I59" s="72" t="s">
        <v>405</v>
      </c>
      <c r="J59" s="72" t="s">
        <v>265</v>
      </c>
      <c r="K59" s="128">
        <v>200</v>
      </c>
      <c r="L59" s="70"/>
      <c r="M59" s="130" t="s">
        <v>839</v>
      </c>
      <c r="N59" s="71"/>
      <c r="O59" s="4">
        <v>0</v>
      </c>
      <c r="P59" s="4">
        <v>0</v>
      </c>
      <c r="Q59" s="4">
        <v>0</v>
      </c>
      <c r="R59" s="5" t="s">
        <v>790</v>
      </c>
      <c r="S59" s="6" t="e">
        <f t="shared" si="12"/>
        <v>#DIV/0!</v>
      </c>
      <c r="T59" s="6" t="e">
        <f t="shared" si="13"/>
        <v>#DIV/0!</v>
      </c>
      <c r="U59" s="6" t="e">
        <f t="shared" si="14"/>
        <v>#DIV/0!</v>
      </c>
      <c r="V59" s="6" t="e">
        <f t="shared" si="15"/>
        <v>#DIV/0!</v>
      </c>
      <c r="W59" s="6" t="s">
        <v>790</v>
      </c>
      <c r="X59" s="7">
        <v>0</v>
      </c>
      <c r="Y59" s="8" t="e">
        <f t="shared" si="16"/>
        <v>#DIV/0!</v>
      </c>
      <c r="Z59" s="9">
        <v>0.21</v>
      </c>
      <c r="AA59" s="8" t="e">
        <f t="shared" si="17"/>
        <v>#DIV/0!</v>
      </c>
    </row>
    <row r="60" spans="1:27" x14ac:dyDescent="0.25">
      <c r="A60" s="5" t="s">
        <v>768</v>
      </c>
      <c r="B60" s="33" t="s">
        <v>378</v>
      </c>
      <c r="C60" s="18">
        <v>1016</v>
      </c>
      <c r="D60" s="20" t="s">
        <v>11</v>
      </c>
      <c r="E60" s="20">
        <v>39.200000000000003</v>
      </c>
      <c r="F60" s="94" t="s">
        <v>156</v>
      </c>
      <c r="G60" s="70">
        <v>21</v>
      </c>
      <c r="H60" s="70"/>
      <c r="I60" s="72" t="s">
        <v>406</v>
      </c>
      <c r="J60" s="72" t="s">
        <v>289</v>
      </c>
      <c r="K60" s="128">
        <v>200</v>
      </c>
      <c r="L60" s="70"/>
      <c r="M60" s="130" t="s">
        <v>839</v>
      </c>
      <c r="N60" s="71"/>
      <c r="O60" s="4">
        <v>0</v>
      </c>
      <c r="P60" s="4">
        <v>0</v>
      </c>
      <c r="Q60" s="4">
        <v>0</v>
      </c>
      <c r="R60" s="5" t="s">
        <v>790</v>
      </c>
      <c r="S60" s="6" t="e">
        <f t="shared" si="12"/>
        <v>#DIV/0!</v>
      </c>
      <c r="T60" s="6" t="e">
        <f t="shared" si="13"/>
        <v>#DIV/0!</v>
      </c>
      <c r="U60" s="6" t="e">
        <f t="shared" si="14"/>
        <v>#DIV/0!</v>
      </c>
      <c r="V60" s="6" t="e">
        <f t="shared" si="15"/>
        <v>#DIV/0!</v>
      </c>
      <c r="W60" s="6" t="s">
        <v>790</v>
      </c>
      <c r="X60" s="7">
        <v>0</v>
      </c>
      <c r="Y60" s="8" t="e">
        <f t="shared" si="16"/>
        <v>#DIV/0!</v>
      </c>
      <c r="Z60" s="9">
        <v>0.21</v>
      </c>
      <c r="AA60" s="8" t="e">
        <f t="shared" si="17"/>
        <v>#DIV/0!</v>
      </c>
    </row>
    <row r="61" spans="1:27" x14ac:dyDescent="0.25">
      <c r="A61" s="5" t="s">
        <v>768</v>
      </c>
      <c r="B61" s="33" t="s">
        <v>378</v>
      </c>
      <c r="C61" s="18">
        <v>1017</v>
      </c>
      <c r="D61" s="20" t="s">
        <v>379</v>
      </c>
      <c r="E61" s="20">
        <v>25.7</v>
      </c>
      <c r="F61" s="94" t="s">
        <v>156</v>
      </c>
      <c r="G61" s="70">
        <v>8</v>
      </c>
      <c r="H61" s="70"/>
      <c r="I61" s="72" t="s">
        <v>407</v>
      </c>
      <c r="J61" s="72" t="s">
        <v>261</v>
      </c>
      <c r="K61" s="128">
        <v>200</v>
      </c>
      <c r="L61" s="70"/>
      <c r="M61" s="130" t="s">
        <v>836</v>
      </c>
      <c r="N61" s="71"/>
      <c r="O61" s="4">
        <v>0</v>
      </c>
      <c r="P61" s="4">
        <v>0</v>
      </c>
      <c r="Q61" s="4">
        <v>0</v>
      </c>
      <c r="R61" s="5" t="s">
        <v>790</v>
      </c>
      <c r="S61" s="6" t="e">
        <f t="shared" si="12"/>
        <v>#DIV/0!</v>
      </c>
      <c r="T61" s="6" t="e">
        <f t="shared" si="13"/>
        <v>#DIV/0!</v>
      </c>
      <c r="U61" s="6" t="e">
        <f t="shared" si="14"/>
        <v>#DIV/0!</v>
      </c>
      <c r="V61" s="6" t="e">
        <f t="shared" si="15"/>
        <v>#DIV/0!</v>
      </c>
      <c r="W61" s="6" t="s">
        <v>790</v>
      </c>
      <c r="X61" s="7">
        <v>0</v>
      </c>
      <c r="Y61" s="8" t="e">
        <f t="shared" si="16"/>
        <v>#DIV/0!</v>
      </c>
      <c r="Z61" s="9">
        <v>0.21</v>
      </c>
      <c r="AA61" s="8" t="e">
        <f t="shared" si="17"/>
        <v>#DIV/0!</v>
      </c>
    </row>
    <row r="62" spans="1:27" x14ac:dyDescent="0.25">
      <c r="A62" s="5" t="s">
        <v>768</v>
      </c>
      <c r="B62" s="33" t="s">
        <v>378</v>
      </c>
      <c r="C62" s="18">
        <v>1701</v>
      </c>
      <c r="D62" s="20" t="s">
        <v>138</v>
      </c>
      <c r="E62" s="20">
        <v>1.5</v>
      </c>
      <c r="F62" s="94" t="s">
        <v>156</v>
      </c>
      <c r="G62" s="70"/>
      <c r="H62" s="70"/>
      <c r="I62" s="72" t="s">
        <v>408</v>
      </c>
      <c r="J62" s="72" t="s">
        <v>268</v>
      </c>
      <c r="K62" s="128">
        <v>3</v>
      </c>
      <c r="L62" s="70"/>
      <c r="M62" s="130" t="s">
        <v>837</v>
      </c>
      <c r="N62" s="71"/>
      <c r="O62" s="150">
        <v>0</v>
      </c>
      <c r="P62" s="150">
        <v>0</v>
      </c>
      <c r="Q62" s="4" t="s">
        <v>0</v>
      </c>
      <c r="R62" s="5" t="s">
        <v>790</v>
      </c>
      <c r="S62" s="153" t="e">
        <f t="shared" ref="S62:S66" si="18">SUM(E62/Q62*K62)</f>
        <v>#VALUE!</v>
      </c>
      <c r="T62" s="150" t="s">
        <v>0</v>
      </c>
      <c r="U62" s="150" t="s">
        <v>0</v>
      </c>
      <c r="V62" s="6" t="e">
        <f t="shared" si="15"/>
        <v>#VALUE!</v>
      </c>
      <c r="W62" s="6" t="s">
        <v>790</v>
      </c>
      <c r="X62" s="7">
        <v>0</v>
      </c>
      <c r="Y62" s="8" t="e">
        <f t="shared" si="16"/>
        <v>#VALUE!</v>
      </c>
      <c r="Z62" s="9">
        <v>0.21</v>
      </c>
      <c r="AA62" s="8" t="e">
        <f t="shared" si="17"/>
        <v>#VALUE!</v>
      </c>
    </row>
    <row r="63" spans="1:27" x14ac:dyDescent="0.25">
      <c r="A63" s="5" t="s">
        <v>768</v>
      </c>
      <c r="B63" s="33" t="s">
        <v>378</v>
      </c>
      <c r="C63" s="18">
        <v>1702</v>
      </c>
      <c r="D63" s="20" t="s">
        <v>161</v>
      </c>
      <c r="E63" s="20">
        <v>2.2000000000000002</v>
      </c>
      <c r="F63" s="94" t="s">
        <v>156</v>
      </c>
      <c r="G63" s="70"/>
      <c r="H63" s="70"/>
      <c r="I63" s="72" t="s">
        <v>409</v>
      </c>
      <c r="J63" s="72" t="s">
        <v>268</v>
      </c>
      <c r="K63" s="128">
        <v>3</v>
      </c>
      <c r="L63" s="70"/>
      <c r="M63" s="130" t="s">
        <v>837</v>
      </c>
      <c r="N63" s="71"/>
      <c r="O63" s="150">
        <v>0</v>
      </c>
      <c r="P63" s="150">
        <v>0</v>
      </c>
      <c r="Q63" s="4" t="s">
        <v>0</v>
      </c>
      <c r="R63" s="5" t="s">
        <v>790</v>
      </c>
      <c r="S63" s="153" t="e">
        <f t="shared" si="18"/>
        <v>#VALUE!</v>
      </c>
      <c r="T63" s="150" t="s">
        <v>0</v>
      </c>
      <c r="U63" s="150" t="s">
        <v>0</v>
      </c>
      <c r="V63" s="6" t="e">
        <f t="shared" si="15"/>
        <v>#VALUE!</v>
      </c>
      <c r="W63" s="6" t="s">
        <v>790</v>
      </c>
      <c r="X63" s="7">
        <v>0</v>
      </c>
      <c r="Y63" s="8" t="e">
        <f t="shared" si="16"/>
        <v>#VALUE!</v>
      </c>
      <c r="Z63" s="9">
        <v>0.21</v>
      </c>
      <c r="AA63" s="8" t="e">
        <f t="shared" si="17"/>
        <v>#VALUE!</v>
      </c>
    </row>
    <row r="64" spans="1:27" x14ac:dyDescent="0.25">
      <c r="A64" s="5" t="s">
        <v>768</v>
      </c>
      <c r="B64" s="33" t="s">
        <v>378</v>
      </c>
      <c r="C64" s="18">
        <v>1703</v>
      </c>
      <c r="D64" s="20" t="s">
        <v>138</v>
      </c>
      <c r="E64" s="20">
        <v>2.1</v>
      </c>
      <c r="F64" s="94" t="s">
        <v>156</v>
      </c>
      <c r="G64" s="70"/>
      <c r="H64" s="70"/>
      <c r="I64" s="72" t="s">
        <v>410</v>
      </c>
      <c r="J64" s="72" t="s">
        <v>268</v>
      </c>
      <c r="K64" s="128">
        <v>3</v>
      </c>
      <c r="L64" s="70"/>
      <c r="M64" s="130" t="s">
        <v>837</v>
      </c>
      <c r="N64" s="71"/>
      <c r="O64" s="150">
        <v>0</v>
      </c>
      <c r="P64" s="150">
        <v>0</v>
      </c>
      <c r="Q64" s="4" t="s">
        <v>0</v>
      </c>
      <c r="R64" s="5" t="s">
        <v>790</v>
      </c>
      <c r="S64" s="153" t="e">
        <f t="shared" si="18"/>
        <v>#VALUE!</v>
      </c>
      <c r="T64" s="150" t="s">
        <v>0</v>
      </c>
      <c r="U64" s="150" t="s">
        <v>0</v>
      </c>
      <c r="V64" s="6" t="e">
        <f t="shared" si="15"/>
        <v>#VALUE!</v>
      </c>
      <c r="W64" s="6" t="s">
        <v>790</v>
      </c>
      <c r="X64" s="7">
        <v>0</v>
      </c>
      <c r="Y64" s="8" t="e">
        <f t="shared" si="16"/>
        <v>#VALUE!</v>
      </c>
      <c r="Z64" s="9">
        <v>0.21</v>
      </c>
      <c r="AA64" s="8" t="e">
        <f t="shared" si="17"/>
        <v>#VALUE!</v>
      </c>
    </row>
    <row r="65" spans="1:27" x14ac:dyDescent="0.25">
      <c r="A65" s="5" t="s">
        <v>768</v>
      </c>
      <c r="B65" s="33" t="s">
        <v>378</v>
      </c>
      <c r="C65" s="18">
        <v>1704</v>
      </c>
      <c r="D65" s="20" t="s">
        <v>138</v>
      </c>
      <c r="E65" s="20">
        <v>2.5</v>
      </c>
      <c r="F65" s="94" t="s">
        <v>156</v>
      </c>
      <c r="G65" s="70"/>
      <c r="H65" s="70"/>
      <c r="I65" s="72" t="s">
        <v>411</v>
      </c>
      <c r="J65" s="72" t="s">
        <v>268</v>
      </c>
      <c r="K65" s="128">
        <v>3</v>
      </c>
      <c r="L65" s="70"/>
      <c r="M65" s="130" t="s">
        <v>837</v>
      </c>
      <c r="N65" s="71"/>
      <c r="O65" s="150">
        <v>0</v>
      </c>
      <c r="P65" s="150">
        <v>0</v>
      </c>
      <c r="Q65" s="4" t="s">
        <v>0</v>
      </c>
      <c r="R65" s="5" t="s">
        <v>790</v>
      </c>
      <c r="S65" s="153" t="e">
        <f t="shared" si="18"/>
        <v>#VALUE!</v>
      </c>
      <c r="T65" s="150" t="s">
        <v>0</v>
      </c>
      <c r="U65" s="150" t="s">
        <v>0</v>
      </c>
      <c r="V65" s="6" t="e">
        <f t="shared" si="15"/>
        <v>#VALUE!</v>
      </c>
      <c r="W65" s="6" t="s">
        <v>790</v>
      </c>
      <c r="X65" s="7">
        <v>0</v>
      </c>
      <c r="Y65" s="8" t="e">
        <f t="shared" si="16"/>
        <v>#VALUE!</v>
      </c>
      <c r="Z65" s="9">
        <v>0.21</v>
      </c>
      <c r="AA65" s="8" t="e">
        <f t="shared" si="17"/>
        <v>#VALUE!</v>
      </c>
    </row>
    <row r="66" spans="1:27" x14ac:dyDescent="0.25">
      <c r="A66" s="5" t="s">
        <v>768</v>
      </c>
      <c r="B66" s="33" t="s">
        <v>378</v>
      </c>
      <c r="C66" s="18">
        <v>1705</v>
      </c>
      <c r="D66" s="20" t="s">
        <v>138</v>
      </c>
      <c r="E66" s="20">
        <v>1.3</v>
      </c>
      <c r="F66" s="94" t="s">
        <v>156</v>
      </c>
      <c r="G66" s="70"/>
      <c r="H66" s="70"/>
      <c r="I66" s="72" t="s">
        <v>412</v>
      </c>
      <c r="J66" s="72" t="s">
        <v>268</v>
      </c>
      <c r="K66" s="128">
        <v>3</v>
      </c>
      <c r="L66" s="70"/>
      <c r="M66" s="130" t="s">
        <v>837</v>
      </c>
      <c r="N66" s="71"/>
      <c r="O66" s="150">
        <v>0</v>
      </c>
      <c r="P66" s="150">
        <v>0</v>
      </c>
      <c r="Q66" s="4" t="s">
        <v>0</v>
      </c>
      <c r="R66" s="5" t="s">
        <v>790</v>
      </c>
      <c r="S66" s="153" t="e">
        <f t="shared" si="18"/>
        <v>#VALUE!</v>
      </c>
      <c r="T66" s="150" t="s">
        <v>0</v>
      </c>
      <c r="U66" s="150" t="s">
        <v>0</v>
      </c>
      <c r="V66" s="6" t="e">
        <f t="shared" si="15"/>
        <v>#VALUE!</v>
      </c>
      <c r="W66" s="6" t="s">
        <v>790</v>
      </c>
      <c r="X66" s="7">
        <v>0</v>
      </c>
      <c r="Y66" s="8" t="e">
        <f t="shared" si="16"/>
        <v>#VALUE!</v>
      </c>
      <c r="Z66" s="9">
        <v>0.21</v>
      </c>
      <c r="AA66" s="8" t="e">
        <f t="shared" si="17"/>
        <v>#VALUE!</v>
      </c>
    </row>
    <row r="67" spans="1:27" x14ac:dyDescent="0.25">
      <c r="A67" s="5" t="s">
        <v>768</v>
      </c>
      <c r="B67" s="33" t="s">
        <v>378</v>
      </c>
      <c r="C67" s="18">
        <v>1801</v>
      </c>
      <c r="D67" s="20" t="s">
        <v>9</v>
      </c>
      <c r="E67" s="20">
        <v>14.1</v>
      </c>
      <c r="F67" s="94" t="s">
        <v>156</v>
      </c>
      <c r="G67" s="70"/>
      <c r="H67" s="70"/>
      <c r="I67" s="72" t="s">
        <v>413</v>
      </c>
      <c r="J67" s="72" t="s">
        <v>269</v>
      </c>
      <c r="K67" s="128">
        <v>200</v>
      </c>
      <c r="L67" s="92">
        <v>200</v>
      </c>
      <c r="M67" s="130" t="s">
        <v>793</v>
      </c>
      <c r="N67" s="92" t="s">
        <v>794</v>
      </c>
      <c r="O67" s="4">
        <v>0</v>
      </c>
      <c r="P67" s="4">
        <v>0</v>
      </c>
      <c r="Q67" s="4">
        <v>0</v>
      </c>
      <c r="R67" s="68">
        <v>0</v>
      </c>
      <c r="S67" s="6" t="e">
        <f t="shared" ref="S67:S97" si="19">SUM(E67/O67*K67)+(E67/P67*K67)+(E67/Q67*K67)</f>
        <v>#DIV/0!</v>
      </c>
      <c r="T67" s="6" t="e">
        <f t="shared" ref="T67:T97" si="20">SUM(E67*K67/O67)</f>
        <v>#DIV/0!</v>
      </c>
      <c r="U67" s="6" t="e">
        <f t="shared" ref="U67:U97" si="21">SUM(E67*K67/P67)</f>
        <v>#DIV/0!</v>
      </c>
      <c r="V67" s="6" t="e">
        <f t="shared" ref="V67:V102" si="22">SUM(E67*K67/Q67)</f>
        <v>#DIV/0!</v>
      </c>
      <c r="W67" s="6" t="e">
        <f>SUM(E67*L67/R67)</f>
        <v>#DIV/0!</v>
      </c>
      <c r="X67" s="7">
        <v>0</v>
      </c>
      <c r="Y67" s="8" t="e">
        <f t="shared" si="16"/>
        <v>#DIV/0!</v>
      </c>
      <c r="Z67" s="9">
        <v>0.21</v>
      </c>
      <c r="AA67" s="8" t="e">
        <f t="shared" si="17"/>
        <v>#DIV/0!</v>
      </c>
    </row>
    <row r="68" spans="1:27" x14ac:dyDescent="0.25">
      <c r="A68" s="5" t="s">
        <v>768</v>
      </c>
      <c r="B68" s="131" t="s">
        <v>378</v>
      </c>
      <c r="C68" s="74">
        <v>1802</v>
      </c>
      <c r="D68" s="79" t="s">
        <v>9</v>
      </c>
      <c r="E68" s="79">
        <v>12.1</v>
      </c>
      <c r="F68" s="94" t="s">
        <v>156</v>
      </c>
      <c r="G68" s="70"/>
      <c r="H68" s="70"/>
      <c r="I68" s="72" t="s">
        <v>414</v>
      </c>
      <c r="J68" s="72" t="s">
        <v>269</v>
      </c>
      <c r="K68" s="128">
        <v>200</v>
      </c>
      <c r="L68" s="92">
        <v>200</v>
      </c>
      <c r="M68" s="130" t="s">
        <v>793</v>
      </c>
      <c r="N68" s="92" t="s">
        <v>794</v>
      </c>
      <c r="O68" s="4">
        <v>0</v>
      </c>
      <c r="P68" s="4">
        <v>0</v>
      </c>
      <c r="Q68" s="4">
        <v>0</v>
      </c>
      <c r="R68" s="68">
        <v>0</v>
      </c>
      <c r="S68" s="6" t="e">
        <f t="shared" si="19"/>
        <v>#DIV/0!</v>
      </c>
      <c r="T68" s="6" t="e">
        <f t="shared" si="20"/>
        <v>#DIV/0!</v>
      </c>
      <c r="U68" s="6" t="e">
        <f t="shared" si="21"/>
        <v>#DIV/0!</v>
      </c>
      <c r="V68" s="6" t="e">
        <f t="shared" si="22"/>
        <v>#DIV/0!</v>
      </c>
      <c r="W68" s="6" t="e">
        <f>SUM(E68*L68/R68)</f>
        <v>#DIV/0!</v>
      </c>
      <c r="X68" s="7">
        <v>0</v>
      </c>
      <c r="Y68" s="8" t="e">
        <f t="shared" si="16"/>
        <v>#DIV/0!</v>
      </c>
      <c r="Z68" s="9">
        <v>0.21</v>
      </c>
      <c r="AA68" s="8" t="e">
        <f t="shared" si="17"/>
        <v>#DIV/0!</v>
      </c>
    </row>
    <row r="69" spans="1:27" x14ac:dyDescent="0.25">
      <c r="A69" s="5" t="s">
        <v>768</v>
      </c>
      <c r="B69" s="131" t="s">
        <v>378</v>
      </c>
      <c r="C69" s="74">
        <v>1803</v>
      </c>
      <c r="D69" s="79" t="s">
        <v>9</v>
      </c>
      <c r="E69" s="79">
        <v>2.5</v>
      </c>
      <c r="F69" s="94" t="s">
        <v>156</v>
      </c>
      <c r="G69" s="70"/>
      <c r="H69" s="70"/>
      <c r="I69" s="72" t="s">
        <v>415</v>
      </c>
      <c r="J69" s="72" t="s">
        <v>269</v>
      </c>
      <c r="K69" s="128">
        <v>200</v>
      </c>
      <c r="L69" s="92">
        <v>200</v>
      </c>
      <c r="M69" s="130" t="s">
        <v>793</v>
      </c>
      <c r="N69" s="92" t="s">
        <v>794</v>
      </c>
      <c r="O69" s="4">
        <v>0</v>
      </c>
      <c r="P69" s="4">
        <v>0</v>
      </c>
      <c r="Q69" s="4">
        <v>0</v>
      </c>
      <c r="R69" s="68">
        <v>0</v>
      </c>
      <c r="S69" s="6" t="e">
        <f t="shared" si="19"/>
        <v>#DIV/0!</v>
      </c>
      <c r="T69" s="6" t="e">
        <f t="shared" si="20"/>
        <v>#DIV/0!</v>
      </c>
      <c r="U69" s="6" t="e">
        <f t="shared" si="21"/>
        <v>#DIV/0!</v>
      </c>
      <c r="V69" s="6" t="e">
        <f t="shared" si="22"/>
        <v>#DIV/0!</v>
      </c>
      <c r="W69" s="6" t="e">
        <f>SUM(E69*L69/R69)</f>
        <v>#DIV/0!</v>
      </c>
      <c r="X69" s="7">
        <v>0</v>
      </c>
      <c r="Y69" s="8" t="e">
        <f t="shared" si="16"/>
        <v>#DIV/0!</v>
      </c>
      <c r="Z69" s="9">
        <v>0.21</v>
      </c>
      <c r="AA69" s="8" t="e">
        <f t="shared" si="17"/>
        <v>#DIV/0!</v>
      </c>
    </row>
    <row r="70" spans="1:27" x14ac:dyDescent="0.25">
      <c r="A70" s="5" t="s">
        <v>768</v>
      </c>
      <c r="B70" s="33" t="s">
        <v>378</v>
      </c>
      <c r="C70" s="18">
        <v>1901</v>
      </c>
      <c r="D70" s="20" t="s">
        <v>129</v>
      </c>
      <c r="E70" s="20">
        <v>22.7</v>
      </c>
      <c r="F70" s="94" t="s">
        <v>156</v>
      </c>
      <c r="G70" s="70"/>
      <c r="H70" s="70"/>
      <c r="I70" s="72" t="s">
        <v>416</v>
      </c>
      <c r="J70" s="72" t="s">
        <v>267</v>
      </c>
      <c r="K70" s="128">
        <v>200</v>
      </c>
      <c r="L70" s="70"/>
      <c r="M70" s="130" t="s">
        <v>791</v>
      </c>
      <c r="N70" s="71"/>
      <c r="O70" s="4">
        <v>0</v>
      </c>
      <c r="P70" s="4">
        <v>0</v>
      </c>
      <c r="Q70" s="4">
        <v>0</v>
      </c>
      <c r="R70" s="5" t="s">
        <v>790</v>
      </c>
      <c r="S70" s="6" t="e">
        <f t="shared" si="19"/>
        <v>#DIV/0!</v>
      </c>
      <c r="T70" s="6" t="e">
        <f t="shared" si="20"/>
        <v>#DIV/0!</v>
      </c>
      <c r="U70" s="6" t="e">
        <f t="shared" si="21"/>
        <v>#DIV/0!</v>
      </c>
      <c r="V70" s="6" t="e">
        <f t="shared" si="22"/>
        <v>#DIV/0!</v>
      </c>
      <c r="W70" s="6" t="s">
        <v>790</v>
      </c>
      <c r="X70" s="7">
        <v>0</v>
      </c>
      <c r="Y70" s="8" t="e">
        <f t="shared" si="16"/>
        <v>#DIV/0!</v>
      </c>
      <c r="Z70" s="9">
        <v>0.21</v>
      </c>
      <c r="AA70" s="8" t="e">
        <f t="shared" si="17"/>
        <v>#DIV/0!</v>
      </c>
    </row>
    <row r="71" spans="1:27" x14ac:dyDescent="0.25">
      <c r="A71" s="5" t="s">
        <v>768</v>
      </c>
      <c r="B71" s="33" t="s">
        <v>378</v>
      </c>
      <c r="C71" s="18">
        <v>1902</v>
      </c>
      <c r="D71" s="20" t="s">
        <v>8</v>
      </c>
      <c r="E71" s="20">
        <v>26.9</v>
      </c>
      <c r="F71" s="94" t="s">
        <v>156</v>
      </c>
      <c r="G71" s="70"/>
      <c r="H71" s="70"/>
      <c r="I71" s="72" t="s">
        <v>417</v>
      </c>
      <c r="J71" s="72" t="s">
        <v>267</v>
      </c>
      <c r="K71" s="128">
        <v>200</v>
      </c>
      <c r="L71" s="70"/>
      <c r="M71" s="130" t="s">
        <v>791</v>
      </c>
      <c r="N71" s="71"/>
      <c r="O71" s="4">
        <v>0</v>
      </c>
      <c r="P71" s="4">
        <v>0</v>
      </c>
      <c r="Q71" s="4">
        <v>0</v>
      </c>
      <c r="R71" s="5" t="s">
        <v>790</v>
      </c>
      <c r="S71" s="6" t="e">
        <f t="shared" si="19"/>
        <v>#DIV/0!</v>
      </c>
      <c r="T71" s="6" t="e">
        <f t="shared" si="20"/>
        <v>#DIV/0!</v>
      </c>
      <c r="U71" s="6" t="e">
        <f t="shared" si="21"/>
        <v>#DIV/0!</v>
      </c>
      <c r="V71" s="6" t="e">
        <f t="shared" si="22"/>
        <v>#DIV/0!</v>
      </c>
      <c r="W71" s="6" t="s">
        <v>790</v>
      </c>
      <c r="X71" s="7">
        <v>0</v>
      </c>
      <c r="Y71" s="8" t="e">
        <f t="shared" si="16"/>
        <v>#DIV/0!</v>
      </c>
      <c r="Z71" s="9">
        <v>0.21</v>
      </c>
      <c r="AA71" s="8" t="e">
        <f t="shared" si="17"/>
        <v>#DIV/0!</v>
      </c>
    </row>
    <row r="72" spans="1:27" x14ac:dyDescent="0.25">
      <c r="A72" s="5" t="s">
        <v>768</v>
      </c>
      <c r="B72" s="33" t="s">
        <v>378</v>
      </c>
      <c r="C72" s="18">
        <v>1903</v>
      </c>
      <c r="D72" s="20" t="s">
        <v>8</v>
      </c>
      <c r="E72" s="20">
        <v>25.9</v>
      </c>
      <c r="F72" s="94" t="s">
        <v>156</v>
      </c>
      <c r="G72" s="70"/>
      <c r="H72" s="70"/>
      <c r="I72" s="72" t="s">
        <v>418</v>
      </c>
      <c r="J72" s="72" t="s">
        <v>287</v>
      </c>
      <c r="K72" s="128">
        <v>200</v>
      </c>
      <c r="L72" s="70"/>
      <c r="M72" s="130" t="s">
        <v>791</v>
      </c>
      <c r="N72" s="71"/>
      <c r="O72" s="4">
        <v>0</v>
      </c>
      <c r="P72" s="4">
        <v>0</v>
      </c>
      <c r="Q72" s="4">
        <v>0</v>
      </c>
      <c r="R72" s="5" t="s">
        <v>790</v>
      </c>
      <c r="S72" s="6" t="e">
        <f t="shared" si="19"/>
        <v>#DIV/0!</v>
      </c>
      <c r="T72" s="6" t="e">
        <f t="shared" si="20"/>
        <v>#DIV/0!</v>
      </c>
      <c r="U72" s="6" t="e">
        <f t="shared" si="21"/>
        <v>#DIV/0!</v>
      </c>
      <c r="V72" s="6" t="e">
        <f t="shared" si="22"/>
        <v>#DIV/0!</v>
      </c>
      <c r="W72" s="6" t="s">
        <v>790</v>
      </c>
      <c r="X72" s="7">
        <v>0</v>
      </c>
      <c r="Y72" s="8" t="e">
        <f t="shared" si="16"/>
        <v>#DIV/0!</v>
      </c>
      <c r="Z72" s="9">
        <v>0.21</v>
      </c>
      <c r="AA72" s="8" t="e">
        <f t="shared" si="17"/>
        <v>#DIV/0!</v>
      </c>
    </row>
    <row r="73" spans="1:27" x14ac:dyDescent="0.25">
      <c r="A73" s="5" t="s">
        <v>768</v>
      </c>
      <c r="B73" s="33" t="s">
        <v>378</v>
      </c>
      <c r="C73" s="18">
        <v>1904</v>
      </c>
      <c r="D73" s="20" t="s">
        <v>8</v>
      </c>
      <c r="E73" s="20">
        <v>42.8</v>
      </c>
      <c r="F73" s="94" t="s">
        <v>156</v>
      </c>
      <c r="G73" s="70"/>
      <c r="H73" s="70"/>
      <c r="I73" s="72" t="s">
        <v>419</v>
      </c>
      <c r="J73" s="72" t="s">
        <v>287</v>
      </c>
      <c r="K73" s="128">
        <v>200</v>
      </c>
      <c r="L73" s="70"/>
      <c r="M73" s="130" t="s">
        <v>791</v>
      </c>
      <c r="N73" s="71"/>
      <c r="O73" s="4">
        <v>0</v>
      </c>
      <c r="P73" s="4">
        <v>0</v>
      </c>
      <c r="Q73" s="4">
        <v>0</v>
      </c>
      <c r="R73" s="5" t="s">
        <v>790</v>
      </c>
      <c r="S73" s="6" t="e">
        <f t="shared" si="19"/>
        <v>#DIV/0!</v>
      </c>
      <c r="T73" s="6" t="e">
        <f t="shared" si="20"/>
        <v>#DIV/0!</v>
      </c>
      <c r="U73" s="6" t="e">
        <f t="shared" si="21"/>
        <v>#DIV/0!</v>
      </c>
      <c r="V73" s="6" t="e">
        <f t="shared" si="22"/>
        <v>#DIV/0!</v>
      </c>
      <c r="W73" s="6" t="s">
        <v>790</v>
      </c>
      <c r="X73" s="7">
        <v>0</v>
      </c>
      <c r="Y73" s="8" t="e">
        <f t="shared" si="16"/>
        <v>#DIV/0!</v>
      </c>
      <c r="Z73" s="9">
        <v>0.21</v>
      </c>
      <c r="AA73" s="8" t="e">
        <f t="shared" si="17"/>
        <v>#DIV/0!</v>
      </c>
    </row>
    <row r="74" spans="1:27" x14ac:dyDescent="0.25">
      <c r="A74" s="5" t="s">
        <v>768</v>
      </c>
      <c r="B74" s="33" t="s">
        <v>378</v>
      </c>
      <c r="C74" s="18">
        <v>1905</v>
      </c>
      <c r="D74" s="20" t="s">
        <v>8</v>
      </c>
      <c r="E74" s="20">
        <v>31.2</v>
      </c>
      <c r="F74" s="94" t="s">
        <v>156</v>
      </c>
      <c r="G74" s="70"/>
      <c r="H74" s="70"/>
      <c r="I74" s="72" t="s">
        <v>420</v>
      </c>
      <c r="J74" s="72" t="s">
        <v>267</v>
      </c>
      <c r="K74" s="128">
        <v>200</v>
      </c>
      <c r="L74" s="70"/>
      <c r="M74" s="130" t="s">
        <v>791</v>
      </c>
      <c r="N74" s="71"/>
      <c r="O74" s="4">
        <v>0</v>
      </c>
      <c r="P74" s="4">
        <v>0</v>
      </c>
      <c r="Q74" s="4">
        <v>0</v>
      </c>
      <c r="R74" s="5" t="s">
        <v>790</v>
      </c>
      <c r="S74" s="6" t="e">
        <f t="shared" si="19"/>
        <v>#DIV/0!</v>
      </c>
      <c r="T74" s="6" t="e">
        <f t="shared" si="20"/>
        <v>#DIV/0!</v>
      </c>
      <c r="U74" s="6" t="e">
        <f t="shared" si="21"/>
        <v>#DIV/0!</v>
      </c>
      <c r="V74" s="6" t="e">
        <f t="shared" si="22"/>
        <v>#DIV/0!</v>
      </c>
      <c r="W74" s="6" t="s">
        <v>790</v>
      </c>
      <c r="X74" s="7">
        <v>0</v>
      </c>
      <c r="Y74" s="8" t="e">
        <f t="shared" si="16"/>
        <v>#DIV/0!</v>
      </c>
      <c r="Z74" s="9">
        <v>0.21</v>
      </c>
      <c r="AA74" s="8" t="e">
        <f t="shared" si="17"/>
        <v>#DIV/0!</v>
      </c>
    </row>
    <row r="75" spans="1:27" x14ac:dyDescent="0.25">
      <c r="A75" s="5" t="s">
        <v>768</v>
      </c>
      <c r="B75" s="33" t="s">
        <v>378</v>
      </c>
      <c r="C75" s="18">
        <v>1906</v>
      </c>
      <c r="D75" s="20" t="s">
        <v>129</v>
      </c>
      <c r="E75" s="20">
        <v>13.3</v>
      </c>
      <c r="F75" s="94" t="s">
        <v>156</v>
      </c>
      <c r="G75" s="70"/>
      <c r="H75" s="70"/>
      <c r="I75" s="72" t="s">
        <v>421</v>
      </c>
      <c r="J75" s="72" t="s">
        <v>422</v>
      </c>
      <c r="K75" s="128">
        <v>200</v>
      </c>
      <c r="L75" s="70"/>
      <c r="M75" s="130" t="s">
        <v>791</v>
      </c>
      <c r="N75" s="71"/>
      <c r="O75" s="4">
        <v>0</v>
      </c>
      <c r="P75" s="4">
        <v>0</v>
      </c>
      <c r="Q75" s="4">
        <v>0</v>
      </c>
      <c r="R75" s="5" t="s">
        <v>790</v>
      </c>
      <c r="S75" s="6" t="e">
        <f t="shared" si="19"/>
        <v>#DIV/0!</v>
      </c>
      <c r="T75" s="6" t="e">
        <f t="shared" si="20"/>
        <v>#DIV/0!</v>
      </c>
      <c r="U75" s="6" t="e">
        <f t="shared" si="21"/>
        <v>#DIV/0!</v>
      </c>
      <c r="V75" s="6" t="e">
        <f t="shared" si="22"/>
        <v>#DIV/0!</v>
      </c>
      <c r="W75" s="6" t="s">
        <v>790</v>
      </c>
      <c r="X75" s="7">
        <v>0</v>
      </c>
      <c r="Y75" s="8" t="e">
        <f t="shared" si="16"/>
        <v>#DIV/0!</v>
      </c>
      <c r="Z75" s="9">
        <v>0.21</v>
      </c>
      <c r="AA75" s="8" t="e">
        <f t="shared" si="17"/>
        <v>#DIV/0!</v>
      </c>
    </row>
    <row r="76" spans="1:27" x14ac:dyDescent="0.25">
      <c r="A76" s="5" t="s">
        <v>768</v>
      </c>
      <c r="B76" s="131"/>
      <c r="C76" s="74" t="s">
        <v>0</v>
      </c>
      <c r="D76" s="79" t="s">
        <v>129</v>
      </c>
      <c r="E76" s="79">
        <v>7.5</v>
      </c>
      <c r="F76" s="94" t="s">
        <v>156</v>
      </c>
      <c r="G76" s="70"/>
      <c r="H76" s="70"/>
      <c r="I76" s="72" t="s">
        <v>421</v>
      </c>
      <c r="J76" s="72" t="s">
        <v>267</v>
      </c>
      <c r="K76" s="128">
        <v>200</v>
      </c>
      <c r="L76" s="90">
        <v>200</v>
      </c>
      <c r="M76" s="130" t="s">
        <v>833</v>
      </c>
      <c r="N76" s="92" t="s">
        <v>833</v>
      </c>
      <c r="O76" s="4">
        <v>0</v>
      </c>
      <c r="P76" s="4">
        <v>0</v>
      </c>
      <c r="Q76" s="4">
        <v>0</v>
      </c>
      <c r="R76" s="68">
        <v>0</v>
      </c>
      <c r="S76" s="6" t="e">
        <f t="shared" si="19"/>
        <v>#DIV/0!</v>
      </c>
      <c r="T76" s="6" t="e">
        <f t="shared" si="20"/>
        <v>#DIV/0!</v>
      </c>
      <c r="U76" s="6" t="e">
        <f t="shared" si="21"/>
        <v>#DIV/0!</v>
      </c>
      <c r="V76" s="6" t="e">
        <f t="shared" si="22"/>
        <v>#DIV/0!</v>
      </c>
      <c r="W76" s="6" t="e">
        <f>SUM(E76*L76/R76)</f>
        <v>#DIV/0!</v>
      </c>
      <c r="X76" s="7">
        <v>0</v>
      </c>
      <c r="Y76" s="8" t="e">
        <f t="shared" si="16"/>
        <v>#DIV/0!</v>
      </c>
      <c r="Z76" s="9">
        <v>0.21</v>
      </c>
      <c r="AA76" s="8" t="e">
        <f t="shared" si="17"/>
        <v>#DIV/0!</v>
      </c>
    </row>
    <row r="77" spans="1:27" x14ac:dyDescent="0.25">
      <c r="A77" s="5" t="s">
        <v>768</v>
      </c>
      <c r="B77" s="33" t="s">
        <v>378</v>
      </c>
      <c r="C77" s="20" t="s">
        <v>4</v>
      </c>
      <c r="D77" s="20" t="s">
        <v>5</v>
      </c>
      <c r="E77" s="20">
        <v>2.4</v>
      </c>
      <c r="F77" s="94" t="s">
        <v>156</v>
      </c>
      <c r="G77" s="70"/>
      <c r="H77" s="70"/>
      <c r="I77" s="72" t="s">
        <v>4</v>
      </c>
      <c r="J77" s="72" t="s">
        <v>267</v>
      </c>
      <c r="K77" s="128">
        <v>200</v>
      </c>
      <c r="L77" s="90">
        <v>200</v>
      </c>
      <c r="M77" s="130" t="s">
        <v>834</v>
      </c>
      <c r="N77" s="92" t="s">
        <v>897</v>
      </c>
      <c r="O77" s="4">
        <v>0</v>
      </c>
      <c r="P77" s="4">
        <v>0</v>
      </c>
      <c r="Q77" s="4">
        <v>0</v>
      </c>
      <c r="R77" s="68">
        <v>0</v>
      </c>
      <c r="S77" s="6" t="e">
        <f t="shared" si="19"/>
        <v>#DIV/0!</v>
      </c>
      <c r="T77" s="6" t="e">
        <f t="shared" si="20"/>
        <v>#DIV/0!</v>
      </c>
      <c r="U77" s="6" t="e">
        <f t="shared" si="21"/>
        <v>#DIV/0!</v>
      </c>
      <c r="V77" s="6" t="e">
        <f t="shared" si="22"/>
        <v>#DIV/0!</v>
      </c>
      <c r="W77" s="6" t="e">
        <f>SUM(E77*L77/R77)</f>
        <v>#DIV/0!</v>
      </c>
      <c r="X77" s="7">
        <v>0</v>
      </c>
      <c r="Y77" s="8" t="e">
        <f t="shared" si="16"/>
        <v>#DIV/0!</v>
      </c>
      <c r="Z77" s="9">
        <v>0.21</v>
      </c>
      <c r="AA77" s="8" t="e">
        <f t="shared" si="17"/>
        <v>#DIV/0!</v>
      </c>
    </row>
    <row r="78" spans="1:27" x14ac:dyDescent="0.25">
      <c r="A78" s="5" t="s">
        <v>770</v>
      </c>
      <c r="B78" s="33" t="s">
        <v>378</v>
      </c>
      <c r="C78" s="18">
        <v>2001</v>
      </c>
      <c r="D78" s="20" t="s">
        <v>11</v>
      </c>
      <c r="E78" s="22">
        <v>48</v>
      </c>
      <c r="F78" s="79" t="s">
        <v>156</v>
      </c>
      <c r="G78" s="70">
        <v>21</v>
      </c>
      <c r="H78" s="70"/>
      <c r="I78" s="72" t="s">
        <v>423</v>
      </c>
      <c r="J78" s="72" t="s">
        <v>289</v>
      </c>
      <c r="K78" s="128">
        <v>200</v>
      </c>
      <c r="L78" s="70"/>
      <c r="M78" s="130" t="s">
        <v>839</v>
      </c>
      <c r="N78" s="71"/>
      <c r="O78" s="4">
        <v>0</v>
      </c>
      <c r="P78" s="4">
        <v>0</v>
      </c>
      <c r="Q78" s="4">
        <v>0</v>
      </c>
      <c r="R78" s="5" t="s">
        <v>790</v>
      </c>
      <c r="S78" s="6" t="e">
        <f t="shared" si="19"/>
        <v>#DIV/0!</v>
      </c>
      <c r="T78" s="6" t="e">
        <f t="shared" si="20"/>
        <v>#DIV/0!</v>
      </c>
      <c r="U78" s="6" t="e">
        <f t="shared" si="21"/>
        <v>#DIV/0!</v>
      </c>
      <c r="V78" s="6" t="e">
        <f t="shared" si="22"/>
        <v>#DIV/0!</v>
      </c>
      <c r="W78" s="6" t="s">
        <v>790</v>
      </c>
      <c r="X78" s="7">
        <v>0</v>
      </c>
      <c r="Y78" s="8" t="e">
        <f t="shared" ref="Y78:Y112" si="23">SUM(S78*X78)</f>
        <v>#DIV/0!</v>
      </c>
      <c r="Z78" s="9">
        <v>0.21</v>
      </c>
      <c r="AA78" s="8" t="e">
        <f t="shared" ref="AA78:AA112" si="24">Y78+(Y78*Z78)</f>
        <v>#DIV/0!</v>
      </c>
    </row>
    <row r="79" spans="1:27" x14ac:dyDescent="0.25">
      <c r="A79" s="5" t="s">
        <v>770</v>
      </c>
      <c r="B79" s="33" t="s">
        <v>378</v>
      </c>
      <c r="C79" s="18">
        <v>2002</v>
      </c>
      <c r="D79" s="20" t="s">
        <v>7</v>
      </c>
      <c r="E79" s="22">
        <v>53.1</v>
      </c>
      <c r="F79" s="79" t="s">
        <v>156</v>
      </c>
      <c r="G79" s="70">
        <v>38</v>
      </c>
      <c r="H79" s="70"/>
      <c r="I79" s="72" t="s">
        <v>424</v>
      </c>
      <c r="J79" s="72" t="s">
        <v>267</v>
      </c>
      <c r="K79" s="128">
        <v>200</v>
      </c>
      <c r="L79" s="70"/>
      <c r="M79" s="81" t="s">
        <v>840</v>
      </c>
      <c r="N79" s="71"/>
      <c r="O79" s="4">
        <v>0</v>
      </c>
      <c r="P79" s="4">
        <v>0</v>
      </c>
      <c r="Q79" s="4">
        <v>0</v>
      </c>
      <c r="R79" s="5" t="s">
        <v>790</v>
      </c>
      <c r="S79" s="6" t="e">
        <f t="shared" si="19"/>
        <v>#DIV/0!</v>
      </c>
      <c r="T79" s="6" t="e">
        <f t="shared" si="20"/>
        <v>#DIV/0!</v>
      </c>
      <c r="U79" s="6" t="e">
        <f t="shared" si="21"/>
        <v>#DIV/0!</v>
      </c>
      <c r="V79" s="6" t="e">
        <f t="shared" si="22"/>
        <v>#DIV/0!</v>
      </c>
      <c r="W79" s="6" t="s">
        <v>790</v>
      </c>
      <c r="X79" s="7">
        <v>0</v>
      </c>
      <c r="Y79" s="8" t="e">
        <f t="shared" si="23"/>
        <v>#DIV/0!</v>
      </c>
      <c r="Z79" s="9">
        <v>0.21</v>
      </c>
      <c r="AA79" s="8" t="e">
        <f t="shared" si="24"/>
        <v>#DIV/0!</v>
      </c>
    </row>
    <row r="80" spans="1:27" x14ac:dyDescent="0.25">
      <c r="A80" s="5" t="s">
        <v>770</v>
      </c>
      <c r="B80" s="33" t="s">
        <v>378</v>
      </c>
      <c r="C80" s="18">
        <v>2003</v>
      </c>
      <c r="D80" s="20" t="s">
        <v>190</v>
      </c>
      <c r="E80" s="22">
        <v>51.2</v>
      </c>
      <c r="F80" s="79" t="s">
        <v>156</v>
      </c>
      <c r="G80" s="70">
        <v>21</v>
      </c>
      <c r="H80" s="70"/>
      <c r="I80" s="72" t="s">
        <v>425</v>
      </c>
      <c r="J80" s="72" t="s">
        <v>264</v>
      </c>
      <c r="K80" s="128">
        <v>200</v>
      </c>
      <c r="L80" s="70"/>
      <c r="M80" s="130" t="s">
        <v>839</v>
      </c>
      <c r="N80" s="71"/>
      <c r="O80" s="4">
        <v>0</v>
      </c>
      <c r="P80" s="4">
        <v>0</v>
      </c>
      <c r="Q80" s="4">
        <v>0</v>
      </c>
      <c r="R80" s="5" t="s">
        <v>790</v>
      </c>
      <c r="S80" s="6" t="e">
        <f t="shared" si="19"/>
        <v>#DIV/0!</v>
      </c>
      <c r="T80" s="6" t="e">
        <f t="shared" si="20"/>
        <v>#DIV/0!</v>
      </c>
      <c r="U80" s="6" t="e">
        <f t="shared" si="21"/>
        <v>#DIV/0!</v>
      </c>
      <c r="V80" s="6" t="e">
        <f t="shared" si="22"/>
        <v>#DIV/0!</v>
      </c>
      <c r="W80" s="6" t="s">
        <v>790</v>
      </c>
      <c r="X80" s="7">
        <v>0</v>
      </c>
      <c r="Y80" s="8" t="e">
        <f t="shared" si="23"/>
        <v>#DIV/0!</v>
      </c>
      <c r="Z80" s="9">
        <v>0.21</v>
      </c>
      <c r="AA80" s="8" t="e">
        <f t="shared" si="24"/>
        <v>#DIV/0!</v>
      </c>
    </row>
    <row r="81" spans="1:27" x14ac:dyDescent="0.25">
      <c r="A81" s="5" t="s">
        <v>770</v>
      </c>
      <c r="B81" s="33" t="s">
        <v>378</v>
      </c>
      <c r="C81" s="18">
        <v>2004</v>
      </c>
      <c r="D81" s="20" t="s">
        <v>7</v>
      </c>
      <c r="E81" s="22">
        <v>115.5</v>
      </c>
      <c r="F81" s="79" t="s">
        <v>156</v>
      </c>
      <c r="G81" s="70">
        <v>56</v>
      </c>
      <c r="H81" s="70"/>
      <c r="I81" s="72" t="s">
        <v>426</v>
      </c>
      <c r="J81" s="72" t="s">
        <v>287</v>
      </c>
      <c r="K81" s="128">
        <v>200</v>
      </c>
      <c r="L81" s="70"/>
      <c r="M81" s="81" t="s">
        <v>840</v>
      </c>
      <c r="N81" s="71"/>
      <c r="O81" s="4">
        <v>0</v>
      </c>
      <c r="P81" s="4">
        <v>0</v>
      </c>
      <c r="Q81" s="4">
        <v>0</v>
      </c>
      <c r="R81" s="5" t="s">
        <v>790</v>
      </c>
      <c r="S81" s="6" t="e">
        <f t="shared" si="19"/>
        <v>#DIV/0!</v>
      </c>
      <c r="T81" s="6" t="e">
        <f t="shared" si="20"/>
        <v>#DIV/0!</v>
      </c>
      <c r="U81" s="6" t="e">
        <f t="shared" si="21"/>
        <v>#DIV/0!</v>
      </c>
      <c r="V81" s="6" t="e">
        <f t="shared" si="22"/>
        <v>#DIV/0!</v>
      </c>
      <c r="W81" s="6" t="s">
        <v>790</v>
      </c>
      <c r="X81" s="7">
        <v>0</v>
      </c>
      <c r="Y81" s="8" t="e">
        <f t="shared" si="23"/>
        <v>#DIV/0!</v>
      </c>
      <c r="Z81" s="9">
        <v>0.21</v>
      </c>
      <c r="AA81" s="8" t="e">
        <f t="shared" si="24"/>
        <v>#DIV/0!</v>
      </c>
    </row>
    <row r="82" spans="1:27" x14ac:dyDescent="0.25">
      <c r="A82" s="5" t="s">
        <v>770</v>
      </c>
      <c r="B82" s="33" t="s">
        <v>378</v>
      </c>
      <c r="C82" s="18">
        <v>2005</v>
      </c>
      <c r="D82" s="20" t="s">
        <v>14</v>
      </c>
      <c r="E82" s="22">
        <v>13.4</v>
      </c>
      <c r="F82" s="79" t="s">
        <v>156</v>
      </c>
      <c r="G82" s="70">
        <v>2</v>
      </c>
      <c r="H82" s="70"/>
      <c r="I82" s="72" t="s">
        <v>427</v>
      </c>
      <c r="J82" s="72" t="s">
        <v>287</v>
      </c>
      <c r="K82" s="128">
        <v>200</v>
      </c>
      <c r="L82" s="70"/>
      <c r="M82" s="130" t="s">
        <v>792</v>
      </c>
      <c r="N82" s="71"/>
      <c r="O82" s="4">
        <v>0</v>
      </c>
      <c r="P82" s="4">
        <v>0</v>
      </c>
      <c r="Q82" s="4">
        <v>0</v>
      </c>
      <c r="R82" s="5" t="s">
        <v>790</v>
      </c>
      <c r="S82" s="6" t="e">
        <f t="shared" si="19"/>
        <v>#DIV/0!</v>
      </c>
      <c r="T82" s="6" t="e">
        <f t="shared" si="20"/>
        <v>#DIV/0!</v>
      </c>
      <c r="U82" s="6" t="e">
        <f t="shared" si="21"/>
        <v>#DIV/0!</v>
      </c>
      <c r="V82" s="6" t="e">
        <f t="shared" si="22"/>
        <v>#DIV/0!</v>
      </c>
      <c r="W82" s="6" t="s">
        <v>790</v>
      </c>
      <c r="X82" s="7">
        <v>0</v>
      </c>
      <c r="Y82" s="8" t="e">
        <f t="shared" si="23"/>
        <v>#DIV/0!</v>
      </c>
      <c r="Z82" s="9">
        <v>0.21</v>
      </c>
      <c r="AA82" s="8" t="e">
        <f t="shared" si="24"/>
        <v>#DIV/0!</v>
      </c>
    </row>
    <row r="83" spans="1:27" x14ac:dyDescent="0.25">
      <c r="A83" s="5" t="s">
        <v>770</v>
      </c>
      <c r="B83" s="33" t="s">
        <v>378</v>
      </c>
      <c r="C83" s="18">
        <v>2006</v>
      </c>
      <c r="D83" s="20" t="s">
        <v>14</v>
      </c>
      <c r="E83" s="22">
        <v>10.6</v>
      </c>
      <c r="F83" s="79" t="s">
        <v>156</v>
      </c>
      <c r="G83" s="70">
        <v>2</v>
      </c>
      <c r="H83" s="70"/>
      <c r="I83" s="72" t="s">
        <v>428</v>
      </c>
      <c r="J83" s="72" t="s">
        <v>287</v>
      </c>
      <c r="K83" s="128">
        <v>200</v>
      </c>
      <c r="L83" s="70"/>
      <c r="M83" s="130" t="s">
        <v>792</v>
      </c>
      <c r="N83" s="71"/>
      <c r="O83" s="4">
        <v>0</v>
      </c>
      <c r="P83" s="4">
        <v>0</v>
      </c>
      <c r="Q83" s="4">
        <v>0</v>
      </c>
      <c r="R83" s="5" t="s">
        <v>790</v>
      </c>
      <c r="S83" s="6" t="e">
        <f t="shared" si="19"/>
        <v>#DIV/0!</v>
      </c>
      <c r="T83" s="6" t="e">
        <f t="shared" si="20"/>
        <v>#DIV/0!</v>
      </c>
      <c r="U83" s="6" t="e">
        <f t="shared" si="21"/>
        <v>#DIV/0!</v>
      </c>
      <c r="V83" s="6" t="e">
        <f t="shared" si="22"/>
        <v>#DIV/0!</v>
      </c>
      <c r="W83" s="6" t="s">
        <v>790</v>
      </c>
      <c r="X83" s="7">
        <v>0</v>
      </c>
      <c r="Y83" s="8" t="e">
        <f t="shared" si="23"/>
        <v>#DIV/0!</v>
      </c>
      <c r="Z83" s="9">
        <v>0.21</v>
      </c>
      <c r="AA83" s="8" t="e">
        <f t="shared" si="24"/>
        <v>#DIV/0!</v>
      </c>
    </row>
    <row r="84" spans="1:27" x14ac:dyDescent="0.25">
      <c r="A84" s="5" t="s">
        <v>770</v>
      </c>
      <c r="B84" s="33" t="s">
        <v>378</v>
      </c>
      <c r="C84" s="18">
        <v>2007</v>
      </c>
      <c r="D84" s="20" t="s">
        <v>429</v>
      </c>
      <c r="E84" s="22">
        <v>23</v>
      </c>
      <c r="F84" s="79" t="s">
        <v>156</v>
      </c>
      <c r="G84" s="70">
        <v>8</v>
      </c>
      <c r="H84" s="70"/>
      <c r="I84" s="72" t="s">
        <v>430</v>
      </c>
      <c r="J84" s="72" t="s">
        <v>287</v>
      </c>
      <c r="K84" s="128">
        <v>200</v>
      </c>
      <c r="L84" s="70"/>
      <c r="M84" s="81" t="s">
        <v>840</v>
      </c>
      <c r="N84" s="71"/>
      <c r="O84" s="4">
        <v>0</v>
      </c>
      <c r="P84" s="4">
        <v>0</v>
      </c>
      <c r="Q84" s="4">
        <v>0</v>
      </c>
      <c r="R84" s="5" t="s">
        <v>790</v>
      </c>
      <c r="S84" s="6" t="e">
        <f t="shared" si="19"/>
        <v>#DIV/0!</v>
      </c>
      <c r="T84" s="6" t="e">
        <f t="shared" si="20"/>
        <v>#DIV/0!</v>
      </c>
      <c r="U84" s="6" t="e">
        <f t="shared" si="21"/>
        <v>#DIV/0!</v>
      </c>
      <c r="V84" s="6" t="e">
        <f t="shared" si="22"/>
        <v>#DIV/0!</v>
      </c>
      <c r="W84" s="6" t="s">
        <v>790</v>
      </c>
      <c r="X84" s="7">
        <v>0</v>
      </c>
      <c r="Y84" s="8" t="e">
        <f t="shared" si="23"/>
        <v>#DIV/0!</v>
      </c>
      <c r="Z84" s="9">
        <v>0.21</v>
      </c>
      <c r="AA84" s="8" t="e">
        <f t="shared" si="24"/>
        <v>#DIV/0!</v>
      </c>
    </row>
    <row r="85" spans="1:27" x14ac:dyDescent="0.25">
      <c r="A85" s="5" t="s">
        <v>770</v>
      </c>
      <c r="B85" s="33" t="s">
        <v>378</v>
      </c>
      <c r="C85" s="18">
        <v>2008</v>
      </c>
      <c r="D85" s="20" t="s">
        <v>11</v>
      </c>
      <c r="E85" s="22">
        <v>40.299999999999997</v>
      </c>
      <c r="F85" s="79" t="s">
        <v>156</v>
      </c>
      <c r="G85" s="70">
        <v>21</v>
      </c>
      <c r="H85" s="70"/>
      <c r="I85" s="72" t="s">
        <v>431</v>
      </c>
      <c r="J85" s="72" t="s">
        <v>289</v>
      </c>
      <c r="K85" s="128">
        <v>200</v>
      </c>
      <c r="L85" s="70"/>
      <c r="M85" s="130" t="s">
        <v>839</v>
      </c>
      <c r="N85" s="71"/>
      <c r="O85" s="4">
        <v>0</v>
      </c>
      <c r="P85" s="4">
        <v>0</v>
      </c>
      <c r="Q85" s="4">
        <v>0</v>
      </c>
      <c r="R85" s="5" t="s">
        <v>790</v>
      </c>
      <c r="S85" s="6" t="e">
        <f t="shared" si="19"/>
        <v>#DIV/0!</v>
      </c>
      <c r="T85" s="6" t="e">
        <f t="shared" si="20"/>
        <v>#DIV/0!</v>
      </c>
      <c r="U85" s="6" t="e">
        <f t="shared" si="21"/>
        <v>#DIV/0!</v>
      </c>
      <c r="V85" s="6" t="e">
        <f t="shared" si="22"/>
        <v>#DIV/0!</v>
      </c>
      <c r="W85" s="6" t="s">
        <v>790</v>
      </c>
      <c r="X85" s="7">
        <v>0</v>
      </c>
      <c r="Y85" s="8" t="e">
        <f t="shared" si="23"/>
        <v>#DIV/0!</v>
      </c>
      <c r="Z85" s="9">
        <v>0.21</v>
      </c>
      <c r="AA85" s="8" t="e">
        <f t="shared" si="24"/>
        <v>#DIV/0!</v>
      </c>
    </row>
    <row r="86" spans="1:27" x14ac:dyDescent="0.25">
      <c r="A86" s="5" t="s">
        <v>770</v>
      </c>
      <c r="B86" s="33" t="s">
        <v>378</v>
      </c>
      <c r="C86" s="18">
        <v>2009</v>
      </c>
      <c r="D86" s="20" t="s">
        <v>379</v>
      </c>
      <c r="E86" s="22">
        <v>20.399999999999999</v>
      </c>
      <c r="F86" s="79" t="s">
        <v>156</v>
      </c>
      <c r="G86" s="70">
        <v>8</v>
      </c>
      <c r="H86" s="70"/>
      <c r="I86" s="72" t="s">
        <v>432</v>
      </c>
      <c r="J86" s="72" t="s">
        <v>261</v>
      </c>
      <c r="K86" s="128">
        <v>200</v>
      </c>
      <c r="L86" s="70"/>
      <c r="M86" s="130" t="s">
        <v>836</v>
      </c>
      <c r="N86" s="71"/>
      <c r="O86" s="4">
        <v>0</v>
      </c>
      <c r="P86" s="4">
        <v>0</v>
      </c>
      <c r="Q86" s="4">
        <v>0</v>
      </c>
      <c r="R86" s="5" t="s">
        <v>790</v>
      </c>
      <c r="S86" s="6" t="e">
        <f t="shared" si="19"/>
        <v>#DIV/0!</v>
      </c>
      <c r="T86" s="6" t="e">
        <f t="shared" si="20"/>
        <v>#DIV/0!</v>
      </c>
      <c r="U86" s="6" t="e">
        <f t="shared" si="21"/>
        <v>#DIV/0!</v>
      </c>
      <c r="V86" s="6" t="e">
        <f t="shared" si="22"/>
        <v>#DIV/0!</v>
      </c>
      <c r="W86" s="6" t="s">
        <v>790</v>
      </c>
      <c r="X86" s="7">
        <v>0</v>
      </c>
      <c r="Y86" s="8" t="e">
        <f t="shared" si="23"/>
        <v>#DIV/0!</v>
      </c>
      <c r="Z86" s="9">
        <v>0.21</v>
      </c>
      <c r="AA86" s="8" t="e">
        <f t="shared" si="24"/>
        <v>#DIV/0!</v>
      </c>
    </row>
    <row r="87" spans="1:27" x14ac:dyDescent="0.25">
      <c r="A87" s="5" t="s">
        <v>770</v>
      </c>
      <c r="B87" s="33" t="s">
        <v>378</v>
      </c>
      <c r="C87" s="18">
        <v>2010</v>
      </c>
      <c r="D87" s="20" t="s">
        <v>11</v>
      </c>
      <c r="E87" s="22">
        <v>40.700000000000003</v>
      </c>
      <c r="F87" s="79" t="s">
        <v>156</v>
      </c>
      <c r="G87" s="70">
        <v>21</v>
      </c>
      <c r="H87" s="70"/>
      <c r="I87" s="72" t="s">
        <v>433</v>
      </c>
      <c r="J87" s="72" t="s">
        <v>289</v>
      </c>
      <c r="K87" s="128">
        <v>200</v>
      </c>
      <c r="L87" s="70"/>
      <c r="M87" s="130" t="s">
        <v>839</v>
      </c>
      <c r="N87" s="71"/>
      <c r="O87" s="4">
        <v>0</v>
      </c>
      <c r="P87" s="4">
        <v>0</v>
      </c>
      <c r="Q87" s="4">
        <v>0</v>
      </c>
      <c r="R87" s="5" t="s">
        <v>790</v>
      </c>
      <c r="S87" s="6" t="e">
        <f t="shared" si="19"/>
        <v>#DIV/0!</v>
      </c>
      <c r="T87" s="6" t="e">
        <f t="shared" si="20"/>
        <v>#DIV/0!</v>
      </c>
      <c r="U87" s="6" t="e">
        <f t="shared" si="21"/>
        <v>#DIV/0!</v>
      </c>
      <c r="V87" s="6" t="e">
        <f t="shared" si="22"/>
        <v>#DIV/0!</v>
      </c>
      <c r="W87" s="6" t="s">
        <v>790</v>
      </c>
      <c r="X87" s="7">
        <v>0</v>
      </c>
      <c r="Y87" s="8" t="e">
        <f t="shared" si="23"/>
        <v>#DIV/0!</v>
      </c>
      <c r="Z87" s="9">
        <v>0.21</v>
      </c>
      <c r="AA87" s="8" t="e">
        <f t="shared" si="24"/>
        <v>#DIV/0!</v>
      </c>
    </row>
    <row r="88" spans="1:27" x14ac:dyDescent="0.25">
      <c r="A88" s="5" t="s">
        <v>770</v>
      </c>
      <c r="B88" s="33" t="s">
        <v>378</v>
      </c>
      <c r="C88" s="18">
        <v>2011</v>
      </c>
      <c r="D88" s="20" t="s">
        <v>11</v>
      </c>
      <c r="E88" s="22">
        <v>73.5</v>
      </c>
      <c r="F88" s="79" t="s">
        <v>156</v>
      </c>
      <c r="G88" s="70">
        <v>41</v>
      </c>
      <c r="H88" s="70"/>
      <c r="I88" s="72" t="s">
        <v>434</v>
      </c>
      <c r="J88" s="72" t="s">
        <v>264</v>
      </c>
      <c r="K88" s="128">
        <v>200</v>
      </c>
      <c r="L88" s="70"/>
      <c r="M88" s="130" t="s">
        <v>839</v>
      </c>
      <c r="N88" s="71"/>
      <c r="O88" s="4">
        <v>0</v>
      </c>
      <c r="P88" s="4">
        <v>0</v>
      </c>
      <c r="Q88" s="4">
        <v>0</v>
      </c>
      <c r="R88" s="5" t="s">
        <v>790</v>
      </c>
      <c r="S88" s="6" t="e">
        <f t="shared" si="19"/>
        <v>#DIV/0!</v>
      </c>
      <c r="T88" s="6" t="e">
        <f t="shared" si="20"/>
        <v>#DIV/0!</v>
      </c>
      <c r="U88" s="6" t="e">
        <f t="shared" si="21"/>
        <v>#DIV/0!</v>
      </c>
      <c r="V88" s="6" t="e">
        <f t="shared" si="22"/>
        <v>#DIV/0!</v>
      </c>
      <c r="W88" s="6" t="s">
        <v>790</v>
      </c>
      <c r="X88" s="7">
        <v>0</v>
      </c>
      <c r="Y88" s="8" t="e">
        <f t="shared" si="23"/>
        <v>#DIV/0!</v>
      </c>
      <c r="Z88" s="9">
        <v>0.21</v>
      </c>
      <c r="AA88" s="8" t="e">
        <f t="shared" si="24"/>
        <v>#DIV/0!</v>
      </c>
    </row>
    <row r="89" spans="1:27" x14ac:dyDescent="0.25">
      <c r="A89" s="5" t="s">
        <v>770</v>
      </c>
      <c r="B89" s="33" t="s">
        <v>378</v>
      </c>
      <c r="C89" s="18">
        <v>2012</v>
      </c>
      <c r="D89" s="20" t="s">
        <v>14</v>
      </c>
      <c r="E89" s="22">
        <v>112.2</v>
      </c>
      <c r="F89" s="79" t="s">
        <v>156</v>
      </c>
      <c r="G89" s="70">
        <v>14</v>
      </c>
      <c r="H89" s="70"/>
      <c r="I89" s="72" t="s">
        <v>435</v>
      </c>
      <c r="J89" s="72" t="s">
        <v>287</v>
      </c>
      <c r="K89" s="128">
        <v>200</v>
      </c>
      <c r="L89" s="70"/>
      <c r="M89" s="130" t="s">
        <v>792</v>
      </c>
      <c r="N89" s="71"/>
      <c r="O89" s="4">
        <v>0</v>
      </c>
      <c r="P89" s="4">
        <v>0</v>
      </c>
      <c r="Q89" s="4">
        <v>0</v>
      </c>
      <c r="R89" s="5" t="s">
        <v>790</v>
      </c>
      <c r="S89" s="6" t="e">
        <f t="shared" si="19"/>
        <v>#DIV/0!</v>
      </c>
      <c r="T89" s="6" t="e">
        <f t="shared" si="20"/>
        <v>#DIV/0!</v>
      </c>
      <c r="U89" s="6" t="e">
        <f t="shared" si="21"/>
        <v>#DIV/0!</v>
      </c>
      <c r="V89" s="6" t="e">
        <f t="shared" si="22"/>
        <v>#DIV/0!</v>
      </c>
      <c r="W89" s="6" t="s">
        <v>790</v>
      </c>
      <c r="X89" s="7">
        <v>0</v>
      </c>
      <c r="Y89" s="8" t="e">
        <f t="shared" si="23"/>
        <v>#DIV/0!</v>
      </c>
      <c r="Z89" s="9">
        <v>0.21</v>
      </c>
      <c r="AA89" s="8" t="e">
        <f t="shared" si="24"/>
        <v>#DIV/0!</v>
      </c>
    </row>
    <row r="90" spans="1:27" x14ac:dyDescent="0.25">
      <c r="A90" s="5" t="s">
        <v>770</v>
      </c>
      <c r="B90" s="33" t="s">
        <v>378</v>
      </c>
      <c r="C90" s="21" t="s">
        <v>180</v>
      </c>
      <c r="D90" s="20" t="s">
        <v>14</v>
      </c>
      <c r="E90" s="22">
        <v>2.4</v>
      </c>
      <c r="F90" s="79" t="s">
        <v>156</v>
      </c>
      <c r="G90" s="70">
        <v>1</v>
      </c>
      <c r="H90" s="70"/>
      <c r="I90" s="72" t="s">
        <v>180</v>
      </c>
      <c r="J90" s="72" t="s">
        <v>287</v>
      </c>
      <c r="K90" s="128">
        <v>200</v>
      </c>
      <c r="L90" s="70"/>
      <c r="M90" s="130" t="s">
        <v>792</v>
      </c>
      <c r="N90" s="71"/>
      <c r="O90" s="4">
        <v>0</v>
      </c>
      <c r="P90" s="4">
        <v>0</v>
      </c>
      <c r="Q90" s="4">
        <v>0</v>
      </c>
      <c r="R90" s="5" t="s">
        <v>790</v>
      </c>
      <c r="S90" s="6" t="e">
        <f t="shared" si="19"/>
        <v>#DIV/0!</v>
      </c>
      <c r="T90" s="6" t="e">
        <f t="shared" si="20"/>
        <v>#DIV/0!</v>
      </c>
      <c r="U90" s="6" t="e">
        <f t="shared" si="21"/>
        <v>#DIV/0!</v>
      </c>
      <c r="V90" s="6" t="e">
        <f t="shared" si="22"/>
        <v>#DIV/0!</v>
      </c>
      <c r="W90" s="6" t="s">
        <v>790</v>
      </c>
      <c r="X90" s="7">
        <v>0</v>
      </c>
      <c r="Y90" s="8" t="e">
        <f t="shared" si="23"/>
        <v>#DIV/0!</v>
      </c>
      <c r="Z90" s="9">
        <v>0.21</v>
      </c>
      <c r="AA90" s="8" t="e">
        <f t="shared" si="24"/>
        <v>#DIV/0!</v>
      </c>
    </row>
    <row r="91" spans="1:27" x14ac:dyDescent="0.25">
      <c r="A91" s="5" t="s">
        <v>770</v>
      </c>
      <c r="B91" s="33" t="s">
        <v>378</v>
      </c>
      <c r="C91" s="21" t="s">
        <v>181</v>
      </c>
      <c r="D91" s="20" t="s">
        <v>14</v>
      </c>
      <c r="E91" s="22">
        <v>3.7</v>
      </c>
      <c r="F91" s="79" t="s">
        <v>156</v>
      </c>
      <c r="G91" s="70">
        <v>1</v>
      </c>
      <c r="H91" s="70"/>
      <c r="I91" s="72" t="s">
        <v>181</v>
      </c>
      <c r="J91" s="72" t="s">
        <v>287</v>
      </c>
      <c r="K91" s="128">
        <v>200</v>
      </c>
      <c r="L91" s="70"/>
      <c r="M91" s="130" t="s">
        <v>792</v>
      </c>
      <c r="N91" s="71"/>
      <c r="O91" s="4">
        <v>0</v>
      </c>
      <c r="P91" s="4">
        <v>0</v>
      </c>
      <c r="Q91" s="4">
        <v>0</v>
      </c>
      <c r="R91" s="5" t="s">
        <v>790</v>
      </c>
      <c r="S91" s="6" t="e">
        <f t="shared" si="19"/>
        <v>#DIV/0!</v>
      </c>
      <c r="T91" s="6" t="e">
        <f t="shared" si="20"/>
        <v>#DIV/0!</v>
      </c>
      <c r="U91" s="6" t="e">
        <f t="shared" si="21"/>
        <v>#DIV/0!</v>
      </c>
      <c r="V91" s="6" t="e">
        <f t="shared" si="22"/>
        <v>#DIV/0!</v>
      </c>
      <c r="W91" s="6" t="s">
        <v>790</v>
      </c>
      <c r="X91" s="7">
        <v>0</v>
      </c>
      <c r="Y91" s="8" t="e">
        <f t="shared" si="23"/>
        <v>#DIV/0!</v>
      </c>
      <c r="Z91" s="9">
        <v>0.21</v>
      </c>
      <c r="AA91" s="8" t="e">
        <f t="shared" si="24"/>
        <v>#DIV/0!</v>
      </c>
    </row>
    <row r="92" spans="1:27" x14ac:dyDescent="0.25">
      <c r="A92" s="5" t="s">
        <v>770</v>
      </c>
      <c r="B92" s="33" t="s">
        <v>378</v>
      </c>
      <c r="C92" s="21" t="s">
        <v>436</v>
      </c>
      <c r="D92" s="20" t="s">
        <v>14</v>
      </c>
      <c r="E92" s="22">
        <v>3.7</v>
      </c>
      <c r="F92" s="79" t="s">
        <v>156</v>
      </c>
      <c r="G92" s="70">
        <v>1</v>
      </c>
      <c r="H92" s="70"/>
      <c r="I92" s="72" t="s">
        <v>436</v>
      </c>
      <c r="J92" s="72" t="s">
        <v>287</v>
      </c>
      <c r="K92" s="128">
        <v>200</v>
      </c>
      <c r="L92" s="70"/>
      <c r="M92" s="130" t="s">
        <v>792</v>
      </c>
      <c r="N92" s="71"/>
      <c r="O92" s="4">
        <v>0</v>
      </c>
      <c r="P92" s="4">
        <v>0</v>
      </c>
      <c r="Q92" s="4">
        <v>0</v>
      </c>
      <c r="R92" s="5" t="s">
        <v>790</v>
      </c>
      <c r="S92" s="6" t="e">
        <f t="shared" si="19"/>
        <v>#DIV/0!</v>
      </c>
      <c r="T92" s="6" t="e">
        <f t="shared" si="20"/>
        <v>#DIV/0!</v>
      </c>
      <c r="U92" s="6" t="e">
        <f t="shared" si="21"/>
        <v>#DIV/0!</v>
      </c>
      <c r="V92" s="6" t="e">
        <f t="shared" si="22"/>
        <v>#DIV/0!</v>
      </c>
      <c r="W92" s="6" t="s">
        <v>790</v>
      </c>
      <c r="X92" s="7">
        <v>0</v>
      </c>
      <c r="Y92" s="8" t="e">
        <f t="shared" si="23"/>
        <v>#DIV/0!</v>
      </c>
      <c r="Z92" s="9">
        <v>0.21</v>
      </c>
      <c r="AA92" s="8" t="e">
        <f t="shared" si="24"/>
        <v>#DIV/0!</v>
      </c>
    </row>
    <row r="93" spans="1:27" x14ac:dyDescent="0.25">
      <c r="A93" s="5" t="s">
        <v>770</v>
      </c>
      <c r="B93" s="33" t="s">
        <v>378</v>
      </c>
      <c r="C93" s="18">
        <v>2013</v>
      </c>
      <c r="D93" s="20" t="s">
        <v>13</v>
      </c>
      <c r="E93" s="22">
        <v>14.5</v>
      </c>
      <c r="F93" s="79" t="s">
        <v>156</v>
      </c>
      <c r="G93" s="70">
        <v>6</v>
      </c>
      <c r="H93" s="70"/>
      <c r="I93" s="72" t="s">
        <v>437</v>
      </c>
      <c r="J93" s="72" t="s">
        <v>258</v>
      </c>
      <c r="K93" s="128">
        <v>200</v>
      </c>
      <c r="L93" s="70"/>
      <c r="M93" s="130" t="s">
        <v>836</v>
      </c>
      <c r="N93" s="71"/>
      <c r="O93" s="4">
        <v>0</v>
      </c>
      <c r="P93" s="4">
        <v>0</v>
      </c>
      <c r="Q93" s="4">
        <v>0</v>
      </c>
      <c r="R93" s="5" t="s">
        <v>790</v>
      </c>
      <c r="S93" s="6" t="e">
        <f t="shared" si="19"/>
        <v>#DIV/0!</v>
      </c>
      <c r="T93" s="6" t="e">
        <f t="shared" si="20"/>
        <v>#DIV/0!</v>
      </c>
      <c r="U93" s="6" t="e">
        <f t="shared" si="21"/>
        <v>#DIV/0!</v>
      </c>
      <c r="V93" s="6" t="e">
        <f t="shared" si="22"/>
        <v>#DIV/0!</v>
      </c>
      <c r="W93" s="6" t="s">
        <v>790</v>
      </c>
      <c r="X93" s="7">
        <v>0</v>
      </c>
      <c r="Y93" s="8" t="e">
        <f t="shared" si="23"/>
        <v>#DIV/0!</v>
      </c>
      <c r="Z93" s="9">
        <v>0.21</v>
      </c>
      <c r="AA93" s="8" t="e">
        <f t="shared" si="24"/>
        <v>#DIV/0!</v>
      </c>
    </row>
    <row r="94" spans="1:27" x14ac:dyDescent="0.25">
      <c r="A94" s="5" t="s">
        <v>770</v>
      </c>
      <c r="B94" s="33" t="s">
        <v>378</v>
      </c>
      <c r="C94" s="18">
        <v>2014</v>
      </c>
      <c r="D94" s="20" t="s">
        <v>13</v>
      </c>
      <c r="E94" s="22">
        <v>8.8000000000000007</v>
      </c>
      <c r="F94" s="79" t="s">
        <v>156</v>
      </c>
      <c r="G94" s="70">
        <v>4</v>
      </c>
      <c r="H94" s="70"/>
      <c r="I94" s="72" t="s">
        <v>438</v>
      </c>
      <c r="J94" s="72" t="s">
        <v>258</v>
      </c>
      <c r="K94" s="128">
        <v>200</v>
      </c>
      <c r="L94" s="70"/>
      <c r="M94" s="130" t="s">
        <v>836</v>
      </c>
      <c r="N94" s="71"/>
      <c r="O94" s="4">
        <v>0</v>
      </c>
      <c r="P94" s="4">
        <v>0</v>
      </c>
      <c r="Q94" s="4">
        <v>0</v>
      </c>
      <c r="R94" s="5" t="s">
        <v>790</v>
      </c>
      <c r="S94" s="6" t="e">
        <f t="shared" si="19"/>
        <v>#DIV/0!</v>
      </c>
      <c r="T94" s="6" t="e">
        <f t="shared" si="20"/>
        <v>#DIV/0!</v>
      </c>
      <c r="U94" s="6" t="e">
        <f t="shared" si="21"/>
        <v>#DIV/0!</v>
      </c>
      <c r="V94" s="6" t="e">
        <f t="shared" si="22"/>
        <v>#DIV/0!</v>
      </c>
      <c r="W94" s="6" t="s">
        <v>790</v>
      </c>
      <c r="X94" s="7">
        <v>0</v>
      </c>
      <c r="Y94" s="8" t="e">
        <f t="shared" si="23"/>
        <v>#DIV/0!</v>
      </c>
      <c r="Z94" s="9">
        <v>0.21</v>
      </c>
      <c r="AA94" s="8" t="e">
        <f t="shared" si="24"/>
        <v>#DIV/0!</v>
      </c>
    </row>
    <row r="95" spans="1:27" x14ac:dyDescent="0.25">
      <c r="A95" s="5" t="s">
        <v>770</v>
      </c>
      <c r="B95" s="33" t="s">
        <v>378</v>
      </c>
      <c r="C95" s="18">
        <v>2015</v>
      </c>
      <c r="D95" s="20" t="s">
        <v>190</v>
      </c>
      <c r="E95" s="22">
        <v>48.2</v>
      </c>
      <c r="F95" s="79" t="s">
        <v>156</v>
      </c>
      <c r="G95" s="70">
        <v>21</v>
      </c>
      <c r="H95" s="70"/>
      <c r="I95" s="72" t="s">
        <v>439</v>
      </c>
      <c r="J95" s="72" t="s">
        <v>261</v>
      </c>
      <c r="K95" s="128">
        <v>200</v>
      </c>
      <c r="L95" s="70"/>
      <c r="M95" s="130" t="s">
        <v>839</v>
      </c>
      <c r="N95" s="71"/>
      <c r="O95" s="4">
        <v>0</v>
      </c>
      <c r="P95" s="4">
        <v>0</v>
      </c>
      <c r="Q95" s="4">
        <v>0</v>
      </c>
      <c r="R95" s="5" t="s">
        <v>790</v>
      </c>
      <c r="S95" s="6" t="e">
        <f t="shared" si="19"/>
        <v>#DIV/0!</v>
      </c>
      <c r="T95" s="6" t="e">
        <f t="shared" si="20"/>
        <v>#DIV/0!</v>
      </c>
      <c r="U95" s="6" t="e">
        <f t="shared" si="21"/>
        <v>#DIV/0!</v>
      </c>
      <c r="V95" s="6" t="e">
        <f t="shared" si="22"/>
        <v>#DIV/0!</v>
      </c>
      <c r="W95" s="6" t="s">
        <v>790</v>
      </c>
      <c r="X95" s="7">
        <v>0</v>
      </c>
      <c r="Y95" s="8" t="e">
        <f t="shared" si="23"/>
        <v>#DIV/0!</v>
      </c>
      <c r="Z95" s="9">
        <v>0.21</v>
      </c>
      <c r="AA95" s="8" t="e">
        <f t="shared" si="24"/>
        <v>#DIV/0!</v>
      </c>
    </row>
    <row r="96" spans="1:27" x14ac:dyDescent="0.25">
      <c r="A96" s="5" t="s">
        <v>770</v>
      </c>
      <c r="B96" s="33" t="s">
        <v>378</v>
      </c>
      <c r="C96" s="18">
        <v>2016</v>
      </c>
      <c r="D96" s="20" t="s">
        <v>11</v>
      </c>
      <c r="E96" s="22">
        <v>39.200000000000003</v>
      </c>
      <c r="F96" s="79" t="s">
        <v>156</v>
      </c>
      <c r="G96" s="70">
        <v>21</v>
      </c>
      <c r="H96" s="70"/>
      <c r="I96" s="72" t="s">
        <v>440</v>
      </c>
      <c r="J96" s="72" t="s">
        <v>289</v>
      </c>
      <c r="K96" s="128">
        <v>200</v>
      </c>
      <c r="L96" s="70"/>
      <c r="M96" s="130" t="s">
        <v>839</v>
      </c>
      <c r="N96" s="71"/>
      <c r="O96" s="4">
        <v>0</v>
      </c>
      <c r="P96" s="4">
        <v>0</v>
      </c>
      <c r="Q96" s="4">
        <v>0</v>
      </c>
      <c r="R96" s="5" t="s">
        <v>790</v>
      </c>
      <c r="S96" s="6" t="e">
        <f t="shared" si="19"/>
        <v>#DIV/0!</v>
      </c>
      <c r="T96" s="6" t="e">
        <f t="shared" si="20"/>
        <v>#DIV/0!</v>
      </c>
      <c r="U96" s="6" t="e">
        <f t="shared" si="21"/>
        <v>#DIV/0!</v>
      </c>
      <c r="V96" s="6" t="e">
        <f t="shared" si="22"/>
        <v>#DIV/0!</v>
      </c>
      <c r="W96" s="6" t="s">
        <v>790</v>
      </c>
      <c r="X96" s="7">
        <v>0</v>
      </c>
      <c r="Y96" s="8" t="e">
        <f t="shared" si="23"/>
        <v>#DIV/0!</v>
      </c>
      <c r="Z96" s="9">
        <v>0.21</v>
      </c>
      <c r="AA96" s="8" t="e">
        <f t="shared" si="24"/>
        <v>#DIV/0!</v>
      </c>
    </row>
    <row r="97" spans="1:27" x14ac:dyDescent="0.25">
      <c r="A97" s="5" t="s">
        <v>770</v>
      </c>
      <c r="B97" s="33" t="s">
        <v>378</v>
      </c>
      <c r="C97" s="18">
        <v>2017</v>
      </c>
      <c r="D97" s="20" t="s">
        <v>379</v>
      </c>
      <c r="E97" s="22">
        <v>25.7</v>
      </c>
      <c r="F97" s="79" t="s">
        <v>156</v>
      </c>
      <c r="G97" s="70">
        <v>8</v>
      </c>
      <c r="H97" s="70"/>
      <c r="I97" s="72" t="s">
        <v>441</v>
      </c>
      <c r="J97" s="72" t="s">
        <v>261</v>
      </c>
      <c r="K97" s="128">
        <v>200</v>
      </c>
      <c r="L97" s="70"/>
      <c r="M97" s="130" t="s">
        <v>836</v>
      </c>
      <c r="N97" s="71"/>
      <c r="O97" s="4">
        <v>0</v>
      </c>
      <c r="P97" s="4">
        <v>0</v>
      </c>
      <c r="Q97" s="4">
        <v>0</v>
      </c>
      <c r="R97" s="5" t="s">
        <v>790</v>
      </c>
      <c r="S97" s="6" t="e">
        <f t="shared" si="19"/>
        <v>#DIV/0!</v>
      </c>
      <c r="T97" s="6" t="e">
        <f t="shared" si="20"/>
        <v>#DIV/0!</v>
      </c>
      <c r="U97" s="6" t="e">
        <f t="shared" si="21"/>
        <v>#DIV/0!</v>
      </c>
      <c r="V97" s="6" t="e">
        <f t="shared" si="22"/>
        <v>#DIV/0!</v>
      </c>
      <c r="W97" s="6" t="s">
        <v>790</v>
      </c>
      <c r="X97" s="7">
        <v>0</v>
      </c>
      <c r="Y97" s="8" t="e">
        <f t="shared" si="23"/>
        <v>#DIV/0!</v>
      </c>
      <c r="Z97" s="9">
        <v>0.21</v>
      </c>
      <c r="AA97" s="8" t="e">
        <f t="shared" si="24"/>
        <v>#DIV/0!</v>
      </c>
    </row>
    <row r="98" spans="1:27" x14ac:dyDescent="0.25">
      <c r="A98" s="5" t="s">
        <v>770</v>
      </c>
      <c r="B98" s="33" t="s">
        <v>378</v>
      </c>
      <c r="C98" s="18">
        <v>2701</v>
      </c>
      <c r="D98" s="20" t="s">
        <v>138</v>
      </c>
      <c r="E98" s="22">
        <v>1.5</v>
      </c>
      <c r="F98" s="79" t="s">
        <v>156</v>
      </c>
      <c r="G98" s="81"/>
      <c r="H98" s="70"/>
      <c r="I98" s="72" t="s">
        <v>442</v>
      </c>
      <c r="J98" s="72" t="s">
        <v>271</v>
      </c>
      <c r="K98" s="128">
        <v>3</v>
      </c>
      <c r="L98" s="70"/>
      <c r="M98" s="130" t="s">
        <v>837</v>
      </c>
      <c r="N98" s="71"/>
      <c r="O98" s="150">
        <v>0</v>
      </c>
      <c r="P98" s="150">
        <v>0</v>
      </c>
      <c r="Q98" s="4" t="s">
        <v>0</v>
      </c>
      <c r="R98" s="5" t="s">
        <v>790</v>
      </c>
      <c r="S98" s="153" t="e">
        <f t="shared" ref="S98:S102" si="25">SUM(E98/Q98*K98)</f>
        <v>#VALUE!</v>
      </c>
      <c r="T98" s="150" t="s">
        <v>0</v>
      </c>
      <c r="U98" s="150" t="s">
        <v>0</v>
      </c>
      <c r="V98" s="6" t="e">
        <f t="shared" si="22"/>
        <v>#VALUE!</v>
      </c>
      <c r="W98" s="6" t="s">
        <v>790</v>
      </c>
      <c r="X98" s="7">
        <v>0</v>
      </c>
      <c r="Y98" s="8" t="e">
        <f t="shared" si="23"/>
        <v>#VALUE!</v>
      </c>
      <c r="Z98" s="9">
        <v>0.21</v>
      </c>
      <c r="AA98" s="8" t="e">
        <f t="shared" si="24"/>
        <v>#VALUE!</v>
      </c>
    </row>
    <row r="99" spans="1:27" x14ac:dyDescent="0.25">
      <c r="A99" s="5" t="s">
        <v>770</v>
      </c>
      <c r="B99" s="33" t="s">
        <v>378</v>
      </c>
      <c r="C99" s="18">
        <v>2702</v>
      </c>
      <c r="D99" s="20" t="s">
        <v>161</v>
      </c>
      <c r="E99" s="22">
        <v>2.1</v>
      </c>
      <c r="F99" s="79" t="s">
        <v>156</v>
      </c>
      <c r="G99" s="81"/>
      <c r="H99" s="70"/>
      <c r="I99" s="72" t="s">
        <v>443</v>
      </c>
      <c r="J99" s="72" t="s">
        <v>271</v>
      </c>
      <c r="K99" s="128">
        <v>3</v>
      </c>
      <c r="L99" s="70"/>
      <c r="M99" s="130" t="s">
        <v>837</v>
      </c>
      <c r="N99" s="71"/>
      <c r="O99" s="150">
        <v>0</v>
      </c>
      <c r="P99" s="150">
        <v>0</v>
      </c>
      <c r="Q99" s="4" t="s">
        <v>0</v>
      </c>
      <c r="R99" s="5" t="s">
        <v>790</v>
      </c>
      <c r="S99" s="153" t="e">
        <f t="shared" si="25"/>
        <v>#VALUE!</v>
      </c>
      <c r="T99" s="150" t="s">
        <v>0</v>
      </c>
      <c r="U99" s="150" t="s">
        <v>0</v>
      </c>
      <c r="V99" s="6" t="e">
        <f t="shared" si="22"/>
        <v>#VALUE!</v>
      </c>
      <c r="W99" s="6" t="s">
        <v>790</v>
      </c>
      <c r="X99" s="7">
        <v>0</v>
      </c>
      <c r="Y99" s="8" t="e">
        <f t="shared" si="23"/>
        <v>#VALUE!</v>
      </c>
      <c r="Z99" s="9">
        <v>0.21</v>
      </c>
      <c r="AA99" s="8" t="e">
        <f t="shared" si="24"/>
        <v>#VALUE!</v>
      </c>
    </row>
    <row r="100" spans="1:27" x14ac:dyDescent="0.25">
      <c r="A100" s="5" t="s">
        <v>770</v>
      </c>
      <c r="B100" s="33" t="s">
        <v>378</v>
      </c>
      <c r="C100" s="18">
        <v>2703</v>
      </c>
      <c r="D100" s="20" t="s">
        <v>138</v>
      </c>
      <c r="E100" s="22">
        <v>2.1</v>
      </c>
      <c r="F100" s="79" t="s">
        <v>156</v>
      </c>
      <c r="G100" s="81"/>
      <c r="H100" s="70"/>
      <c r="I100" s="72" t="s">
        <v>444</v>
      </c>
      <c r="J100" s="72" t="s">
        <v>271</v>
      </c>
      <c r="K100" s="128">
        <v>3</v>
      </c>
      <c r="L100" s="70"/>
      <c r="M100" s="130" t="s">
        <v>837</v>
      </c>
      <c r="N100" s="71"/>
      <c r="O100" s="150">
        <v>0</v>
      </c>
      <c r="P100" s="150">
        <v>0</v>
      </c>
      <c r="Q100" s="4" t="s">
        <v>0</v>
      </c>
      <c r="R100" s="5" t="s">
        <v>790</v>
      </c>
      <c r="S100" s="153" t="e">
        <f t="shared" si="25"/>
        <v>#VALUE!</v>
      </c>
      <c r="T100" s="150" t="s">
        <v>0</v>
      </c>
      <c r="U100" s="150" t="s">
        <v>0</v>
      </c>
      <c r="V100" s="6" t="e">
        <f t="shared" si="22"/>
        <v>#VALUE!</v>
      </c>
      <c r="W100" s="6" t="s">
        <v>790</v>
      </c>
      <c r="X100" s="7">
        <v>0</v>
      </c>
      <c r="Y100" s="8" t="e">
        <f t="shared" si="23"/>
        <v>#VALUE!</v>
      </c>
      <c r="Z100" s="9">
        <v>0.21</v>
      </c>
      <c r="AA100" s="8" t="e">
        <f t="shared" si="24"/>
        <v>#VALUE!</v>
      </c>
    </row>
    <row r="101" spans="1:27" x14ac:dyDescent="0.25">
      <c r="A101" s="5" t="s">
        <v>770</v>
      </c>
      <c r="B101" s="33" t="s">
        <v>378</v>
      </c>
      <c r="C101" s="18">
        <v>2704</v>
      </c>
      <c r="D101" s="20" t="s">
        <v>138</v>
      </c>
      <c r="E101" s="22">
        <v>2.5</v>
      </c>
      <c r="F101" s="79" t="s">
        <v>156</v>
      </c>
      <c r="G101" s="81"/>
      <c r="H101" s="70"/>
      <c r="I101" s="72" t="s">
        <v>445</v>
      </c>
      <c r="J101" s="72" t="s">
        <v>268</v>
      </c>
      <c r="K101" s="128">
        <v>3</v>
      </c>
      <c r="L101" s="70"/>
      <c r="M101" s="130" t="s">
        <v>837</v>
      </c>
      <c r="N101" s="71"/>
      <c r="O101" s="150">
        <v>0</v>
      </c>
      <c r="P101" s="150">
        <v>0</v>
      </c>
      <c r="Q101" s="4" t="s">
        <v>0</v>
      </c>
      <c r="R101" s="5" t="s">
        <v>790</v>
      </c>
      <c r="S101" s="153" t="e">
        <f t="shared" si="25"/>
        <v>#VALUE!</v>
      </c>
      <c r="T101" s="150" t="s">
        <v>0</v>
      </c>
      <c r="U101" s="150" t="s">
        <v>0</v>
      </c>
      <c r="V101" s="6" t="e">
        <f t="shared" si="22"/>
        <v>#VALUE!</v>
      </c>
      <c r="W101" s="6" t="s">
        <v>790</v>
      </c>
      <c r="X101" s="7">
        <v>0</v>
      </c>
      <c r="Y101" s="8" t="e">
        <f t="shared" si="23"/>
        <v>#VALUE!</v>
      </c>
      <c r="Z101" s="9">
        <v>0.21</v>
      </c>
      <c r="AA101" s="8" t="e">
        <f t="shared" si="24"/>
        <v>#VALUE!</v>
      </c>
    </row>
    <row r="102" spans="1:27" x14ac:dyDescent="0.25">
      <c r="A102" s="5" t="s">
        <v>770</v>
      </c>
      <c r="B102" s="33" t="s">
        <v>378</v>
      </c>
      <c r="C102" s="18">
        <v>2705</v>
      </c>
      <c r="D102" s="20" t="s">
        <v>138</v>
      </c>
      <c r="E102" s="22">
        <v>1.3</v>
      </c>
      <c r="F102" s="79" t="s">
        <v>156</v>
      </c>
      <c r="G102" s="81"/>
      <c r="H102" s="70"/>
      <c r="I102" s="72" t="s">
        <v>446</v>
      </c>
      <c r="J102" s="72" t="s">
        <v>268</v>
      </c>
      <c r="K102" s="128">
        <v>3</v>
      </c>
      <c r="L102" s="70"/>
      <c r="M102" s="130" t="s">
        <v>837</v>
      </c>
      <c r="N102" s="71"/>
      <c r="O102" s="150">
        <v>0</v>
      </c>
      <c r="P102" s="150">
        <v>0</v>
      </c>
      <c r="Q102" s="4" t="s">
        <v>0</v>
      </c>
      <c r="R102" s="5" t="s">
        <v>790</v>
      </c>
      <c r="S102" s="153" t="e">
        <f t="shared" si="25"/>
        <v>#VALUE!</v>
      </c>
      <c r="T102" s="150" t="s">
        <v>0</v>
      </c>
      <c r="U102" s="150" t="s">
        <v>0</v>
      </c>
      <c r="V102" s="6" t="e">
        <f t="shared" si="22"/>
        <v>#VALUE!</v>
      </c>
      <c r="W102" s="6" t="s">
        <v>790</v>
      </c>
      <c r="X102" s="7">
        <v>0</v>
      </c>
      <c r="Y102" s="8" t="e">
        <f t="shared" si="23"/>
        <v>#VALUE!</v>
      </c>
      <c r="Z102" s="9">
        <v>0.21</v>
      </c>
      <c r="AA102" s="8" t="e">
        <f t="shared" si="24"/>
        <v>#VALUE!</v>
      </c>
    </row>
    <row r="103" spans="1:27" x14ac:dyDescent="0.25">
      <c r="A103" s="5" t="s">
        <v>770</v>
      </c>
      <c r="B103" s="33" t="s">
        <v>378</v>
      </c>
      <c r="C103" s="18">
        <v>2801</v>
      </c>
      <c r="D103" s="20" t="s">
        <v>9</v>
      </c>
      <c r="E103" s="22">
        <v>14.1</v>
      </c>
      <c r="F103" s="79" t="s">
        <v>156</v>
      </c>
      <c r="G103" s="81"/>
      <c r="H103" s="70"/>
      <c r="I103" s="72" t="s">
        <v>447</v>
      </c>
      <c r="J103" s="72" t="s">
        <v>269</v>
      </c>
      <c r="K103" s="128">
        <v>200</v>
      </c>
      <c r="L103" s="92">
        <v>200</v>
      </c>
      <c r="M103" s="130" t="s">
        <v>793</v>
      </c>
      <c r="N103" s="92" t="s">
        <v>794</v>
      </c>
      <c r="O103" s="4">
        <v>0</v>
      </c>
      <c r="P103" s="4">
        <v>0</v>
      </c>
      <c r="Q103" s="4">
        <v>0</v>
      </c>
      <c r="R103" s="68">
        <v>0</v>
      </c>
      <c r="S103" s="6" t="e">
        <f t="shared" ref="S103:S112" si="26">SUM(E103/O103*K103)+(E103/P103*K103)+(E103/Q103*K103)</f>
        <v>#DIV/0!</v>
      </c>
      <c r="T103" s="6" t="e">
        <f t="shared" ref="T103:T112" si="27">SUM(E103*K103/O103)</f>
        <v>#DIV/0!</v>
      </c>
      <c r="U103" s="6" t="e">
        <f t="shared" ref="U103:U112" si="28">SUM(E103*K103/P103)</f>
        <v>#DIV/0!</v>
      </c>
      <c r="V103" s="6" t="e">
        <f t="shared" ref="V103:V112" si="29">SUM(E103*K103/Q103)</f>
        <v>#DIV/0!</v>
      </c>
      <c r="W103" s="6" t="e">
        <f>SUM(E103*L103/R103)</f>
        <v>#DIV/0!</v>
      </c>
      <c r="X103" s="7">
        <v>0</v>
      </c>
      <c r="Y103" s="8" t="e">
        <f t="shared" si="23"/>
        <v>#DIV/0!</v>
      </c>
      <c r="Z103" s="9">
        <v>0.21</v>
      </c>
      <c r="AA103" s="8" t="e">
        <f t="shared" si="24"/>
        <v>#DIV/0!</v>
      </c>
    </row>
    <row r="104" spans="1:27" x14ac:dyDescent="0.25">
      <c r="A104" s="5" t="s">
        <v>770</v>
      </c>
      <c r="B104" s="33" t="s">
        <v>378</v>
      </c>
      <c r="C104" s="18">
        <v>2802</v>
      </c>
      <c r="D104" s="20" t="s">
        <v>9</v>
      </c>
      <c r="E104" s="22">
        <v>12.1</v>
      </c>
      <c r="F104" s="79" t="s">
        <v>156</v>
      </c>
      <c r="G104" s="81"/>
      <c r="H104" s="70"/>
      <c r="I104" s="72" t="s">
        <v>448</v>
      </c>
      <c r="J104" s="72" t="s">
        <v>269</v>
      </c>
      <c r="K104" s="128">
        <v>200</v>
      </c>
      <c r="L104" s="92">
        <v>200</v>
      </c>
      <c r="M104" s="130" t="s">
        <v>793</v>
      </c>
      <c r="N104" s="92" t="s">
        <v>794</v>
      </c>
      <c r="O104" s="4">
        <v>0</v>
      </c>
      <c r="P104" s="4">
        <v>0</v>
      </c>
      <c r="Q104" s="4">
        <v>0</v>
      </c>
      <c r="R104" s="68">
        <v>0</v>
      </c>
      <c r="S104" s="6" t="e">
        <f t="shared" si="26"/>
        <v>#DIV/0!</v>
      </c>
      <c r="T104" s="6" t="e">
        <f t="shared" si="27"/>
        <v>#DIV/0!</v>
      </c>
      <c r="U104" s="6" t="e">
        <f t="shared" si="28"/>
        <v>#DIV/0!</v>
      </c>
      <c r="V104" s="6" t="e">
        <f t="shared" si="29"/>
        <v>#DIV/0!</v>
      </c>
      <c r="W104" s="6" t="e">
        <f>SUM(E104*L104/R104)</f>
        <v>#DIV/0!</v>
      </c>
      <c r="X104" s="7">
        <v>0</v>
      </c>
      <c r="Y104" s="8" t="e">
        <f t="shared" si="23"/>
        <v>#DIV/0!</v>
      </c>
      <c r="Z104" s="9">
        <v>0.21</v>
      </c>
      <c r="AA104" s="8" t="e">
        <f t="shared" si="24"/>
        <v>#DIV/0!</v>
      </c>
    </row>
    <row r="105" spans="1:27" x14ac:dyDescent="0.25">
      <c r="A105" s="5" t="s">
        <v>770</v>
      </c>
      <c r="B105" s="33" t="s">
        <v>378</v>
      </c>
      <c r="C105" s="18">
        <v>2803</v>
      </c>
      <c r="D105" s="20" t="s">
        <v>9</v>
      </c>
      <c r="E105" s="22">
        <v>2.5</v>
      </c>
      <c r="F105" s="79" t="s">
        <v>156</v>
      </c>
      <c r="G105" s="81"/>
      <c r="H105" s="70"/>
      <c r="I105" s="72" t="s">
        <v>449</v>
      </c>
      <c r="J105" s="72" t="s">
        <v>269</v>
      </c>
      <c r="K105" s="128">
        <v>200</v>
      </c>
      <c r="L105" s="92">
        <v>200</v>
      </c>
      <c r="M105" s="130" t="s">
        <v>793</v>
      </c>
      <c r="N105" s="92" t="s">
        <v>794</v>
      </c>
      <c r="O105" s="4">
        <v>0</v>
      </c>
      <c r="P105" s="4">
        <v>0</v>
      </c>
      <c r="Q105" s="4">
        <v>0</v>
      </c>
      <c r="R105" s="68">
        <v>0</v>
      </c>
      <c r="S105" s="6" t="e">
        <f t="shared" si="26"/>
        <v>#DIV/0!</v>
      </c>
      <c r="T105" s="6" t="e">
        <f t="shared" si="27"/>
        <v>#DIV/0!</v>
      </c>
      <c r="U105" s="6" t="e">
        <f t="shared" si="28"/>
        <v>#DIV/0!</v>
      </c>
      <c r="V105" s="6" t="e">
        <f t="shared" si="29"/>
        <v>#DIV/0!</v>
      </c>
      <c r="W105" s="6" t="e">
        <f>SUM(E105*L105/R105)</f>
        <v>#DIV/0!</v>
      </c>
      <c r="X105" s="7">
        <v>0</v>
      </c>
      <c r="Y105" s="8" t="e">
        <f t="shared" si="23"/>
        <v>#DIV/0!</v>
      </c>
      <c r="Z105" s="9">
        <v>0.21</v>
      </c>
      <c r="AA105" s="8" t="e">
        <f t="shared" si="24"/>
        <v>#DIV/0!</v>
      </c>
    </row>
    <row r="106" spans="1:27" x14ac:dyDescent="0.25">
      <c r="A106" s="5" t="s">
        <v>770</v>
      </c>
      <c r="B106" s="33" t="s">
        <v>378</v>
      </c>
      <c r="C106" s="18">
        <v>2901</v>
      </c>
      <c r="D106" s="20" t="s">
        <v>129</v>
      </c>
      <c r="E106" s="22">
        <v>21.4</v>
      </c>
      <c r="F106" s="79" t="s">
        <v>156</v>
      </c>
      <c r="G106" s="81"/>
      <c r="H106" s="70"/>
      <c r="I106" s="72" t="s">
        <v>450</v>
      </c>
      <c r="J106" s="72" t="s">
        <v>267</v>
      </c>
      <c r="K106" s="128">
        <v>200</v>
      </c>
      <c r="L106" s="70"/>
      <c r="M106" s="130" t="s">
        <v>791</v>
      </c>
      <c r="N106" s="71"/>
      <c r="O106" s="4">
        <v>0</v>
      </c>
      <c r="P106" s="4">
        <v>0</v>
      </c>
      <c r="Q106" s="4">
        <v>0</v>
      </c>
      <c r="R106" s="5" t="s">
        <v>790</v>
      </c>
      <c r="S106" s="6" t="e">
        <f t="shared" si="26"/>
        <v>#DIV/0!</v>
      </c>
      <c r="T106" s="6" t="e">
        <f t="shared" si="27"/>
        <v>#DIV/0!</v>
      </c>
      <c r="U106" s="6" t="e">
        <f t="shared" si="28"/>
        <v>#DIV/0!</v>
      </c>
      <c r="V106" s="6" t="e">
        <f t="shared" si="29"/>
        <v>#DIV/0!</v>
      </c>
      <c r="W106" s="6" t="s">
        <v>790</v>
      </c>
      <c r="X106" s="7">
        <v>0</v>
      </c>
      <c r="Y106" s="8" t="e">
        <f t="shared" si="23"/>
        <v>#DIV/0!</v>
      </c>
      <c r="Z106" s="9">
        <v>0.21</v>
      </c>
      <c r="AA106" s="8" t="e">
        <f t="shared" si="24"/>
        <v>#DIV/0!</v>
      </c>
    </row>
    <row r="107" spans="1:27" x14ac:dyDescent="0.25">
      <c r="A107" s="5" t="s">
        <v>770</v>
      </c>
      <c r="B107" s="33" t="s">
        <v>378</v>
      </c>
      <c r="C107" s="18">
        <v>2902</v>
      </c>
      <c r="D107" s="20" t="s">
        <v>8</v>
      </c>
      <c r="E107" s="22">
        <v>28.2</v>
      </c>
      <c r="F107" s="79" t="s">
        <v>156</v>
      </c>
      <c r="G107" s="81"/>
      <c r="H107" s="70"/>
      <c r="I107" s="72" t="s">
        <v>451</v>
      </c>
      <c r="J107" s="72" t="s">
        <v>267</v>
      </c>
      <c r="K107" s="128">
        <v>200</v>
      </c>
      <c r="L107" s="70"/>
      <c r="M107" s="130" t="s">
        <v>791</v>
      </c>
      <c r="N107" s="71"/>
      <c r="O107" s="4">
        <v>0</v>
      </c>
      <c r="P107" s="4">
        <v>0</v>
      </c>
      <c r="Q107" s="4">
        <v>0</v>
      </c>
      <c r="R107" s="5" t="s">
        <v>790</v>
      </c>
      <c r="S107" s="6" t="e">
        <f t="shared" si="26"/>
        <v>#DIV/0!</v>
      </c>
      <c r="T107" s="6" t="e">
        <f t="shared" si="27"/>
        <v>#DIV/0!</v>
      </c>
      <c r="U107" s="6" t="e">
        <f t="shared" si="28"/>
        <v>#DIV/0!</v>
      </c>
      <c r="V107" s="6" t="e">
        <f t="shared" si="29"/>
        <v>#DIV/0!</v>
      </c>
      <c r="W107" s="6" t="s">
        <v>790</v>
      </c>
      <c r="X107" s="7">
        <v>0</v>
      </c>
      <c r="Y107" s="8" t="e">
        <f t="shared" si="23"/>
        <v>#DIV/0!</v>
      </c>
      <c r="Z107" s="9">
        <v>0.21</v>
      </c>
      <c r="AA107" s="8" t="e">
        <f t="shared" si="24"/>
        <v>#DIV/0!</v>
      </c>
    </row>
    <row r="108" spans="1:27" x14ac:dyDescent="0.25">
      <c r="A108" s="5" t="s">
        <v>770</v>
      </c>
      <c r="B108" s="33" t="s">
        <v>378</v>
      </c>
      <c r="C108" s="18">
        <v>2903</v>
      </c>
      <c r="D108" s="20" t="s">
        <v>8</v>
      </c>
      <c r="E108" s="22">
        <v>25.9</v>
      </c>
      <c r="F108" s="79" t="s">
        <v>156</v>
      </c>
      <c r="G108" s="81"/>
      <c r="H108" s="70"/>
      <c r="I108" s="72" t="s">
        <v>452</v>
      </c>
      <c r="J108" s="72" t="s">
        <v>287</v>
      </c>
      <c r="K108" s="128">
        <v>200</v>
      </c>
      <c r="L108" s="70"/>
      <c r="M108" s="130" t="s">
        <v>791</v>
      </c>
      <c r="N108" s="71"/>
      <c r="O108" s="4">
        <v>0</v>
      </c>
      <c r="P108" s="4">
        <v>0</v>
      </c>
      <c r="Q108" s="4">
        <v>0</v>
      </c>
      <c r="R108" s="5" t="s">
        <v>790</v>
      </c>
      <c r="S108" s="6" t="e">
        <f t="shared" si="26"/>
        <v>#DIV/0!</v>
      </c>
      <c r="T108" s="6" t="e">
        <f t="shared" si="27"/>
        <v>#DIV/0!</v>
      </c>
      <c r="U108" s="6" t="e">
        <f t="shared" si="28"/>
        <v>#DIV/0!</v>
      </c>
      <c r="V108" s="6" t="e">
        <f t="shared" si="29"/>
        <v>#DIV/0!</v>
      </c>
      <c r="W108" s="6" t="s">
        <v>790</v>
      </c>
      <c r="X108" s="7">
        <v>0</v>
      </c>
      <c r="Y108" s="8" t="e">
        <f t="shared" si="23"/>
        <v>#DIV/0!</v>
      </c>
      <c r="Z108" s="9">
        <v>0.21</v>
      </c>
      <c r="AA108" s="8" t="e">
        <f t="shared" si="24"/>
        <v>#DIV/0!</v>
      </c>
    </row>
    <row r="109" spans="1:27" x14ac:dyDescent="0.25">
      <c r="A109" s="5" t="s">
        <v>770</v>
      </c>
      <c r="B109" s="33" t="s">
        <v>378</v>
      </c>
      <c r="C109" s="18">
        <v>2904</v>
      </c>
      <c r="D109" s="20" t="s">
        <v>8</v>
      </c>
      <c r="E109" s="22">
        <v>42.4</v>
      </c>
      <c r="F109" s="79" t="s">
        <v>156</v>
      </c>
      <c r="G109" s="81"/>
      <c r="H109" s="70"/>
      <c r="I109" s="72" t="s">
        <v>453</v>
      </c>
      <c r="J109" s="72" t="s">
        <v>287</v>
      </c>
      <c r="K109" s="128">
        <v>200</v>
      </c>
      <c r="L109" s="70"/>
      <c r="M109" s="130" t="s">
        <v>791</v>
      </c>
      <c r="N109" s="71"/>
      <c r="O109" s="4">
        <v>0</v>
      </c>
      <c r="P109" s="4">
        <v>0</v>
      </c>
      <c r="Q109" s="4">
        <v>0</v>
      </c>
      <c r="R109" s="5" t="s">
        <v>790</v>
      </c>
      <c r="S109" s="6" t="e">
        <f t="shared" si="26"/>
        <v>#DIV/0!</v>
      </c>
      <c r="T109" s="6" t="e">
        <f t="shared" si="27"/>
        <v>#DIV/0!</v>
      </c>
      <c r="U109" s="6" t="e">
        <f t="shared" si="28"/>
        <v>#DIV/0!</v>
      </c>
      <c r="V109" s="6" t="e">
        <f t="shared" si="29"/>
        <v>#DIV/0!</v>
      </c>
      <c r="W109" s="6" t="s">
        <v>790</v>
      </c>
      <c r="X109" s="7">
        <v>0</v>
      </c>
      <c r="Y109" s="8" t="e">
        <f t="shared" si="23"/>
        <v>#DIV/0!</v>
      </c>
      <c r="Z109" s="9">
        <v>0.21</v>
      </c>
      <c r="AA109" s="8" t="e">
        <f t="shared" si="24"/>
        <v>#DIV/0!</v>
      </c>
    </row>
    <row r="110" spans="1:27" x14ac:dyDescent="0.25">
      <c r="A110" s="5" t="s">
        <v>770</v>
      </c>
      <c r="B110" s="33" t="s">
        <v>378</v>
      </c>
      <c r="C110" s="18">
        <v>2905</v>
      </c>
      <c r="D110" s="20" t="s">
        <v>8</v>
      </c>
      <c r="E110" s="22">
        <v>31.4</v>
      </c>
      <c r="F110" s="79" t="s">
        <v>156</v>
      </c>
      <c r="G110" s="81"/>
      <c r="H110" s="70"/>
      <c r="I110" s="72" t="s">
        <v>454</v>
      </c>
      <c r="J110" s="72" t="s">
        <v>267</v>
      </c>
      <c r="K110" s="128">
        <v>200</v>
      </c>
      <c r="L110" s="70"/>
      <c r="M110" s="130" t="s">
        <v>791</v>
      </c>
      <c r="N110" s="71"/>
      <c r="O110" s="4">
        <v>0</v>
      </c>
      <c r="P110" s="4">
        <v>0</v>
      </c>
      <c r="Q110" s="4">
        <v>0</v>
      </c>
      <c r="R110" s="5" t="s">
        <v>790</v>
      </c>
      <c r="S110" s="6" t="e">
        <f t="shared" si="26"/>
        <v>#DIV/0!</v>
      </c>
      <c r="T110" s="6" t="e">
        <f t="shared" si="27"/>
        <v>#DIV/0!</v>
      </c>
      <c r="U110" s="6" t="e">
        <f t="shared" si="28"/>
        <v>#DIV/0!</v>
      </c>
      <c r="V110" s="6" t="e">
        <f t="shared" si="29"/>
        <v>#DIV/0!</v>
      </c>
      <c r="W110" s="6" t="s">
        <v>790</v>
      </c>
      <c r="X110" s="7">
        <v>0</v>
      </c>
      <c r="Y110" s="8" t="e">
        <f t="shared" si="23"/>
        <v>#DIV/0!</v>
      </c>
      <c r="Z110" s="9">
        <v>0.21</v>
      </c>
      <c r="AA110" s="8" t="e">
        <f t="shared" si="24"/>
        <v>#DIV/0!</v>
      </c>
    </row>
    <row r="111" spans="1:27" x14ac:dyDescent="0.25">
      <c r="A111" s="5" t="s">
        <v>770</v>
      </c>
      <c r="B111" s="33" t="s">
        <v>378</v>
      </c>
      <c r="C111" s="18">
        <v>2906</v>
      </c>
      <c r="D111" s="20" t="s">
        <v>129</v>
      </c>
      <c r="E111" s="22">
        <v>24.7</v>
      </c>
      <c r="F111" s="79" t="s">
        <v>156</v>
      </c>
      <c r="G111" s="81"/>
      <c r="H111" s="70"/>
      <c r="I111" s="72" t="s">
        <v>455</v>
      </c>
      <c r="J111" s="72" t="s">
        <v>267</v>
      </c>
      <c r="K111" s="128">
        <v>200</v>
      </c>
      <c r="L111" s="70"/>
      <c r="M111" s="130" t="s">
        <v>791</v>
      </c>
      <c r="N111" s="71"/>
      <c r="O111" s="4">
        <v>0</v>
      </c>
      <c r="P111" s="4">
        <v>0</v>
      </c>
      <c r="Q111" s="4">
        <v>0</v>
      </c>
      <c r="R111" s="5" t="s">
        <v>790</v>
      </c>
      <c r="S111" s="6" t="e">
        <f t="shared" si="26"/>
        <v>#DIV/0!</v>
      </c>
      <c r="T111" s="6" t="e">
        <f t="shared" si="27"/>
        <v>#DIV/0!</v>
      </c>
      <c r="U111" s="6" t="e">
        <f t="shared" si="28"/>
        <v>#DIV/0!</v>
      </c>
      <c r="V111" s="6" t="e">
        <f t="shared" si="29"/>
        <v>#DIV/0!</v>
      </c>
      <c r="W111" s="6" t="s">
        <v>790</v>
      </c>
      <c r="X111" s="7">
        <v>0</v>
      </c>
      <c r="Y111" s="8" t="e">
        <f t="shared" si="23"/>
        <v>#DIV/0!</v>
      </c>
      <c r="Z111" s="9">
        <v>0.21</v>
      </c>
      <c r="AA111" s="8" t="e">
        <f t="shared" si="24"/>
        <v>#DIV/0!</v>
      </c>
    </row>
    <row r="112" spans="1:27" x14ac:dyDescent="0.25">
      <c r="A112" s="5" t="s">
        <v>770</v>
      </c>
      <c r="B112" s="33" t="s">
        <v>378</v>
      </c>
      <c r="C112" s="20" t="s">
        <v>131</v>
      </c>
      <c r="D112" s="20" t="s">
        <v>5</v>
      </c>
      <c r="E112" s="22">
        <v>2.4</v>
      </c>
      <c r="F112" s="79" t="s">
        <v>156</v>
      </c>
      <c r="G112" s="81"/>
      <c r="H112" s="70"/>
      <c r="I112" s="72" t="s">
        <v>131</v>
      </c>
      <c r="J112" s="72" t="s">
        <v>267</v>
      </c>
      <c r="K112" s="128">
        <v>200</v>
      </c>
      <c r="L112" s="90">
        <v>200</v>
      </c>
      <c r="M112" s="130" t="s">
        <v>834</v>
      </c>
      <c r="N112" s="92" t="s">
        <v>897</v>
      </c>
      <c r="O112" s="4">
        <v>0</v>
      </c>
      <c r="P112" s="4">
        <v>0</v>
      </c>
      <c r="Q112" s="4">
        <v>0</v>
      </c>
      <c r="R112" s="68">
        <v>0</v>
      </c>
      <c r="S112" s="6" t="e">
        <f t="shared" si="26"/>
        <v>#DIV/0!</v>
      </c>
      <c r="T112" s="6" t="e">
        <f t="shared" si="27"/>
        <v>#DIV/0!</v>
      </c>
      <c r="U112" s="6" t="e">
        <f t="shared" si="28"/>
        <v>#DIV/0!</v>
      </c>
      <c r="V112" s="6" t="e">
        <f t="shared" si="29"/>
        <v>#DIV/0!</v>
      </c>
      <c r="W112" s="6" t="e">
        <f>SUM(E112*L112/R112)</f>
        <v>#DIV/0!</v>
      </c>
      <c r="X112" s="7">
        <v>0</v>
      </c>
      <c r="Y112" s="8" t="e">
        <f t="shared" si="23"/>
        <v>#DIV/0!</v>
      </c>
      <c r="Z112" s="9">
        <v>0.21</v>
      </c>
      <c r="AA112" s="8" t="e">
        <f t="shared" si="24"/>
        <v>#DIV/0!</v>
      </c>
    </row>
    <row r="114" spans="8:27" x14ac:dyDescent="0.25">
      <c r="H114" s="159" t="s">
        <v>846</v>
      </c>
      <c r="I114" s="159"/>
      <c r="J114" s="159"/>
      <c r="K114" s="159"/>
      <c r="L114" s="162"/>
      <c r="M114" s="159"/>
      <c r="N114" s="162"/>
      <c r="O114" s="44" t="s">
        <v>847</v>
      </c>
      <c r="P114" s="45"/>
      <c r="Q114" s="46">
        <f>SUM(E3:E112)</f>
        <v>3491.4999999999977</v>
      </c>
      <c r="R114" s="44" t="s">
        <v>848</v>
      </c>
      <c r="S114" s="47"/>
      <c r="T114" s="47"/>
      <c r="U114" s="47"/>
      <c r="V114" s="47"/>
      <c r="W114" s="47"/>
      <c r="X114" s="48"/>
      <c r="Y114" s="8" t="e">
        <f>SUM(Y3:Y112)</f>
        <v>#DIV/0!</v>
      </c>
      <c r="Z114" s="9">
        <v>0.21</v>
      </c>
      <c r="AA114" s="8" t="e">
        <f t="shared" ref="AA114:AA115" si="30">Y114+(Y114*Z114)</f>
        <v>#DIV/0!</v>
      </c>
    </row>
    <row r="115" spans="8:27" x14ac:dyDescent="0.25">
      <c r="H115" s="158" t="s">
        <v>850</v>
      </c>
      <c r="I115" s="159"/>
      <c r="J115" s="159"/>
      <c r="K115" s="159"/>
      <c r="L115" s="162"/>
      <c r="M115" s="159"/>
      <c r="N115" s="162"/>
      <c r="O115" s="50" t="s">
        <v>851</v>
      </c>
      <c r="P115" s="51"/>
      <c r="Q115" s="52"/>
      <c r="R115" s="45" t="s">
        <v>852</v>
      </c>
      <c r="S115" s="53">
        <v>0</v>
      </c>
      <c r="T115" s="44" t="s">
        <v>853</v>
      </c>
      <c r="U115" s="51"/>
      <c r="V115" s="45"/>
      <c r="W115" s="7">
        <v>0</v>
      </c>
      <c r="X115" s="8" t="s">
        <v>849</v>
      </c>
      <c r="Y115" s="8">
        <f>SUM(S115*W115)</f>
        <v>0</v>
      </c>
      <c r="Z115" s="9">
        <v>0.21</v>
      </c>
      <c r="AA115" s="8">
        <f t="shared" si="30"/>
        <v>0</v>
      </c>
    </row>
    <row r="116" spans="8:27" x14ac:dyDescent="0.25">
      <c r="H116" s="43"/>
      <c r="I116" s="32"/>
      <c r="J116" s="32"/>
      <c r="K116" s="1"/>
      <c r="M116" s="2"/>
      <c r="S116" s="42" t="s">
        <v>910</v>
      </c>
      <c r="T116" s="42"/>
      <c r="U116" s="42"/>
      <c r="V116" s="42"/>
      <c r="W116" s="42" t="s">
        <v>909</v>
      </c>
      <c r="X116" s="54"/>
    </row>
    <row r="117" spans="8:27" x14ac:dyDescent="0.25">
      <c r="H117" s="43"/>
      <c r="I117" s="32"/>
      <c r="J117" s="32"/>
      <c r="K117" s="1"/>
      <c r="M117" s="2"/>
      <c r="S117" s="42"/>
      <c r="T117" s="42"/>
      <c r="U117" s="42"/>
      <c r="V117" s="42"/>
      <c r="W117" s="42"/>
      <c r="X117" s="54"/>
      <c r="Z117" s="5" t="s">
        <v>854</v>
      </c>
      <c r="AA117" s="8" t="e">
        <f>SUM(AA114:AA115)</f>
        <v>#DIV/0!</v>
      </c>
    </row>
    <row r="118" spans="8:27" x14ac:dyDescent="0.25">
      <c r="O118" s="39"/>
      <c r="P118" s="39"/>
      <c r="Q118" s="39"/>
      <c r="R118" s="39"/>
      <c r="S118" s="39"/>
      <c r="T118" s="39"/>
      <c r="U118" s="39"/>
      <c r="V118" s="39"/>
      <c r="W118" s="39"/>
      <c r="X118" s="39"/>
      <c r="Y118" s="39"/>
    </row>
    <row r="119" spans="8:27" x14ac:dyDescent="0.25">
      <c r="O119" s="39"/>
      <c r="P119" s="39"/>
      <c r="Q119" s="39"/>
      <c r="R119" s="39"/>
      <c r="S119" s="39"/>
      <c r="T119" s="39"/>
      <c r="U119" s="39"/>
      <c r="V119" s="39"/>
      <c r="W119" s="39"/>
      <c r="X119" s="39"/>
      <c r="Y119" s="39"/>
    </row>
    <row r="120" spans="8:27" x14ac:dyDescent="0.25">
      <c r="O120" s="39"/>
      <c r="P120" s="39"/>
      <c r="Q120" s="39"/>
      <c r="R120" s="42" t="s">
        <v>0</v>
      </c>
      <c r="S120" s="42"/>
      <c r="T120" s="42"/>
      <c r="U120" s="42"/>
      <c r="V120" s="42"/>
      <c r="W120" s="39"/>
      <c r="X120" s="39"/>
      <c r="Y120" s="39"/>
    </row>
    <row r="121" spans="8:27" x14ac:dyDescent="0.25">
      <c r="O121" s="39"/>
      <c r="P121" s="39"/>
      <c r="Q121" s="39"/>
      <c r="R121" s="55" t="s">
        <v>855</v>
      </c>
      <c r="S121" s="6" t="s">
        <v>856</v>
      </c>
      <c r="T121" s="6"/>
      <c r="U121" s="6"/>
      <c r="V121" s="6" t="e">
        <f>SUM(T3:T113)</f>
        <v>#DIV/0!</v>
      </c>
      <c r="W121" s="39"/>
      <c r="X121" s="39"/>
      <c r="Y121" s="39"/>
    </row>
    <row r="122" spans="8:27" x14ac:dyDescent="0.25">
      <c r="O122" s="39"/>
      <c r="P122" s="39"/>
      <c r="Q122" s="39"/>
      <c r="R122" s="56"/>
      <c r="S122" s="6" t="s">
        <v>857</v>
      </c>
      <c r="T122" s="6"/>
      <c r="U122" s="6"/>
      <c r="V122" s="6" t="e">
        <f>SUM(U3:U112)</f>
        <v>#DIV/0!</v>
      </c>
      <c r="W122" s="39"/>
      <c r="X122" s="39"/>
      <c r="Y122" s="39"/>
    </row>
    <row r="123" spans="8:27" x14ac:dyDescent="0.25">
      <c r="O123" s="39"/>
      <c r="P123" s="39"/>
      <c r="Q123" s="39"/>
      <c r="R123" s="56"/>
      <c r="S123" s="6" t="s">
        <v>858</v>
      </c>
      <c r="T123" s="6"/>
      <c r="U123" s="6"/>
      <c r="V123" s="6" t="e">
        <f>SUM(V3:V112)</f>
        <v>#DIV/0!</v>
      </c>
      <c r="W123" s="39"/>
      <c r="X123" s="39"/>
      <c r="Y123" s="39"/>
    </row>
    <row r="124" spans="8:27" x14ac:dyDescent="0.25">
      <c r="O124" s="39"/>
      <c r="P124" s="39"/>
      <c r="Q124" s="39"/>
      <c r="R124" s="56"/>
      <c r="S124" s="6" t="s">
        <v>859</v>
      </c>
      <c r="T124" s="6"/>
      <c r="U124" s="6"/>
      <c r="V124" s="6" t="e">
        <f>SUM(W3:W112)</f>
        <v>#DIV/0!</v>
      </c>
      <c r="W124" s="39"/>
      <c r="X124" s="39"/>
      <c r="Y124" s="39"/>
    </row>
    <row r="125" spans="8:27" x14ac:dyDescent="0.25">
      <c r="R125" s="56"/>
      <c r="S125" s="6" t="s">
        <v>860</v>
      </c>
      <c r="T125" s="6"/>
      <c r="U125" s="6"/>
      <c r="V125" s="6" t="e">
        <f>SUM(V121:V124)</f>
        <v>#DIV/0!</v>
      </c>
    </row>
    <row r="126" spans="8:27" x14ac:dyDescent="0.25">
      <c r="R126" s="49"/>
      <c r="S126" s="6" t="s">
        <v>861</v>
      </c>
      <c r="T126" s="6"/>
      <c r="U126" s="6"/>
      <c r="V126" s="6">
        <f>SUM(S115)</f>
        <v>0</v>
      </c>
    </row>
  </sheetData>
  <autoFilter ref="A2:AA112" xr:uid="{6BD8B5E1-19CF-4950-85E5-78FE9D9CE783}"/>
  <mergeCells count="3">
    <mergeCell ref="H115:N115"/>
    <mergeCell ref="A1:C1"/>
    <mergeCell ref="H114:N1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9A8E0-B0E1-428F-AD2D-A9754DCFC2BC}">
  <dimension ref="A1:U42"/>
  <sheetViews>
    <sheetView topLeftCell="A3" zoomScale="80" zoomScaleNormal="80" workbookViewId="0">
      <selection activeCell="G8" sqref="G8"/>
    </sheetView>
  </sheetViews>
  <sheetFormatPr defaultRowHeight="15" x14ac:dyDescent="0.25"/>
  <cols>
    <col min="1" max="1" width="12.7109375" customWidth="1"/>
    <col min="2" max="2" width="9.140625" customWidth="1"/>
    <col min="4" max="4" width="9" customWidth="1"/>
    <col min="6" max="6" width="11.42578125" bestFit="1" customWidth="1"/>
    <col min="8" max="8" width="24.42578125" customWidth="1"/>
    <col min="10" max="10" width="19" customWidth="1"/>
    <col min="11" max="11" width="22.7109375" customWidth="1"/>
    <col min="13" max="13" width="28.140625" customWidth="1"/>
  </cols>
  <sheetData>
    <row r="1" spans="1:21" x14ac:dyDescent="0.25">
      <c r="A1" s="160" t="s">
        <v>876</v>
      </c>
      <c r="B1" s="160"/>
      <c r="C1" s="160"/>
      <c r="D1" s="160"/>
      <c r="E1" s="160"/>
      <c r="F1" s="160"/>
    </row>
    <row r="2" spans="1:21" x14ac:dyDescent="0.25">
      <c r="C2" t="s">
        <v>0</v>
      </c>
    </row>
    <row r="3" spans="1:21" x14ac:dyDescent="0.25">
      <c r="A3" t="s">
        <v>824</v>
      </c>
    </row>
    <row r="4" spans="1:21" x14ac:dyDescent="0.25">
      <c r="H4" s="5" t="s">
        <v>802</v>
      </c>
      <c r="I4" s="5" t="s">
        <v>801</v>
      </c>
      <c r="J4" s="5" t="s">
        <v>826</v>
      </c>
      <c r="K4" s="5" t="s">
        <v>804</v>
      </c>
    </row>
    <row r="5" spans="1:21" x14ac:dyDescent="0.25">
      <c r="A5" t="s">
        <v>825</v>
      </c>
      <c r="H5" s="5">
        <v>1</v>
      </c>
      <c r="I5" s="5">
        <v>1</v>
      </c>
      <c r="J5" s="35">
        <v>0</v>
      </c>
      <c r="K5" s="36">
        <f>SUM(H5*J5)</f>
        <v>0</v>
      </c>
    </row>
    <row r="6" spans="1:21" ht="15.75" thickBot="1" x14ac:dyDescent="0.3"/>
    <row r="7" spans="1:21" s="59" customFormat="1" ht="92.25" thickBot="1" x14ac:dyDescent="0.4">
      <c r="A7" s="59" t="s">
        <v>812</v>
      </c>
      <c r="B7" s="60" t="s">
        <v>916</v>
      </c>
      <c r="C7" s="60" t="s">
        <v>917</v>
      </c>
      <c r="D7" s="60" t="s">
        <v>816</v>
      </c>
      <c r="E7" s="60" t="s">
        <v>918</v>
      </c>
      <c r="F7" s="60" t="s">
        <v>919</v>
      </c>
      <c r="G7" s="60" t="s">
        <v>802</v>
      </c>
      <c r="H7" s="60" t="s">
        <v>796</v>
      </c>
      <c r="I7" s="60" t="s">
        <v>827</v>
      </c>
      <c r="J7" s="60" t="s">
        <v>924</v>
      </c>
      <c r="K7" s="60" t="s">
        <v>804</v>
      </c>
      <c r="M7" s="59" t="s">
        <v>922</v>
      </c>
      <c r="Q7" s="163" t="s">
        <v>925</v>
      </c>
      <c r="R7" s="164"/>
      <c r="S7" s="164"/>
      <c r="T7" s="164"/>
      <c r="U7" s="165"/>
    </row>
    <row r="8" spans="1:21" ht="45" x14ac:dyDescent="0.25">
      <c r="A8" s="57" t="s">
        <v>813</v>
      </c>
      <c r="B8" s="35">
        <v>0</v>
      </c>
      <c r="C8" s="35">
        <v>0</v>
      </c>
      <c r="D8" s="35">
        <v>0</v>
      </c>
      <c r="E8" s="35">
        <v>0</v>
      </c>
      <c r="F8" s="35">
        <v>0</v>
      </c>
      <c r="G8" s="5">
        <v>2440</v>
      </c>
      <c r="H8" s="5" t="s">
        <v>763</v>
      </c>
      <c r="I8" s="5">
        <v>2</v>
      </c>
      <c r="J8" s="35">
        <v>0</v>
      </c>
      <c r="K8" s="36">
        <f>SUM(B8+C8+D8+E8+F8)+G8*I8*J8</f>
        <v>0</v>
      </c>
    </row>
    <row r="9" spans="1:21" ht="45" x14ac:dyDescent="0.25">
      <c r="A9" s="57" t="s">
        <v>814</v>
      </c>
      <c r="B9" s="35">
        <v>0</v>
      </c>
      <c r="C9" s="35">
        <v>0</v>
      </c>
      <c r="D9" s="35">
        <v>0</v>
      </c>
      <c r="E9" s="35">
        <v>0</v>
      </c>
      <c r="F9" s="35">
        <v>0</v>
      </c>
      <c r="G9" s="5">
        <v>782</v>
      </c>
      <c r="H9" s="5" t="s">
        <v>763</v>
      </c>
      <c r="I9" s="5">
        <v>2</v>
      </c>
      <c r="J9" s="35">
        <v>0</v>
      </c>
      <c r="K9" s="36">
        <f t="shared" ref="K9:K16" si="0">SUM(B9+C9+D9+E9+F9)+G9*I9*J9</f>
        <v>0</v>
      </c>
      <c r="M9" s="39" t="s">
        <v>920</v>
      </c>
      <c r="N9" s="39"/>
      <c r="O9" s="39"/>
      <c r="P9" s="39"/>
      <c r="Q9" s="39"/>
      <c r="R9" s="39"/>
      <c r="S9" s="39"/>
    </row>
    <row r="10" spans="1:21" ht="45" x14ac:dyDescent="0.25">
      <c r="A10" s="57" t="s">
        <v>815</v>
      </c>
      <c r="B10" s="35">
        <v>0</v>
      </c>
      <c r="C10" s="35">
        <v>0</v>
      </c>
      <c r="D10" s="35">
        <v>0</v>
      </c>
      <c r="E10" s="35">
        <v>0</v>
      </c>
      <c r="F10" s="35">
        <v>0</v>
      </c>
      <c r="G10" s="5">
        <v>674</v>
      </c>
      <c r="H10" s="5" t="s">
        <v>763</v>
      </c>
      <c r="I10" s="5">
        <v>2</v>
      </c>
      <c r="J10" s="35">
        <v>0</v>
      </c>
      <c r="K10" s="36">
        <f t="shared" si="0"/>
        <v>0</v>
      </c>
    </row>
    <row r="11" spans="1:21" ht="45" x14ac:dyDescent="0.25">
      <c r="A11" s="57" t="s">
        <v>817</v>
      </c>
      <c r="B11" s="35">
        <v>0</v>
      </c>
      <c r="C11" s="35">
        <v>0</v>
      </c>
      <c r="D11" s="35">
        <v>0</v>
      </c>
      <c r="E11" s="35">
        <v>0</v>
      </c>
      <c r="F11" s="35">
        <v>0</v>
      </c>
      <c r="G11" s="5">
        <v>2440</v>
      </c>
      <c r="H11" s="5" t="s">
        <v>763</v>
      </c>
      <c r="I11" s="5">
        <v>2</v>
      </c>
      <c r="J11" s="35">
        <v>0</v>
      </c>
      <c r="K11" s="36">
        <f t="shared" si="0"/>
        <v>0</v>
      </c>
    </row>
    <row r="12" spans="1:21" ht="45" x14ac:dyDescent="0.25">
      <c r="A12" s="57" t="s">
        <v>818</v>
      </c>
      <c r="B12" s="35">
        <v>0</v>
      </c>
      <c r="C12" s="35">
        <v>0</v>
      </c>
      <c r="D12" s="35">
        <v>0</v>
      </c>
      <c r="E12" s="35">
        <v>0</v>
      </c>
      <c r="F12" s="35">
        <v>0</v>
      </c>
      <c r="G12" s="147">
        <v>1450</v>
      </c>
      <c r="H12" s="5" t="s">
        <v>763</v>
      </c>
      <c r="I12" s="5">
        <v>2</v>
      </c>
      <c r="J12" s="35">
        <v>0</v>
      </c>
      <c r="K12" s="36">
        <f t="shared" si="0"/>
        <v>0</v>
      </c>
      <c r="M12" s="39" t="s">
        <v>921</v>
      </c>
    </row>
    <row r="13" spans="1:21" ht="45" x14ac:dyDescent="0.25">
      <c r="A13" s="57" t="s">
        <v>819</v>
      </c>
      <c r="B13" s="35">
        <v>0</v>
      </c>
      <c r="C13" s="35">
        <v>0</v>
      </c>
      <c r="D13" s="35">
        <v>0</v>
      </c>
      <c r="E13" s="35">
        <v>0</v>
      </c>
      <c r="F13" s="35">
        <v>0</v>
      </c>
      <c r="G13" s="5">
        <v>674</v>
      </c>
      <c r="H13" s="5" t="s">
        <v>763</v>
      </c>
      <c r="I13" s="5">
        <v>2</v>
      </c>
      <c r="J13" s="35">
        <v>0</v>
      </c>
      <c r="K13" s="36">
        <f t="shared" si="0"/>
        <v>0</v>
      </c>
    </row>
    <row r="14" spans="1:21" ht="90" x14ac:dyDescent="0.25">
      <c r="A14" s="57" t="s">
        <v>820</v>
      </c>
      <c r="B14" s="35">
        <v>0</v>
      </c>
      <c r="C14" s="35">
        <v>0</v>
      </c>
      <c r="D14" s="35">
        <v>0</v>
      </c>
      <c r="E14" s="35">
        <v>0</v>
      </c>
      <c r="F14" s="35">
        <v>0</v>
      </c>
      <c r="G14" s="5">
        <v>2479</v>
      </c>
      <c r="H14" s="5" t="s">
        <v>763</v>
      </c>
      <c r="I14" s="5">
        <v>2</v>
      </c>
      <c r="J14" s="35">
        <v>0</v>
      </c>
      <c r="K14" s="36">
        <f t="shared" si="0"/>
        <v>0</v>
      </c>
    </row>
    <row r="15" spans="1:21" ht="90" x14ac:dyDescent="0.25">
      <c r="A15" s="57" t="s">
        <v>821</v>
      </c>
      <c r="B15" s="35">
        <v>0</v>
      </c>
      <c r="C15" s="35">
        <v>0</v>
      </c>
      <c r="D15" s="35">
        <v>0</v>
      </c>
      <c r="E15" s="35">
        <v>0</v>
      </c>
      <c r="F15" s="35">
        <v>0</v>
      </c>
      <c r="G15" s="5">
        <v>1643</v>
      </c>
      <c r="H15" s="5" t="s">
        <v>763</v>
      </c>
      <c r="I15" s="5">
        <v>2</v>
      </c>
      <c r="J15" s="35">
        <v>0</v>
      </c>
      <c r="K15" s="36">
        <f t="shared" si="0"/>
        <v>0</v>
      </c>
    </row>
    <row r="16" spans="1:21" ht="90" x14ac:dyDescent="0.25">
      <c r="A16" s="57" t="s">
        <v>822</v>
      </c>
      <c r="B16" s="35">
        <v>0</v>
      </c>
      <c r="C16" s="35">
        <v>0</v>
      </c>
      <c r="D16" s="35">
        <v>0</v>
      </c>
      <c r="E16" s="35">
        <v>0</v>
      </c>
      <c r="F16" s="35">
        <v>0</v>
      </c>
      <c r="G16" s="5">
        <v>418</v>
      </c>
      <c r="H16" s="5" t="s">
        <v>763</v>
      </c>
      <c r="I16" s="5">
        <v>2</v>
      </c>
      <c r="J16" s="35">
        <v>0</v>
      </c>
      <c r="K16" s="36">
        <f t="shared" si="0"/>
        <v>0</v>
      </c>
    </row>
    <row r="17" spans="1:11" ht="45" x14ac:dyDescent="0.25">
      <c r="A17" s="58"/>
      <c r="B17" s="58"/>
      <c r="C17" s="58"/>
      <c r="D17" s="58"/>
      <c r="E17" s="58"/>
      <c r="F17" s="58"/>
      <c r="G17" s="60" t="s">
        <v>802</v>
      </c>
      <c r="H17" s="60" t="s">
        <v>807</v>
      </c>
      <c r="I17" s="60" t="s">
        <v>827</v>
      </c>
      <c r="J17" s="60" t="s">
        <v>829</v>
      </c>
      <c r="K17" s="60" t="s">
        <v>804</v>
      </c>
    </row>
    <row r="18" spans="1:11" x14ac:dyDescent="0.25">
      <c r="A18" s="34" t="s">
        <v>886</v>
      </c>
      <c r="G18" s="5">
        <v>30</v>
      </c>
      <c r="H18" s="5" t="s">
        <v>809</v>
      </c>
      <c r="I18" s="5">
        <v>200</v>
      </c>
      <c r="J18" s="35">
        <v>0</v>
      </c>
      <c r="K18" s="38">
        <f>SUM(G18*I18*J18)</f>
        <v>0</v>
      </c>
    </row>
    <row r="19" spans="1:11" ht="45" x14ac:dyDescent="0.25">
      <c r="A19" s="58"/>
      <c r="B19" s="58"/>
      <c r="C19" s="58"/>
      <c r="D19" s="58"/>
      <c r="E19" s="58"/>
      <c r="F19" s="58"/>
      <c r="G19" s="60" t="s">
        <v>802</v>
      </c>
      <c r="H19" s="60" t="s">
        <v>807</v>
      </c>
      <c r="I19" s="60" t="s">
        <v>827</v>
      </c>
      <c r="J19" s="60" t="s">
        <v>829</v>
      </c>
      <c r="K19" s="60" t="s">
        <v>804</v>
      </c>
    </row>
    <row r="20" spans="1:11" ht="33.75" customHeight="1" x14ac:dyDescent="0.25">
      <c r="A20" s="166" t="s">
        <v>882</v>
      </c>
      <c r="B20" s="160"/>
      <c r="C20" s="160"/>
      <c r="D20" s="160"/>
      <c r="E20" s="160"/>
      <c r="F20" s="169"/>
      <c r="G20" s="5">
        <v>7</v>
      </c>
      <c r="H20" s="5" t="s">
        <v>883</v>
      </c>
      <c r="I20" s="5">
        <v>200</v>
      </c>
      <c r="J20" s="37">
        <v>0</v>
      </c>
      <c r="K20" s="38">
        <f>SUM(G20*I20*J20)</f>
        <v>0</v>
      </c>
    </row>
    <row r="21" spans="1:11" s="57" customFormat="1" ht="45" x14ac:dyDescent="0.25">
      <c r="G21" s="60" t="s">
        <v>802</v>
      </c>
      <c r="H21" s="60" t="s">
        <v>807</v>
      </c>
      <c r="I21" s="60" t="s">
        <v>827</v>
      </c>
      <c r="J21" s="60" t="s">
        <v>829</v>
      </c>
      <c r="K21" s="60" t="s">
        <v>804</v>
      </c>
    </row>
    <row r="22" spans="1:11" x14ac:dyDescent="0.25">
      <c r="A22" s="34" t="s">
        <v>828</v>
      </c>
      <c r="G22" s="5">
        <v>100</v>
      </c>
      <c r="H22" s="5" t="s">
        <v>809</v>
      </c>
      <c r="I22" s="5">
        <v>1</v>
      </c>
      <c r="J22" s="37">
        <v>0</v>
      </c>
      <c r="K22" s="38">
        <f>SUM(G22*I22*J22)</f>
        <v>0</v>
      </c>
    </row>
    <row r="23" spans="1:11" s="57" customFormat="1" ht="45" x14ac:dyDescent="0.25">
      <c r="G23" s="60" t="s">
        <v>802</v>
      </c>
      <c r="H23" s="60" t="s">
        <v>807</v>
      </c>
      <c r="I23" s="60" t="s">
        <v>827</v>
      </c>
      <c r="J23" s="60" t="s">
        <v>803</v>
      </c>
      <c r="K23" s="60" t="s">
        <v>804</v>
      </c>
    </row>
    <row r="24" spans="1:11" s="57" customFormat="1" x14ac:dyDescent="0.25">
      <c r="A24" s="166" t="s">
        <v>823</v>
      </c>
      <c r="B24" s="167"/>
      <c r="C24" s="167"/>
      <c r="D24" s="167"/>
      <c r="E24" s="167"/>
      <c r="F24" s="168"/>
      <c r="G24" s="27">
        <v>35</v>
      </c>
      <c r="H24" s="27" t="s">
        <v>808</v>
      </c>
      <c r="I24" s="27">
        <v>1</v>
      </c>
      <c r="J24" s="61">
        <v>0</v>
      </c>
      <c r="K24" s="62">
        <f>SUM(G24*I24*J24)</f>
        <v>0</v>
      </c>
    </row>
    <row r="25" spans="1:11" s="57" customFormat="1" ht="45" x14ac:dyDescent="0.25">
      <c r="G25" s="27" t="s">
        <v>802</v>
      </c>
      <c r="H25" s="27" t="s">
        <v>807</v>
      </c>
      <c r="I25" s="27" t="s">
        <v>827</v>
      </c>
      <c r="J25" s="27" t="s">
        <v>829</v>
      </c>
      <c r="K25" s="27" t="s">
        <v>804</v>
      </c>
    </row>
    <row r="26" spans="1:11" x14ac:dyDescent="0.25">
      <c r="A26" s="34" t="s">
        <v>805</v>
      </c>
      <c r="G26" s="5">
        <v>155</v>
      </c>
      <c r="H26" s="5" t="s">
        <v>809</v>
      </c>
      <c r="I26" s="5">
        <v>2</v>
      </c>
      <c r="J26" s="37">
        <v>0</v>
      </c>
      <c r="K26" s="38">
        <f>SUM(G26*I26*J26)</f>
        <v>0</v>
      </c>
    </row>
    <row r="27" spans="1:11" s="57" customFormat="1" ht="45" x14ac:dyDescent="0.25">
      <c r="G27" s="27" t="s">
        <v>802</v>
      </c>
      <c r="H27" s="27" t="s">
        <v>807</v>
      </c>
      <c r="I27" s="27" t="s">
        <v>827</v>
      </c>
      <c r="J27" s="27" t="s">
        <v>803</v>
      </c>
      <c r="K27" s="27" t="s">
        <v>804</v>
      </c>
    </row>
    <row r="28" spans="1:11" ht="30" x14ac:dyDescent="0.25">
      <c r="A28" s="34" t="s">
        <v>806</v>
      </c>
      <c r="G28" s="27" t="s">
        <v>915</v>
      </c>
      <c r="H28" s="5" t="s">
        <v>809</v>
      </c>
      <c r="I28" s="5">
        <v>2</v>
      </c>
      <c r="J28" s="37">
        <v>0</v>
      </c>
      <c r="K28" s="38">
        <f>SUM(I28*J28)</f>
        <v>0</v>
      </c>
    </row>
    <row r="29" spans="1:11" x14ac:dyDescent="0.25">
      <c r="A29" s="69" t="s">
        <v>914</v>
      </c>
    </row>
    <row r="30" spans="1:11" s="57" customFormat="1" ht="45" x14ac:dyDescent="0.25">
      <c r="A30" s="59" t="s">
        <v>831</v>
      </c>
      <c r="G30" s="27" t="s">
        <v>802</v>
      </c>
      <c r="H30" s="27" t="s">
        <v>807</v>
      </c>
      <c r="I30" s="27" t="s">
        <v>827</v>
      </c>
      <c r="J30" s="27" t="s">
        <v>803</v>
      </c>
      <c r="K30" s="27" t="s">
        <v>804</v>
      </c>
    </row>
    <row r="31" spans="1:11" ht="49.5" customHeight="1" x14ac:dyDescent="0.25">
      <c r="A31" s="170" t="s">
        <v>884</v>
      </c>
      <c r="B31" s="171"/>
      <c r="C31" s="171"/>
      <c r="D31" s="171"/>
      <c r="E31" s="171"/>
      <c r="F31" s="172"/>
      <c r="G31" s="5" t="s">
        <v>913</v>
      </c>
      <c r="H31" s="5" t="s">
        <v>845</v>
      </c>
      <c r="I31" s="5">
        <v>4</v>
      </c>
      <c r="J31" s="37">
        <v>0</v>
      </c>
      <c r="K31" s="38">
        <f>SUM(I31*J31)</f>
        <v>0</v>
      </c>
    </row>
    <row r="32" spans="1:11" x14ac:dyDescent="0.25">
      <c r="A32" s="41"/>
      <c r="G32" s="5"/>
      <c r="H32" s="5"/>
      <c r="I32" s="5"/>
      <c r="J32" s="37"/>
      <c r="K32" s="38"/>
    </row>
    <row r="33" spans="1:11" x14ac:dyDescent="0.25">
      <c r="A33" s="69"/>
      <c r="B33" s="69"/>
      <c r="C33" s="69"/>
      <c r="D33" s="69"/>
      <c r="E33" s="69"/>
      <c r="F33" s="69"/>
      <c r="G33" s="70" t="s">
        <v>802</v>
      </c>
      <c r="H33" s="5" t="s">
        <v>807</v>
      </c>
      <c r="I33" s="5" t="s">
        <v>827</v>
      </c>
      <c r="J33" s="5" t="s">
        <v>829</v>
      </c>
      <c r="K33" s="5" t="s">
        <v>804</v>
      </c>
    </row>
    <row r="34" spans="1:11" x14ac:dyDescent="0.25">
      <c r="A34" s="69" t="s">
        <v>885</v>
      </c>
      <c r="B34" s="69"/>
      <c r="C34" s="69"/>
      <c r="D34" s="69"/>
      <c r="E34" s="69"/>
      <c r="F34" s="69"/>
      <c r="G34" s="70">
        <v>15</v>
      </c>
      <c r="H34" s="5" t="s">
        <v>809</v>
      </c>
      <c r="I34" s="5">
        <v>200</v>
      </c>
      <c r="J34" s="37">
        <v>0</v>
      </c>
      <c r="K34" s="38">
        <f>SUM(G34*I34*J34)</f>
        <v>0</v>
      </c>
    </row>
    <row r="35" spans="1:11" x14ac:dyDescent="0.25">
      <c r="A35" s="69" t="s">
        <v>810</v>
      </c>
      <c r="B35" s="69"/>
      <c r="C35" s="69"/>
      <c r="D35" s="69"/>
      <c r="E35" s="69"/>
      <c r="F35" s="69"/>
      <c r="G35" s="70">
        <v>5</v>
      </c>
      <c r="H35" s="5" t="s">
        <v>809</v>
      </c>
      <c r="I35" s="5">
        <v>200</v>
      </c>
      <c r="J35" s="37">
        <v>0</v>
      </c>
      <c r="K35" s="38">
        <f>SUM(G35*I35*J35)</f>
        <v>0</v>
      </c>
    </row>
    <row r="36" spans="1:11" x14ac:dyDescent="0.25">
      <c r="A36" s="69" t="s">
        <v>811</v>
      </c>
      <c r="B36" s="69"/>
      <c r="C36" s="69"/>
      <c r="D36" s="69"/>
      <c r="E36" s="69"/>
      <c r="F36" s="69"/>
      <c r="G36" s="70">
        <v>15</v>
      </c>
      <c r="H36" s="5" t="s">
        <v>809</v>
      </c>
      <c r="I36" s="5">
        <v>20</v>
      </c>
      <c r="J36" s="37">
        <v>0</v>
      </c>
      <c r="K36" s="38">
        <f>SUM(G36*I36*J36)</f>
        <v>0</v>
      </c>
    </row>
    <row r="38" spans="1:11" x14ac:dyDescent="0.25">
      <c r="A38" s="69" t="s">
        <v>832</v>
      </c>
      <c r="B38" s="69"/>
      <c r="C38" s="69"/>
      <c r="D38" s="69"/>
      <c r="E38" s="69"/>
      <c r="F38" s="69"/>
      <c r="G38" s="70" t="s">
        <v>802</v>
      </c>
      <c r="H38" s="5" t="s">
        <v>807</v>
      </c>
      <c r="I38" s="5" t="s">
        <v>827</v>
      </c>
      <c r="J38" s="5" t="s">
        <v>895</v>
      </c>
      <c r="K38" s="5" t="s">
        <v>804</v>
      </c>
    </row>
    <row r="39" spans="1:11" x14ac:dyDescent="0.25">
      <c r="A39" s="69" t="s">
        <v>894</v>
      </c>
      <c r="B39" s="69"/>
      <c r="C39" s="69"/>
      <c r="D39" s="69"/>
      <c r="E39" s="69"/>
      <c r="F39" s="69"/>
      <c r="G39" s="70">
        <v>320</v>
      </c>
      <c r="H39" s="5" t="s">
        <v>763</v>
      </c>
      <c r="I39" s="5">
        <v>40</v>
      </c>
      <c r="J39" s="37">
        <v>0</v>
      </c>
      <c r="K39" s="38">
        <f>SUM(G39*I39*J39)</f>
        <v>0</v>
      </c>
    </row>
    <row r="42" spans="1:11" x14ac:dyDescent="0.25">
      <c r="A42" s="159" t="s">
        <v>877</v>
      </c>
      <c r="B42" s="159"/>
      <c r="C42" s="159"/>
      <c r="D42" s="159"/>
      <c r="E42" s="159"/>
      <c r="F42" s="159"/>
      <c r="G42" s="159"/>
      <c r="H42" s="159"/>
      <c r="I42" s="159"/>
      <c r="J42" s="159"/>
      <c r="K42" s="38">
        <f>SUM(K5:K39)</f>
        <v>0</v>
      </c>
    </row>
  </sheetData>
  <mergeCells count="6">
    <mergeCell ref="Q7:U7"/>
    <mergeCell ref="A1:F1"/>
    <mergeCell ref="A24:F24"/>
    <mergeCell ref="A42:J42"/>
    <mergeCell ref="A20:F20"/>
    <mergeCell ref="A31:F3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F670-D031-404D-98F4-33F6A630FCD3}">
  <dimension ref="A1:F3"/>
  <sheetViews>
    <sheetView workbookViewId="0">
      <selection activeCell="G8" sqref="G8"/>
    </sheetView>
  </sheetViews>
  <sheetFormatPr defaultRowHeight="15" x14ac:dyDescent="0.25"/>
  <sheetData>
    <row r="1" spans="1:6" ht="24" thickBot="1" x14ac:dyDescent="0.4">
      <c r="A1" t="s">
        <v>905</v>
      </c>
      <c r="D1" s="156" t="s">
        <v>923</v>
      </c>
      <c r="E1" s="157"/>
      <c r="F1" s="154"/>
    </row>
    <row r="3" spans="1:6" x14ac:dyDescent="0.25">
      <c r="A3" t="s">
        <v>906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380B-5819-40DB-8182-5AC4A479C758}">
  <dimension ref="A1:O18"/>
  <sheetViews>
    <sheetView zoomScale="80" zoomScaleNormal="80" workbookViewId="0">
      <selection activeCell="J40" sqref="J40"/>
    </sheetView>
  </sheetViews>
  <sheetFormatPr defaultRowHeight="15" x14ac:dyDescent="0.25"/>
  <cols>
    <col min="1" max="1" width="55.42578125" customWidth="1"/>
    <col min="2" max="2" width="13.140625" bestFit="1" customWidth="1"/>
    <col min="3" max="3" width="12.85546875" customWidth="1"/>
    <col min="4" max="4" width="11.85546875" bestFit="1" customWidth="1"/>
    <col min="5" max="5" width="19" customWidth="1"/>
    <col min="8" max="8" width="9.5703125" bestFit="1" customWidth="1"/>
    <col min="9" max="9" width="11.42578125" customWidth="1"/>
    <col min="10" max="10" width="11.5703125" customWidth="1"/>
    <col min="11" max="11" width="13" customWidth="1"/>
  </cols>
  <sheetData>
    <row r="1" spans="1:15" x14ac:dyDescent="0.25">
      <c r="A1" s="132" t="s">
        <v>880</v>
      </c>
      <c r="B1" s="133" t="s">
        <v>873</v>
      </c>
      <c r="C1" s="133" t="s">
        <v>875</v>
      </c>
      <c r="D1" s="133" t="s">
        <v>874</v>
      </c>
      <c r="E1" s="134" t="s">
        <v>865</v>
      </c>
    </row>
    <row r="2" spans="1:15" x14ac:dyDescent="0.25">
      <c r="A2" s="134" t="s">
        <v>846</v>
      </c>
      <c r="B2" s="135" t="e">
        <f>SUM('Totaal Frontier'!AA423)</f>
        <v>#VALUE!</v>
      </c>
      <c r="C2" s="135" t="e">
        <f>SUM('Totaal Horizon N'!AA401)</f>
        <v>#VALUE!</v>
      </c>
      <c r="D2" s="135" t="e">
        <f>SUM('Totaal Ocean'!AA114)</f>
        <v>#DIV/0!</v>
      </c>
      <c r="E2" s="135" t="e">
        <f>SUM(B2:D2)</f>
        <v>#VALUE!</v>
      </c>
    </row>
    <row r="3" spans="1:15" x14ac:dyDescent="0.25">
      <c r="A3" s="136" t="s">
        <v>866</v>
      </c>
      <c r="B3" s="135" t="e">
        <f>SUM('Totaal Frontier'!AA424)</f>
        <v>#VALUE!</v>
      </c>
      <c r="C3" s="135">
        <f>SUM('Totaal Horizon N'!AA402)</f>
        <v>0</v>
      </c>
      <c r="D3" s="135">
        <f>SUM('Totaal Ocean'!AA115)</f>
        <v>0</v>
      </c>
      <c r="E3" s="135" t="e">
        <f>SUM(B3:D3)</f>
        <v>#VALUE!</v>
      </c>
    </row>
    <row r="4" spans="1:15" x14ac:dyDescent="0.25">
      <c r="A4" s="137" t="s">
        <v>867</v>
      </c>
      <c r="B4" s="138"/>
      <c r="C4" s="138"/>
      <c r="D4" s="138"/>
      <c r="E4" s="139" t="e">
        <f>SUM(E2:E3)</f>
        <v>#VALUE!</v>
      </c>
    </row>
    <row r="5" spans="1:15" x14ac:dyDescent="0.25">
      <c r="A5" s="134" t="s">
        <v>868</v>
      </c>
      <c r="B5" s="140" t="e">
        <f>SUM('Totaal Frontier'!V430)</f>
        <v>#VALUE!</v>
      </c>
      <c r="C5" s="141" t="e">
        <f>SUM('Totaal Horizon N'!V408)</f>
        <v>#VALUE!</v>
      </c>
      <c r="D5" s="141" t="e">
        <f>SUM('Totaal Ocean'!V121)</f>
        <v>#DIV/0!</v>
      </c>
      <c r="E5" s="141" t="e">
        <f>SUM(B5:D5)</f>
        <v>#VALUE!</v>
      </c>
    </row>
    <row r="6" spans="1:15" x14ac:dyDescent="0.25">
      <c r="A6" s="134" t="s">
        <v>869</v>
      </c>
      <c r="B6" s="140" t="e">
        <f>SUM('Totaal Frontier'!V431)</f>
        <v>#VALUE!</v>
      </c>
      <c r="C6" s="141" t="e">
        <f>SUM('Totaal Horizon N'!V409)</f>
        <v>#VALUE!</v>
      </c>
      <c r="D6" s="141" t="e">
        <f>SUM('Totaal Ocean'!V122)</f>
        <v>#DIV/0!</v>
      </c>
      <c r="E6" s="141" t="e">
        <f>SUM(B6:D6)</f>
        <v>#VALUE!</v>
      </c>
      <c r="G6" t="s">
        <v>0</v>
      </c>
    </row>
    <row r="7" spans="1:15" x14ac:dyDescent="0.25">
      <c r="A7" s="134" t="s">
        <v>870</v>
      </c>
      <c r="B7" s="140" t="e">
        <f>SUM('Totaal Frontier'!V432)</f>
        <v>#VALUE!</v>
      </c>
      <c r="C7" s="141" t="e">
        <f>SUM('Totaal Horizon N'!V410)</f>
        <v>#VALUE!</v>
      </c>
      <c r="D7" s="141" t="e">
        <f>SUM('Totaal Ocean'!V123)</f>
        <v>#DIV/0!</v>
      </c>
      <c r="E7" s="141" t="e">
        <f>SUM(B7:D7)</f>
        <v>#VALUE!</v>
      </c>
    </row>
    <row r="8" spans="1:15" x14ac:dyDescent="0.25">
      <c r="A8" s="134" t="s">
        <v>871</v>
      </c>
      <c r="B8" s="140" t="e">
        <f>SUM('Totaal Frontier'!V433)</f>
        <v>#VALUE!</v>
      </c>
      <c r="C8" s="141" t="e">
        <f>SUM('Totaal Horizon N'!V411)</f>
        <v>#VALUE!</v>
      </c>
      <c r="D8" s="141" t="e">
        <f>SUM('Totaal Ocean'!V124)</f>
        <v>#DIV/0!</v>
      </c>
      <c r="E8" s="141" t="e">
        <f>SUM(B8:D8)</f>
        <v>#VALUE!</v>
      </c>
      <c r="H8" t="s">
        <v>0</v>
      </c>
    </row>
    <row r="9" spans="1:15" ht="15.75" thickBot="1" x14ac:dyDescent="0.3">
      <c r="A9" s="136" t="s">
        <v>881</v>
      </c>
      <c r="B9" s="140" t="e">
        <f>SUM(B5:B8)</f>
        <v>#VALUE!</v>
      </c>
      <c r="C9" s="140" t="e">
        <f t="shared" ref="C9:D9" si="0">SUM(C5:C8)</f>
        <v>#VALUE!</v>
      </c>
      <c r="D9" s="140" t="e">
        <f t="shared" si="0"/>
        <v>#DIV/0!</v>
      </c>
      <c r="E9" s="141" t="e">
        <f>SUM(B9:D9)</f>
        <v>#VALUE!</v>
      </c>
      <c r="H9" t="s">
        <v>0</v>
      </c>
    </row>
    <row r="10" spans="1:15" ht="24" thickBot="1" x14ac:dyDescent="0.4">
      <c r="A10" s="142" t="s">
        <v>878</v>
      </c>
      <c r="B10" s="143"/>
      <c r="C10" s="143"/>
      <c r="D10" s="143"/>
      <c r="E10" s="144">
        <f>SUM('Totaaloverzicht overige prijzen'!K42)*1.21</f>
        <v>0</v>
      </c>
      <c r="H10" s="173" t="s">
        <v>926</v>
      </c>
      <c r="I10" s="174"/>
      <c r="J10" s="174"/>
      <c r="K10" s="175"/>
    </row>
    <row r="11" spans="1:15" ht="24" thickBot="1" x14ac:dyDescent="0.4">
      <c r="A11" s="181" t="s">
        <v>879</v>
      </c>
      <c r="B11" s="182"/>
      <c r="C11" s="182"/>
      <c r="D11" s="182"/>
      <c r="E11" s="63" t="e">
        <f>SUM(E2+E3+E10)</f>
        <v>#VALUE!</v>
      </c>
      <c r="H11" s="176" t="s">
        <v>927</v>
      </c>
      <c r="I11" s="177"/>
      <c r="J11" s="177"/>
      <c r="K11" s="177"/>
      <c r="L11" s="177"/>
      <c r="M11" s="177"/>
      <c r="N11" s="177"/>
      <c r="O11" s="178"/>
    </row>
    <row r="12" spans="1:15" ht="24.75" customHeight="1" x14ac:dyDescent="0.25">
      <c r="A12" s="64" t="s">
        <v>872</v>
      </c>
      <c r="B12" s="64"/>
      <c r="C12" s="64"/>
      <c r="D12" s="64"/>
      <c r="E12" s="64"/>
    </row>
    <row r="13" spans="1:15" ht="45.75" customHeight="1" x14ac:dyDescent="0.25">
      <c r="A13" s="179" t="s">
        <v>908</v>
      </c>
      <c r="B13" s="180"/>
      <c r="C13" s="180"/>
      <c r="D13" s="180"/>
      <c r="E13" s="64"/>
    </row>
    <row r="14" spans="1:15" ht="45.75" customHeight="1" x14ac:dyDescent="0.25">
      <c r="A14" s="179" t="s">
        <v>896</v>
      </c>
      <c r="B14" s="180"/>
      <c r="C14" s="180"/>
      <c r="D14" s="180"/>
      <c r="E14" s="65"/>
      <c r="F14" s="40"/>
      <c r="G14" s="40"/>
      <c r="H14" s="40"/>
    </row>
    <row r="15" spans="1:15" ht="66.75" customHeight="1" x14ac:dyDescent="0.25">
      <c r="A15" s="179" t="s">
        <v>912</v>
      </c>
      <c r="B15" s="180"/>
      <c r="C15" s="180"/>
      <c r="D15" s="180"/>
      <c r="E15" s="64"/>
    </row>
    <row r="16" spans="1:15" ht="45.75" customHeight="1" x14ac:dyDescent="0.25">
      <c r="A16" s="179" t="s">
        <v>911</v>
      </c>
      <c r="B16" s="180"/>
      <c r="C16" s="180"/>
      <c r="D16" s="180"/>
      <c r="E16" s="64"/>
    </row>
    <row r="17" spans="1:5" x14ac:dyDescent="0.25">
      <c r="A17" s="64"/>
      <c r="B17" s="64"/>
      <c r="C17" s="64"/>
      <c r="D17" s="64"/>
      <c r="E17" s="64"/>
    </row>
    <row r="18" spans="1:5" x14ac:dyDescent="0.25">
      <c r="A18" s="66" t="s">
        <v>907</v>
      </c>
      <c r="B18" s="67"/>
      <c r="C18" s="67"/>
      <c r="D18" s="67"/>
      <c r="E18" s="64"/>
    </row>
  </sheetData>
  <mergeCells count="7">
    <mergeCell ref="A15:D15"/>
    <mergeCell ref="A16:D16"/>
    <mergeCell ref="H10:K10"/>
    <mergeCell ref="H11:O11"/>
    <mergeCell ref="A13:D13"/>
    <mergeCell ref="A11:D11"/>
    <mergeCell ref="A14:D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Totaal Frontier</vt:lpstr>
      <vt:lpstr>Totaal Horizon N</vt:lpstr>
      <vt:lpstr>Totaal Ocean</vt:lpstr>
      <vt:lpstr>Totaaloverzicht overige prijzen</vt:lpstr>
      <vt:lpstr>Opbouw gehanteerd uurtarief</vt:lpstr>
      <vt:lpstr>Totaalblad schoonmaak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Astrid Roozendaal</dc:creator>
  <cp:lastModifiedBy>1003071</cp:lastModifiedBy>
  <cp:lastPrinted>2019-08-26T14:11:42Z</cp:lastPrinted>
  <dcterms:created xsi:type="dcterms:W3CDTF">2019-08-14T16:01:34Z</dcterms:created>
  <dcterms:modified xsi:type="dcterms:W3CDTF">2020-06-19T16:03:20Z</dcterms:modified>
</cp:coreProperties>
</file>