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O:\BR_Afvalbeheer\Afval 2020\5. Aanbesteding\3.a Programma van Eisen aanbestedingen 2019\Aanbesteding inzameling e.d\"/>
    </mc:Choice>
  </mc:AlternateContent>
  <xr:revisionPtr revIDLastSave="0" documentId="13_ncr:1_{9DA1FE94-659B-4F36-B8F7-A70B7D87D915}" xr6:coauthVersionLast="36" xr6:coauthVersionMax="36" xr10:uidLastSave="{00000000-0000-0000-0000-000000000000}"/>
  <bookViews>
    <workbookView xWindow="0" yWindow="0" windowWidth="28800" windowHeight="11625" xr2:uid="{00000000-000D-0000-FFFF-FFFF00000000}"/>
  </bookViews>
  <sheets>
    <sheet name="Inschrijfstaat Perceel 1" sheetId="4" r:id="rId1"/>
  </sheets>
  <definedNames>
    <definedName name="_xlnm.Print_Area" localSheetId="0">'Inschrijfstaat Perceel 1'!$A$1:$D$138</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93" i="4" l="1"/>
  <c r="D79" i="4"/>
  <c r="D55" i="4"/>
  <c r="D89" i="4" l="1"/>
  <c r="D72" i="4" l="1"/>
  <c r="D70" i="4"/>
  <c r="D73" i="4" l="1"/>
  <c r="D6" i="4"/>
  <c r="D17" i="4"/>
  <c r="D97" i="4" l="1"/>
  <c r="D98" i="4"/>
  <c r="D99" i="4"/>
  <c r="D100" i="4"/>
  <c r="D101" i="4"/>
  <c r="D87" i="4" l="1"/>
  <c r="D86" i="4"/>
  <c r="D117" i="4" l="1"/>
  <c r="D118" i="4"/>
  <c r="D115" i="4"/>
  <c r="D116" i="4"/>
  <c r="D95" i="4" l="1"/>
  <c r="D96" i="4"/>
  <c r="D94" i="4"/>
  <c r="D102" i="4" s="1"/>
  <c r="D88" i="4"/>
  <c r="D81" i="4"/>
  <c r="D82" i="4"/>
  <c r="D83" i="4"/>
  <c r="D84" i="4"/>
  <c r="D80" i="4"/>
  <c r="D109" i="4"/>
  <c r="D108" i="4"/>
  <c r="D107" i="4"/>
  <c r="D106" i="4"/>
  <c r="D59" i="4"/>
  <c r="D58" i="4"/>
  <c r="D26" i="4"/>
  <c r="B43" i="4"/>
  <c r="D24" i="4"/>
  <c r="B18" i="4"/>
  <c r="D18" i="4" s="1"/>
  <c r="D27" i="4" l="1"/>
  <c r="B7" i="4"/>
  <c r="D45" i="4"/>
  <c r="D43" i="4"/>
  <c r="D46" i="4" s="1"/>
  <c r="D39" i="4"/>
  <c r="D38" i="4"/>
  <c r="D119" i="4"/>
  <c r="D114" i="4"/>
  <c r="D110" i="4"/>
  <c r="D105" i="4"/>
  <c r="D85" i="4"/>
  <c r="D90" i="4" s="1"/>
  <c r="D65" i="4"/>
  <c r="D63" i="4"/>
  <c r="D66" i="4" s="1"/>
  <c r="D56" i="4"/>
  <c r="D54" i="4"/>
  <c r="D50" i="4"/>
  <c r="D49" i="4"/>
  <c r="D36" i="4"/>
  <c r="D32" i="4"/>
  <c r="D30" i="4"/>
  <c r="D33" i="4" s="1"/>
  <c r="D20" i="4"/>
  <c r="D16" i="4"/>
  <c r="D21" i="4" s="1"/>
  <c r="D12" i="4"/>
  <c r="D11" i="4"/>
  <c r="D51" i="4" l="1"/>
  <c r="D40" i="4"/>
  <c r="D111" i="4"/>
  <c r="D120" i="4"/>
  <c r="B122" i="4" s="1"/>
  <c r="D60" i="4"/>
  <c r="D13" i="4"/>
  <c r="D7" i="4"/>
  <c r="D5" i="4"/>
  <c r="D8" i="4" l="1"/>
  <c r="C75" i="4" l="1"/>
  <c r="B12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Theo Janssen</author>
  </authors>
  <commentList>
    <comment ref="B26" authorId="0" shapeId="0" xr:uid="{1C4F4AD5-7D2C-4D32-BF0B-57F793CA999E}">
      <text>
        <r>
          <rPr>
            <b/>
            <sz val="9"/>
            <color indexed="81"/>
            <rFont val="Tahoma"/>
            <family val="2"/>
          </rPr>
          <t>Theo Janssen:</t>
        </r>
        <r>
          <rPr>
            <sz val="9"/>
            <color indexed="81"/>
            <rFont val="Tahoma"/>
            <family val="2"/>
          </rPr>
          <t xml:space="preserve">
Was 468</t>
        </r>
      </text>
    </comment>
    <comment ref="B30" authorId="0" shapeId="0" xr:uid="{68208C6B-DFDF-4484-84B4-422BAECD9357}">
      <text>
        <r>
          <rPr>
            <b/>
            <sz val="9"/>
            <color indexed="81"/>
            <rFont val="Tahoma"/>
            <family val="2"/>
          </rPr>
          <t>Theo Janssen:</t>
        </r>
        <r>
          <rPr>
            <sz val="9"/>
            <color indexed="81"/>
            <rFont val="Tahoma"/>
            <family val="2"/>
          </rPr>
          <t xml:space="preserve">
Was 286</t>
        </r>
      </text>
    </comment>
    <comment ref="B49" authorId="0" shapeId="0" xr:uid="{752B824A-3251-4A20-A132-DA162DB9126E}">
      <text>
        <r>
          <rPr>
            <b/>
            <sz val="9"/>
            <color indexed="81"/>
            <rFont val="Tahoma"/>
            <charset val="1"/>
          </rPr>
          <t>Theo Janssen:</t>
        </r>
        <r>
          <rPr>
            <sz val="9"/>
            <color indexed="81"/>
            <rFont val="Tahoma"/>
            <charset val="1"/>
          </rPr>
          <t xml:space="preserve">
Was 780</t>
        </r>
      </text>
    </comment>
    <comment ref="B50" authorId="0" shapeId="0" xr:uid="{F914372C-979B-454B-94B1-09F375BFCBCA}">
      <text>
        <r>
          <rPr>
            <b/>
            <sz val="9"/>
            <color indexed="81"/>
            <rFont val="Tahoma"/>
            <charset val="1"/>
          </rPr>
          <t>Theo Janssen:</t>
        </r>
        <r>
          <rPr>
            <sz val="9"/>
            <color indexed="81"/>
            <rFont val="Tahoma"/>
            <charset val="1"/>
          </rPr>
          <t xml:space="preserve">
Was 1560</t>
        </r>
      </text>
    </comment>
    <comment ref="C113" authorId="0" shapeId="0" xr:uid="{B661015D-46D6-4EF9-AA96-0BE53CF51EA4}">
      <text>
        <r>
          <rPr>
            <b/>
            <sz val="9"/>
            <color indexed="81"/>
            <rFont val="Tahoma"/>
            <charset val="1"/>
          </rPr>
          <t>Theo Janssen:</t>
        </r>
        <r>
          <rPr>
            <sz val="9"/>
            <color indexed="81"/>
            <rFont val="Tahoma"/>
            <charset val="1"/>
          </rPr>
          <t xml:space="preserve">
26-8-2019: 'per lediging' weg gehaald</t>
        </r>
      </text>
    </comment>
    <comment ref="A115" authorId="0" shapeId="0" xr:uid="{34987B30-985B-4A18-8AC4-0CCD92A55C01}">
      <text>
        <r>
          <rPr>
            <b/>
            <sz val="9"/>
            <color indexed="81"/>
            <rFont val="Tahoma"/>
            <charset val="1"/>
          </rPr>
          <t>Theo Janssen:</t>
        </r>
        <r>
          <rPr>
            <sz val="9"/>
            <color indexed="81"/>
            <rFont val="Tahoma"/>
            <charset val="1"/>
          </rPr>
          <t xml:space="preserve">
26-8-2019: 'Jaarlijks' ingevoegd aan het begin
(Cel A115 tot en met cel A119)</t>
        </r>
      </text>
    </comment>
  </commentList>
</comments>
</file>

<file path=xl/sharedStrings.xml><?xml version="1.0" encoding="utf-8"?>
<sst xmlns="http://schemas.openxmlformats.org/spreadsheetml/2006/main" count="177" uniqueCount="160">
  <si>
    <t>Naam Inschrijver:</t>
  </si>
  <si>
    <t>Naam (dhr/mevr):</t>
  </si>
  <si>
    <t>Functie:</t>
  </si>
  <si>
    <t>Handtekening:</t>
  </si>
  <si>
    <t>Aldus naar waarheid opgemaakt te …..................... op …................. 2019</t>
  </si>
  <si>
    <t>Totaalprijs, excl. BTW per jaar</t>
  </si>
  <si>
    <t>* De genoemde aantallen zijn gedurende de gehele looptijd fictief. Hieraan kunnen geen rechten verleend worden</t>
  </si>
  <si>
    <t>** Het opgegeven tarief moet inclusief alle kosten zijn die voortkomen uit de gestelde eisen in de aanbestedingsleidraad</t>
  </si>
  <si>
    <t>*** Wanneer er sprake is van een opbrengst dient te prijs te worden ingevuld met een min-teken (negatief getal) t.b.v. een juiste berekening</t>
  </si>
  <si>
    <t>1c. Inzameling, afvoer en verwerking huishoudelijk opk 1x per 4 weken huis-aan-huis middels minicontainers en middels ondergrondse containers</t>
  </si>
  <si>
    <t>1d. Inzameling en afvoer huishoudelijk PD huis-aan-huis middels plastic zakken en middels centraal geplaatste ondergrondse containers met persfunctie</t>
  </si>
  <si>
    <t>1e. Inzameling, afvoer en verwerking huishoudelijk blik middels ondergrondse containers</t>
  </si>
  <si>
    <t>1f. Inzameling, afvoer en verwerking huishoudelijk glas middels ondergrondse containers</t>
  </si>
  <si>
    <t>1g. Inzameling, afvoer en verwerking huishoudelijk textiel middels ondergrondse containers</t>
  </si>
  <si>
    <t>1i. Inzameling, afvoer en verwerking van grof huishoudelijk en sloopafval op melding;</t>
  </si>
  <si>
    <t>1l. Leveren en uitzetten minicontainers 240 liter, incl. chips voor gebruik in bovengrondse behuizingen voor gft</t>
  </si>
  <si>
    <t>Tarief** excl. BTW per ton</t>
  </si>
  <si>
    <t>Inzameling en transport PD afval bij ondergrondse containers op basis van vullinsgraad</t>
  </si>
  <si>
    <t>Inzameling en transport bouw- en sloopafval middels BigBags</t>
  </si>
  <si>
    <t>Inzameling en transport grof huishoudelijkafval huis-aan-huis middels BigBags</t>
  </si>
  <si>
    <t>Kosten verwerking grof huishoudelijk afval</t>
  </si>
  <si>
    <t>Kosten verwerking bouw- en sloopafval</t>
  </si>
  <si>
    <t>Perceel 1k t/m 1n. Containerbeheer</t>
  </si>
  <si>
    <t>1m. Service en onderhoud ondergrondse containers direct en na 1 jaar, met uitzondering van het IRDC- en vullingsgraadsmeetsysteem</t>
  </si>
  <si>
    <t xml:space="preserve">Service, onderhoud en wassen ondergrondse restafvalcontainers </t>
  </si>
  <si>
    <t xml:space="preserve">Service, onderhoud en wassen ondergrondse opk-containers </t>
  </si>
  <si>
    <t>Wassen ondergrondse PD-containers</t>
  </si>
  <si>
    <t>Service, onderhoud en wassen ondergrondse blikcontainers</t>
  </si>
  <si>
    <t>Service, onderhoud en wassen ondergrondse glascontainers</t>
  </si>
  <si>
    <t>Service, onderhoud en wassen ondergrondse textielcontainers</t>
  </si>
  <si>
    <t>Leveren en bevestigen van chips in de ongemonteerde minicontainers</t>
  </si>
  <si>
    <t>Leveren en bevestigen van chips in de complete minicontainer(s)</t>
  </si>
  <si>
    <t>Leveren van losse rompen voor een 180 liter minicontainer (complete container zonder deksel, niet gemonteerd)</t>
  </si>
  <si>
    <t>Plaatsen van een complete minicontainer mer chip, klaar voor gebruik</t>
  </si>
  <si>
    <t>Inzameling en transport van bruikbare huisraad</t>
  </si>
  <si>
    <t>Eenmalige kosten voor het opzetten en operationeel maken van het volledige containermanagementsysteem</t>
  </si>
  <si>
    <t>Aanbrengen fractieaanduiding in witte belettering</t>
  </si>
  <si>
    <t>Leveren en aanbrengen adresstickers op de minicontainers</t>
  </si>
  <si>
    <t>Verrekening per kilometer bij een gewijzigde afleverlocatie</t>
  </si>
  <si>
    <t>Prijs per km</t>
  </si>
  <si>
    <t>Inzameling en transport restafval bij ondergrondse containers op basis van vullingsgraad</t>
  </si>
  <si>
    <t>1a. Inzameling en afvoer huishoudelijk restafval 1x per 4 weken huis-aan-huis middels minicontainers (180 liter) en middels centrale verzamelcontainers</t>
  </si>
  <si>
    <t>Totaalprijs, excl. BTW per km</t>
  </si>
  <si>
    <t>Plaatsen op locatie van een complete minicontainer met chip, klaar voor gebruik</t>
  </si>
  <si>
    <t>Leveren van losse sets as en wielen voor 180 liter minicontainer, op afroep</t>
  </si>
  <si>
    <t>Leveren van losse rompen voor een 240 liter minicontainer (complete container zonder deksel, niet gemonteerd)</t>
  </si>
  <si>
    <t>Leveren van losse sets as en wielen voor 240 liter minicontainer, op afroep</t>
  </si>
  <si>
    <t>Leveren van losse deksels voor een 240 liter minicontainer, op afroep</t>
  </si>
  <si>
    <t xml:space="preserve">Inzameling en transport luier- en incontinentiemateriaal op centrale verzamelvoorzieningen en hoogbouw, met rolcontainers </t>
  </si>
  <si>
    <t>Inzameling en transport luier- en incontinentiemateriaal bij laagbouw met minicontainers</t>
  </si>
  <si>
    <t>Optioneel opdrachtgever: inzet extra inzamelroute middels mini- en rolcontainers</t>
  </si>
  <si>
    <t>Inzet van een inzamelvoertuig, incl bemensing voor gebruik inzameling afvalfractie X</t>
  </si>
  <si>
    <t>1h. Inzameling en afvoer van luier- en incontinentiemateriaal  middels verschillende mini- en rolcontainers op verschillende locaties</t>
  </si>
  <si>
    <t>OPTIE: leveren en plaatsen van een complete minicontainer van 180 liter voor de inzameling van luier- en incontinentiemateriaal</t>
  </si>
  <si>
    <t>Leveren van losse deksels voor een 180 liter minicontainers</t>
  </si>
  <si>
    <t>Leveren van een complete minicontainer van 180 liter te gebruiken voor huis-aan-huis inzameling van verschillende fracties</t>
  </si>
  <si>
    <t>1k. Innemen, afvoeren, leveren en uitzetten minicontainers 180 liter, incl. chips ter aanvulling/vervanging bij schade/onderhoud/vervanging aan de huidige minicontainers</t>
  </si>
  <si>
    <t>Totaalprijs, excl. BTW per jaar (A1*B1=C1)</t>
  </si>
  <si>
    <t>Aantal* ledigingen per jaar (A2)</t>
  </si>
  <si>
    <t>Tarief** excl. BTW per lediging (B2)</t>
  </si>
  <si>
    <t>Totaalprijs, excl. BTW per jaar (A2*B2=C2)</t>
  </si>
  <si>
    <t>Tarief** excl. BTW per lediging (B3)</t>
  </si>
  <si>
    <t>Aantal* km's</t>
  </si>
  <si>
    <t>Aantal* ton per jaar</t>
  </si>
  <si>
    <t>Aantal* ledigingen per jaar (A3)</t>
  </si>
  <si>
    <t>Aantal* ledigingen per jaar (A5)</t>
  </si>
  <si>
    <t>Tarief** excl. BTW per lediging (B5)</t>
  </si>
  <si>
    <t>Totaalprijs, excl. BTW per jaar (A5*B5=C5)</t>
  </si>
  <si>
    <t>Totaalprijs, excl. BTW per jaar (A4*B4=C4)</t>
  </si>
  <si>
    <t>Totaalprijs, excl. BTW per jaar (A3*B3=C3)</t>
  </si>
  <si>
    <t>Aantal* ledigingen per jaar (A6)</t>
  </si>
  <si>
    <t>Totaalprijs, excl. BTW per jaar (A6*B6=C6)</t>
  </si>
  <si>
    <t>Tarief** excl. BTW per lediging (B6)</t>
  </si>
  <si>
    <t>Aantal* ledigingen per jaar (A7)</t>
  </si>
  <si>
    <t>Tarief** excl. BTW per lediging (B7)</t>
  </si>
  <si>
    <t>Totaalprijs, excl. BTW per jaar (A7*B7=C7)</t>
  </si>
  <si>
    <t>Tarief** excl. BTW per lediging (B8)</t>
  </si>
  <si>
    <t>Aantal* ledigingen per jaar (A8)</t>
  </si>
  <si>
    <t>Tarief** excl. BTW per lediging (B9)</t>
  </si>
  <si>
    <t>Tarief** excl. BTW per lediging (B10)</t>
  </si>
  <si>
    <t>Totaalprijs, excl. BTW per jaar (A10*B10=C10)</t>
  </si>
  <si>
    <t>Opbrengsten verwerking textiel ***</t>
  </si>
  <si>
    <t>Aantal*, per jaar (A12)</t>
  </si>
  <si>
    <t>Tarief** excl. BTW per stuk (B12)</t>
  </si>
  <si>
    <t>Totaalprijs, excl. BTW per jaar (A12*B12=C12)</t>
  </si>
  <si>
    <t>Totaal Perceel 1k Innemen, afvoeren, leveren en uitzetten minicontainers 180 liter, incl. chips ter aanvulling/vervanging bij schade/onderhoud/vervanging aan de huidige minicontainers (C12)</t>
  </si>
  <si>
    <t>Totaal Perceel 1l Leveren en uitzetten minicontainers 240 liter, incl. chips voor gebruik in bovengrondse behuizingen voor gft (C13)</t>
  </si>
  <si>
    <t>Aantal* (A13)</t>
  </si>
  <si>
    <t>Tarief** excl. BTW per stuk (B13)</t>
  </si>
  <si>
    <t>Aantal*, per jaar (A14)</t>
  </si>
  <si>
    <t>Tarief** excl. BTW per stuk (B14)</t>
  </si>
  <si>
    <t>Totaalprijs, excl. BTW per jaar (A14*B14=C14)</t>
  </si>
  <si>
    <t>Totaalprijs, excl. BTW per jaar (A13*B13=C13)</t>
  </si>
  <si>
    <t>Totaal Perceel 1m Service en onderhoud ondergrondse containers direct en na 1 jaar, met uitzondering van het IRDC- en vullingsgraadsmeetsysteem (C14)</t>
  </si>
  <si>
    <r>
      <t>1n. Leveren van het volledige Containermanagementsysteem, bestaande uit; op verzoek leveren en uitgeven afvalpassen, beheer van het klantcontactcentrum, het beheer/centraliseren van alle data die periodiek aan de gemeente geleverd wordt afkomstig van registratie minicontainers die ter lediging worden aangeboden, volgend uit paslezers, ledigen ondergrondse containers, rolcontainers, en eventuele weeggegevens (v</t>
    </r>
    <r>
      <rPr>
        <b/>
        <sz val="10"/>
        <color theme="1"/>
        <rFont val="Arial"/>
        <family val="2"/>
      </rPr>
      <t>an af te voeren en/of te verwerken afvalstromen</t>
    </r>
    <r>
      <rPr>
        <b/>
        <sz val="10"/>
        <color theme="1"/>
        <rFont val="Calibri"/>
        <family val="2"/>
      </rPr>
      <t>), inclusief onderhoud handheldlezer en andersoortige paslezers op de milieustraat (o.a. paslezers slagbomen) en het verwerken van mutaties adressen en containers</t>
    </r>
  </si>
  <si>
    <t>Totaal Perceel 1n Leveren van het volledige Containermanagementsysteem, bestaande uit; op verzoek leveren en uitgeven afvalpassen, beheer van het klantcontactcentrum, het beheer/centraliseren van alle data die periodiek aan de gemeente geleverd wordt afkomstig van registratie minicontainers die ter lediging worden aangeboden, volgend uit paslezers, ledigen ondergrondse containers, rolcontainers, en eventuele weeggegevens (van af te voeren en/of te verwerken afvalstromen), inclusief onderhoud handheldlezer en andersoortige paslezers op de milieustraat (o.a. paslezers slagbomen) en het verwerken van mutaties adressen en containers (C15)</t>
  </si>
  <si>
    <t>Aantal* (A15)</t>
  </si>
  <si>
    <t>Totaalprijs, excl. BTW per jaar (A15*B15=C15)</t>
  </si>
  <si>
    <t>Perceel 1: Inschrijfbiljet</t>
  </si>
  <si>
    <t>Optieneel opdrachtgever: verrekening per kilometer bij een gewijzigde afleverlocatie</t>
  </si>
  <si>
    <t>Inzameling en verwerking verschillende afvalfracties, Leveren en beheer container-managementsysteem (CMS) en de levering en het onderhoud van inzamelmiddelen</t>
  </si>
  <si>
    <t>Inzameling en transport restafval bij inpandige/bovengrondse containers</t>
  </si>
  <si>
    <t xml:space="preserve">1b. Inzameling en afvoer huishoudelijk gft-afval maximaal 1x per week huis-aan-huis middels minicontainers (180 liter) en middels bovengrondse behuizingen voor minicontainers (240 liter) </t>
  </si>
  <si>
    <t xml:space="preserve">Inzameling en transport gft-afval met minicontainer huis-aan-huis </t>
  </si>
  <si>
    <t>Inzameling en transport gft-afval bij bovengrondse behuizingen met minicontainers</t>
  </si>
  <si>
    <t>Inzameling, verwerking  en transport opk afval bij ondergrondse containers op basis van vullingsgraad</t>
  </si>
  <si>
    <t>Opbrengsten OPK ***</t>
  </si>
  <si>
    <t xml:space="preserve">Inzameling, verwerking en transport opk afval met minicontainer huis-aan-huis </t>
  </si>
  <si>
    <t>Inzameling, verwerking  en transport opk bij inpandige/bovengrondse containers</t>
  </si>
  <si>
    <t>Geregistreerde inzameling en transport restafval met minicontainer huis-aan-huis</t>
  </si>
  <si>
    <t>Inzameling en transport PD afval met plastic zakken huis-aan-huis, 1x per 2 weken (=26 keer per jaar)</t>
  </si>
  <si>
    <t>Inzameling, verwerking en transport blik bij ondergrondse containers</t>
  </si>
  <si>
    <t>Opbrengsten blik ***</t>
  </si>
  <si>
    <t>Opbrengsten Bont glas ***</t>
  </si>
  <si>
    <t>Opbrengsten Wit glas ***</t>
  </si>
  <si>
    <t>Inzameling, verwerking en transport glas bij ondergrondse containers</t>
  </si>
  <si>
    <t>Inzameling, verwerking en transport textiel bij ondergrondse containers</t>
  </si>
  <si>
    <t xml:space="preserve">Inzameling en transport los aangeboven grof huishoudelijkafval huis-aan-huis </t>
  </si>
  <si>
    <t>Aantal* ophalingen per jaar (A10)</t>
  </si>
  <si>
    <t>Kosten verwerking niet bruikbare huisraad ten gunste van materiaal hergebruik</t>
  </si>
  <si>
    <t>1j. Inzameling en afvoer van bruikbare huisraad op melding</t>
  </si>
  <si>
    <t>Totaal Optionele inzet extra inzamelroute middels mini- en rolcontainers (C11)</t>
  </si>
  <si>
    <t>Aantal* ureninzet per jaar (A11)</t>
  </si>
  <si>
    <t>Tarief** excl. BTW per uur (B11)</t>
  </si>
  <si>
    <t>Totaalprijs, excl. BTW per jaar (A1*B1=C11)</t>
  </si>
  <si>
    <t>Aantal* ledigingen per jaar (A1)</t>
  </si>
  <si>
    <t>Tarief** excl. BTW per lediging (B1)</t>
  </si>
  <si>
    <t>Totaal Perceel 1a  Inzameling en afvoer huishoudelijk restafval 1x per 4 weken huis-aan-huis middels minicontainers (180 liter) en middels centrale verzamelcontainers (C1)</t>
  </si>
  <si>
    <t>Totaal Perceel 1b Inzameling en afvoer huishoudelijk gft-afval maximaal 1x per week huis-aan-huis middels minicontainers (180 liter) en middels bovengrondse behuizingen voor minicontainers (240 liter) (C2)</t>
  </si>
  <si>
    <t>Totaal Perceel 1c Inzameling, afvoer en verwerking huishoudelijk opk 1x per 4 weken huis-aan-huis middels minicontainers en middels ondergrondse containers (C3)</t>
  </si>
  <si>
    <t>Aantal* huishoudens (A4)</t>
  </si>
  <si>
    <t>Tarief** excl. BTW per huishouden per jaar (B4)</t>
  </si>
  <si>
    <t xml:space="preserve">Aantal* ledigingen per jaar </t>
  </si>
  <si>
    <t xml:space="preserve">Tarief** excl. BTW per lediging </t>
  </si>
  <si>
    <t xml:space="preserve">Totaalprijs, excl. BTW per jaar </t>
  </si>
  <si>
    <t>Totaal Perceel 1d. Inzameling en afvoer huishoudelijk PD huis-aan-huis middels plastic zakken en middels centraal geplaatste ondergrondse containers met persfunctie (C4)</t>
  </si>
  <si>
    <t>Totaal Perceel 1e  Inzameling, afvoer en verwerking huishoudelijk blik middels ondergrondse containers (C5)</t>
  </si>
  <si>
    <t>Totaal Perceel 1f Inzameling, afvoer en verwerking huishoudelijk glas middels ondergrondse containers (C6)</t>
  </si>
  <si>
    <t>Totaal Perceel 1g Inzameling, afvoer en verwerking huishoudelijk textiel middels ondergrondse containers (C7)</t>
  </si>
  <si>
    <t>Totaalprijs, excl. BTW per jaar A8*B8=C8)</t>
  </si>
  <si>
    <t>Totaal Perceel 1h Inzameling en afvoer van luier- en incontinentiemateriaal  middels verschillende mini- en rolcontainers op verschillende locaties (C8)</t>
  </si>
  <si>
    <t>Aantal* ophalingen per jaar (A9)</t>
  </si>
  <si>
    <t>Totaalprijs, excl. BTW per jaar (A9*B9=C9)</t>
  </si>
  <si>
    <t>Totaal Perceel 1i Inzameling, afvoer en verwerking van grof huishoudelijk en sloopafval op melding (C9)</t>
  </si>
  <si>
    <t>Totaal Perceel 1j  Inzameling, afvoer en verwerking van bruikbare huisraad op melding (C10)</t>
  </si>
  <si>
    <t>Optionele tarieven perceel 1a. t/m 1j. Inzameling huishoudelijke afvalfracties</t>
  </si>
  <si>
    <t>Interventie route</t>
  </si>
  <si>
    <t>Leveren en bevestigen van chips in de complete minicontainer(s) en leveren chip</t>
  </si>
  <si>
    <t>Leveren van een complete minicontainer (zonder deksel) van 240 liter voor gft voor gebruik in bovengrondse gft behuizing</t>
  </si>
  <si>
    <t>Leveren en bevestigen van chips in de complete minicontainer(s) tbv vervanging</t>
  </si>
  <si>
    <t>Jaarlijkse kosten voor het ter beschikking stellen containermanagementsysteem, inclusief softwareupdates, bijbehorende werkzaamheden zoals beschreven in het PvE etc.</t>
  </si>
  <si>
    <t>TOTALE INZAMEL, AFVOER EN VERWERKINGSKOSTEN VERSCHILLENDE FRACTIES (SOM C1 t/m C11=D1)</t>
  </si>
  <si>
    <t>Totale kosten containerbeheer (SOM C12 t/m C15=D2)</t>
  </si>
  <si>
    <t>Totale Inschrijfsom (D1+D2=D3)</t>
  </si>
  <si>
    <r>
      <t xml:space="preserve">Door middel van het invullen en ondertekenen van dit inschrijfbiljet verklaart de inschrijver het onderstaande:
1. Dat de inschrijving voldoet aan alle voorwaarden zoals die zijn gesteld in PvE met kenmerk </t>
    </r>
    <r>
      <rPr>
        <i/>
        <u/>
        <sz val="9"/>
        <color theme="1"/>
        <rFont val="Calibri"/>
        <family val="2"/>
        <scheme val="minor"/>
      </rPr>
      <t>siw007376</t>
    </r>
    <r>
      <rPr>
        <i/>
        <sz val="9"/>
        <color theme="1"/>
        <rFont val="Calibri"/>
        <family val="2"/>
        <scheme val="minor"/>
      </rPr>
      <t xml:space="preserve"> bijbehorende bijlagen en de bijbehorende nota(‘s) van inlichtingen.
2. Alle eventueel genoemde aantallen in dit PvE dienen ter indicatie. 
3. Dat de bovenstaande opgegeven tarieven inclusief alle logischerwijs tot de opdracht behorende onderdelen en/of zaken zijn, waaronder o.a. personeelskosten, uitvoeringskosten, opleidingskosten, administratie-, bureau-, project-, leverings- en registratiekosten, kosten voor overhead, communicatie, rapportage en klachtenafhandeling.
4. Dat hij/zij borg staat voor een correcte uitvoering van de opdracht tegen de aangegeven tarieven.
5. Dat hij/zij deze verklaring en het Uniform Europees Aanbestedingsdocument naar waarheid heeft ingevuld. </t>
    </r>
    <r>
      <rPr>
        <i/>
        <sz val="9"/>
        <color rgb="FFFF0000"/>
        <rFont val="Calibri"/>
        <family val="2"/>
        <scheme val="minor"/>
      </rPr>
      <t xml:space="preserve">                                                                                                                                                                                     </t>
    </r>
    <r>
      <rPr>
        <i/>
        <sz val="9"/>
        <rFont val="Calibri"/>
        <family val="2"/>
        <scheme val="minor"/>
      </rPr>
      <t>6. Dat de bovenstaande opgegeven tarieven vast  en niet onderhevig aan o.a. veranderende grondstofkosten zijn.</t>
    </r>
  </si>
  <si>
    <t>Jaarlijks onderhoud datalezers en handlezers op de milieustraat</t>
  </si>
  <si>
    <t>Jaarlijks onderhoud slagbomen met paslezers (openings- en registratiefunctie)</t>
  </si>
  <si>
    <t>Jaarlijks beheer KlantContactCentrum en meldingenregistratie</t>
  </si>
  <si>
    <t>Jaarlijks leveren en beheren afvalpassen (ter vervanging op verzoek en uitgifte nieuwe passen)</t>
  </si>
  <si>
    <t>Tarief** excl. BTW (B15)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</si>
</sst>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_-"/>
  </numFmts>
  <fonts count="21" x14ac:knownFonts="1">
    <font>
      <sz val="11"/>
      <color theme="1"/>
      <name val="Calibri"/>
      <family val="2"/>
      <scheme val="minor"/>
    </font>
    <font>
      <b/>
      <sz val="16"/>
      <color theme="1"/>
      <name val="Calibri"/>
      <family val="2"/>
      <scheme val="minor"/>
    </font>
    <font>
      <b/>
      <sz val="12"/>
      <color indexed="8"/>
      <name val="Calibri"/>
      <family val="2"/>
      <scheme val="minor"/>
    </font>
    <font>
      <b/>
      <sz val="9"/>
      <color indexed="8"/>
      <name val="Calibri"/>
      <family val="2"/>
      <scheme val="minor"/>
    </font>
    <font>
      <sz val="9"/>
      <color indexed="8"/>
      <name val="Calibri"/>
      <family val="2"/>
      <scheme val="minor"/>
    </font>
    <font>
      <sz val="9"/>
      <name val="Calibri"/>
      <family val="2"/>
      <scheme val="minor"/>
    </font>
    <font>
      <sz val="9"/>
      <color theme="1"/>
      <name val="Calibri"/>
      <family val="2"/>
      <scheme val="minor"/>
    </font>
    <font>
      <sz val="9"/>
      <color rgb="FFFF0000"/>
      <name val="Calibri"/>
      <family val="2"/>
      <scheme val="minor"/>
    </font>
    <font>
      <b/>
      <sz val="9"/>
      <color theme="1"/>
      <name val="Calibri"/>
      <family val="2"/>
      <scheme val="minor"/>
    </font>
    <font>
      <i/>
      <sz val="9"/>
      <name val="Calibri"/>
      <family val="2"/>
      <scheme val="minor"/>
    </font>
    <font>
      <b/>
      <sz val="9"/>
      <name val="Calibri"/>
      <family val="2"/>
      <scheme val="minor"/>
    </font>
    <font>
      <i/>
      <sz val="9"/>
      <color theme="1"/>
      <name val="Calibri"/>
      <family val="2"/>
      <scheme val="minor"/>
    </font>
    <font>
      <i/>
      <sz val="9"/>
      <color rgb="FFFF0000"/>
      <name val="Calibri"/>
      <family val="2"/>
      <scheme val="minor"/>
    </font>
    <font>
      <i/>
      <sz val="9"/>
      <color indexed="8"/>
      <name val="Calibri"/>
      <family val="2"/>
      <scheme val="minor"/>
    </font>
    <font>
      <i/>
      <u/>
      <sz val="9"/>
      <color theme="1"/>
      <name val="Calibri"/>
      <family val="2"/>
      <scheme val="minor"/>
    </font>
    <font>
      <b/>
      <sz val="10"/>
      <color theme="1"/>
      <name val="Calibri"/>
      <family val="2"/>
    </font>
    <font>
      <b/>
      <sz val="10"/>
      <color theme="1"/>
      <name val="Arial"/>
      <family val="2"/>
    </font>
    <font>
      <sz val="9"/>
      <color indexed="81"/>
      <name val="Tahoma"/>
      <charset val="1"/>
    </font>
    <font>
      <b/>
      <sz val="9"/>
      <color indexed="81"/>
      <name val="Tahoma"/>
      <charset val="1"/>
    </font>
    <font>
      <sz val="9"/>
      <color indexed="81"/>
      <name val="Tahoma"/>
      <family val="2"/>
    </font>
    <font>
      <b/>
      <sz val="9"/>
      <color indexed="81"/>
      <name val="Tahoma"/>
      <family val="2"/>
    </font>
  </fonts>
  <fills count="8">
    <fill>
      <patternFill patternType="none"/>
    </fill>
    <fill>
      <patternFill patternType="gray125"/>
    </fill>
    <fill>
      <patternFill patternType="solid">
        <fgColor theme="0" tint="-4.9989318521683403E-2"/>
        <bgColor indexed="64"/>
      </patternFill>
    </fill>
    <fill>
      <patternFill patternType="solid">
        <fgColor indexed="13"/>
        <bgColor indexed="64"/>
      </patternFill>
    </fill>
    <fill>
      <patternFill patternType="solid">
        <fgColor rgb="FFFFFF00"/>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0"/>
        <bgColor indexed="64"/>
      </patternFill>
    </fill>
  </fills>
  <borders count="4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152">
    <xf numFmtId="0" fontId="0" fillId="0" borderId="0" xfId="0"/>
    <xf numFmtId="0" fontId="3" fillId="2" borderId="2" xfId="0" applyFont="1" applyFill="1" applyBorder="1" applyAlignment="1">
      <alignment horizontal="center" vertical="center" wrapText="1"/>
    </xf>
    <xf numFmtId="0" fontId="3" fillId="2" borderId="25" xfId="0" applyFont="1" applyFill="1" applyBorder="1" applyAlignment="1">
      <alignment horizontal="center" vertical="center" wrapText="1"/>
    </xf>
    <xf numFmtId="164" fontId="4" fillId="4" borderId="14" xfId="0" applyNumberFormat="1" applyFont="1" applyFill="1" applyBorder="1" applyAlignment="1">
      <alignment horizontal="center" vertical="center" wrapText="1"/>
    </xf>
    <xf numFmtId="0" fontId="7" fillId="0" borderId="4" xfId="0" applyFont="1" applyBorder="1" applyAlignment="1">
      <alignment horizontal="center" vertical="center" wrapText="1"/>
    </xf>
    <xf numFmtId="164" fontId="4" fillId="3" borderId="4" xfId="0" applyNumberFormat="1" applyFont="1" applyFill="1" applyBorder="1" applyAlignment="1" applyProtection="1">
      <alignment horizontal="center" vertical="center"/>
      <protection locked="0"/>
    </xf>
    <xf numFmtId="0" fontId="7" fillId="0" borderId="7" xfId="0" applyFont="1" applyBorder="1" applyAlignment="1">
      <alignment horizontal="center" vertical="center" wrapText="1"/>
    </xf>
    <xf numFmtId="0" fontId="10" fillId="2" borderId="2" xfId="0" applyFont="1" applyFill="1" applyBorder="1" applyAlignment="1">
      <alignment horizontal="center" vertical="center" wrapText="1"/>
    </xf>
    <xf numFmtId="0" fontId="9" fillId="0" borderId="0" xfId="0" applyFont="1" applyAlignment="1">
      <alignment horizontal="left" vertical="center"/>
    </xf>
    <xf numFmtId="0" fontId="8" fillId="2" borderId="27" xfId="0" applyFont="1" applyFill="1" applyBorder="1" applyAlignment="1">
      <alignment horizontal="left" vertical="center" wrapText="1"/>
    </xf>
    <xf numFmtId="0" fontId="7" fillId="0" borderId="9" xfId="0" applyFont="1" applyBorder="1" applyAlignment="1">
      <alignment horizontal="center" vertical="center" wrapText="1"/>
    </xf>
    <xf numFmtId="164" fontId="4" fillId="3" borderId="9" xfId="0" applyNumberFormat="1" applyFont="1" applyFill="1" applyBorder="1" applyAlignment="1" applyProtection="1">
      <alignment horizontal="center" vertical="center"/>
      <protection locked="0"/>
    </xf>
    <xf numFmtId="164" fontId="4" fillId="3" borderId="7" xfId="0" applyNumberFormat="1" applyFont="1" applyFill="1" applyBorder="1" applyAlignment="1" applyProtection="1">
      <alignment horizontal="center" vertical="center"/>
      <protection locked="0"/>
    </xf>
    <xf numFmtId="0" fontId="8" fillId="2" borderId="1" xfId="0" applyFont="1" applyFill="1" applyBorder="1" applyAlignment="1">
      <alignment horizontal="left" vertical="center" wrapText="1"/>
    </xf>
    <xf numFmtId="0" fontId="5" fillId="0" borderId="0" xfId="0" applyFont="1" applyAlignment="1">
      <alignment horizontal="left" vertical="center"/>
    </xf>
    <xf numFmtId="0" fontId="10" fillId="2" borderId="1" xfId="0" applyFont="1" applyFill="1" applyBorder="1" applyAlignment="1">
      <alignment horizontal="left" vertical="center" wrapText="1"/>
    </xf>
    <xf numFmtId="0" fontId="10" fillId="2" borderId="27" xfId="0" applyFont="1" applyFill="1" applyBorder="1" applyAlignment="1">
      <alignment horizontal="left" vertical="center" wrapText="1"/>
    </xf>
    <xf numFmtId="0" fontId="8" fillId="2" borderId="27" xfId="0" applyFont="1" applyFill="1" applyBorder="1" applyAlignment="1">
      <alignment horizontal="left" vertical="center"/>
    </xf>
    <xf numFmtId="0" fontId="4" fillId="0" borderId="3" xfId="0" applyFont="1" applyBorder="1" applyAlignment="1">
      <alignment horizontal="left" vertical="center" wrapText="1"/>
    </xf>
    <xf numFmtId="0" fontId="3" fillId="2" borderId="1" xfId="0"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left" vertical="center" wrapText="1"/>
    </xf>
    <xf numFmtId="0" fontId="5" fillId="0" borderId="3" xfId="0" applyFont="1" applyBorder="1" applyAlignment="1">
      <alignment horizontal="left" vertical="center" wrapText="1"/>
    </xf>
    <xf numFmtId="0" fontId="5" fillId="0" borderId="6"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Border="1" applyAlignment="1">
      <alignment horizontal="left" vertical="center" wrapText="1"/>
    </xf>
    <xf numFmtId="0" fontId="4" fillId="0" borderId="3" xfId="0" applyFont="1" applyBorder="1" applyAlignment="1">
      <alignment horizontal="left" vertical="center"/>
    </xf>
    <xf numFmtId="164" fontId="4" fillId="0" borderId="5" xfId="0" applyNumberFormat="1" applyFont="1" applyBorder="1" applyAlignment="1">
      <alignment horizontal="center" vertical="center" wrapText="1"/>
    </xf>
    <xf numFmtId="165" fontId="4" fillId="0" borderId="5" xfId="0" applyNumberFormat="1" applyFont="1" applyBorder="1" applyAlignment="1">
      <alignment horizontal="center" vertical="center" wrapText="1"/>
    </xf>
    <xf numFmtId="164" fontId="4" fillId="0" borderId="19" xfId="0" applyNumberFormat="1" applyFont="1" applyBorder="1" applyAlignment="1">
      <alignment horizontal="center" vertical="center" wrapText="1"/>
    </xf>
    <xf numFmtId="165" fontId="4" fillId="0" borderId="19" xfId="0" applyNumberFormat="1" applyFont="1" applyBorder="1" applyAlignment="1">
      <alignment horizontal="center" vertical="center" wrapText="1"/>
    </xf>
    <xf numFmtId="164" fontId="4" fillId="0" borderId="28" xfId="0" applyNumberFormat="1" applyFont="1" applyBorder="1" applyAlignment="1">
      <alignment horizontal="center" vertical="center" wrapText="1"/>
    </xf>
    <xf numFmtId="164" fontId="4" fillId="0" borderId="29" xfId="0" applyNumberFormat="1" applyFont="1" applyFill="1" applyBorder="1" applyAlignment="1">
      <alignment horizontal="center" vertical="center" wrapText="1"/>
    </xf>
    <xf numFmtId="164" fontId="4" fillId="0" borderId="36" xfId="0" applyNumberFormat="1" applyFont="1" applyBorder="1" applyAlignment="1">
      <alignment horizontal="center" vertical="center" wrapText="1"/>
    </xf>
    <xf numFmtId="0" fontId="6" fillId="0" borderId="0" xfId="0" applyFont="1" applyAlignment="1">
      <alignment horizontal="left" vertical="center"/>
    </xf>
    <xf numFmtId="0" fontId="3" fillId="2" borderId="8"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5" fillId="0" borderId="0" xfId="0" applyFont="1" applyFill="1" applyAlignment="1">
      <alignment horizontal="left" vertical="center"/>
    </xf>
    <xf numFmtId="0" fontId="6" fillId="0" borderId="0" xfId="0" applyFont="1" applyFill="1" applyAlignment="1">
      <alignment horizontal="left" vertical="center"/>
    </xf>
    <xf numFmtId="0" fontId="3" fillId="5" borderId="35" xfId="0" applyFont="1" applyFill="1" applyBorder="1" applyAlignment="1">
      <alignment horizontal="left" vertical="center" wrapText="1"/>
    </xf>
    <xf numFmtId="0" fontId="3" fillId="0" borderId="0" xfId="0" applyFont="1" applyBorder="1" applyAlignment="1">
      <alignment horizontal="left" vertical="center"/>
    </xf>
    <xf numFmtId="0" fontId="4" fillId="0" borderId="8" xfId="0" applyFont="1" applyBorder="1" applyAlignment="1">
      <alignment horizontal="left" vertical="center"/>
    </xf>
    <xf numFmtId="0" fontId="4" fillId="2" borderId="9" xfId="0" applyFont="1" applyFill="1" applyBorder="1" applyAlignment="1">
      <alignment horizontal="center" vertical="center" wrapText="1"/>
    </xf>
    <xf numFmtId="0" fontId="4" fillId="0" borderId="0" xfId="0"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0" borderId="12" xfId="0" applyFont="1" applyFill="1" applyBorder="1" applyAlignment="1">
      <alignment horizontal="center" vertical="center" wrapText="1"/>
    </xf>
    <xf numFmtId="165" fontId="3" fillId="0" borderId="12" xfId="0" applyNumberFormat="1" applyFont="1" applyFill="1" applyBorder="1" applyAlignment="1">
      <alignment horizontal="center" vertical="center" wrapText="1"/>
    </xf>
    <xf numFmtId="0" fontId="3" fillId="0" borderId="0" xfId="0" applyFont="1" applyBorder="1" applyAlignment="1">
      <alignment horizontal="center" vertical="center"/>
    </xf>
    <xf numFmtId="165" fontId="3" fillId="0" borderId="0" xfId="0" applyNumberFormat="1" applyFont="1" applyBorder="1" applyAlignment="1">
      <alignment horizontal="center" vertical="center"/>
    </xf>
    <xf numFmtId="0" fontId="6" fillId="0" borderId="0" xfId="0" applyFont="1" applyAlignment="1">
      <alignment horizontal="center" vertical="center"/>
    </xf>
    <xf numFmtId="0" fontId="11" fillId="0" borderId="0" xfId="0" applyFont="1" applyAlignment="1">
      <alignment horizontal="left" vertical="center"/>
    </xf>
    <xf numFmtId="0" fontId="4" fillId="0" borderId="6" xfId="0" applyFont="1" applyBorder="1" applyAlignment="1" applyProtection="1">
      <alignment horizontal="left" vertical="center" wrapText="1"/>
    </xf>
    <xf numFmtId="0" fontId="3" fillId="6" borderId="35"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3" fillId="0" borderId="0" xfId="0" applyFont="1" applyFill="1" applyBorder="1" applyAlignment="1">
      <alignment horizontal="center" vertical="center" wrapText="1"/>
    </xf>
    <xf numFmtId="165" fontId="13" fillId="0" borderId="0" xfId="0" applyNumberFormat="1" applyFont="1" applyFill="1" applyBorder="1" applyAlignment="1">
      <alignment horizontal="center" vertical="center" wrapText="1"/>
    </xf>
    <xf numFmtId="0" fontId="13" fillId="0" borderId="0" xfId="0" applyFont="1" applyBorder="1" applyAlignment="1">
      <alignment horizontal="left" vertical="center"/>
    </xf>
    <xf numFmtId="0" fontId="13" fillId="0" borderId="0" xfId="0" applyFont="1" applyBorder="1" applyAlignment="1">
      <alignment horizontal="center" vertical="center" wrapText="1"/>
    </xf>
    <xf numFmtId="165" fontId="13" fillId="0" borderId="0" xfId="0" applyNumberFormat="1" applyFont="1" applyBorder="1"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4" fillId="0" borderId="3" xfId="0" applyFont="1" applyBorder="1" applyAlignment="1">
      <alignment horizontal="left" vertical="center" wrapText="1"/>
    </xf>
    <xf numFmtId="164" fontId="4" fillId="4" borderId="4" xfId="0" applyNumberFormat="1" applyFont="1" applyFill="1" applyBorder="1" applyAlignment="1" applyProtection="1">
      <alignment horizontal="center" vertical="center"/>
      <protection locked="0"/>
    </xf>
    <xf numFmtId="0" fontId="3" fillId="2" borderId="3" xfId="0" applyFont="1" applyFill="1" applyBorder="1" applyAlignment="1">
      <alignment horizontal="left" vertical="center" wrapText="1"/>
    </xf>
    <xf numFmtId="0" fontId="7" fillId="0" borderId="17" xfId="0" applyFont="1" applyFill="1" applyBorder="1" applyAlignment="1">
      <alignment horizontal="center" vertical="center" wrapText="1"/>
    </xf>
    <xf numFmtId="164" fontId="4" fillId="0" borderId="24" xfId="0" applyNumberFormat="1" applyFont="1" applyFill="1" applyBorder="1" applyAlignment="1">
      <alignment horizontal="center" vertical="center" wrapText="1"/>
    </xf>
    <xf numFmtId="164" fontId="3" fillId="2" borderId="4" xfId="0" applyNumberFormat="1" applyFont="1" applyFill="1" applyBorder="1" applyAlignment="1" applyProtection="1">
      <alignment horizontal="center" vertical="center"/>
      <protection locked="0"/>
    </xf>
    <xf numFmtId="165" fontId="3" fillId="2" borderId="24" xfId="0" applyNumberFormat="1" applyFont="1" applyFill="1" applyBorder="1" applyAlignment="1">
      <alignment horizontal="center" vertical="center" wrapText="1"/>
    </xf>
    <xf numFmtId="0" fontId="10" fillId="2" borderId="4" xfId="0" applyFont="1" applyFill="1" applyBorder="1" applyAlignment="1">
      <alignment horizontal="center" vertical="center" wrapText="1"/>
    </xf>
    <xf numFmtId="0" fontId="6" fillId="0" borderId="17" xfId="0" applyFont="1" applyFill="1" applyBorder="1" applyAlignment="1">
      <alignment vertical="center"/>
    </xf>
    <xf numFmtId="0" fontId="15" fillId="2" borderId="22" xfId="0" applyFont="1" applyFill="1" applyBorder="1" applyAlignment="1">
      <alignment horizontal="justify" vertical="center"/>
    </xf>
    <xf numFmtId="0" fontId="7" fillId="0" borderId="14" xfId="0" applyFont="1" applyFill="1" applyBorder="1" applyAlignment="1">
      <alignment horizontal="center" vertical="center" wrapText="1"/>
    </xf>
    <xf numFmtId="0" fontId="8" fillId="2" borderId="26" xfId="0" applyFont="1" applyFill="1" applyBorder="1" applyAlignment="1">
      <alignment horizontal="left" vertical="center" wrapText="1"/>
    </xf>
    <xf numFmtId="0" fontId="3" fillId="2" borderId="14"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8" fillId="0" borderId="37" xfId="0" applyFont="1" applyFill="1" applyBorder="1" applyAlignment="1">
      <alignment horizontal="left" vertical="center"/>
    </xf>
    <xf numFmtId="0" fontId="6" fillId="0" borderId="37" xfId="0" applyFont="1" applyFill="1" applyBorder="1" applyAlignment="1">
      <alignment horizontal="center" vertical="center"/>
    </xf>
    <xf numFmtId="0" fontId="8" fillId="2" borderId="1" xfId="0" applyFont="1" applyFill="1" applyBorder="1" applyAlignment="1">
      <alignment horizontal="left" vertical="center"/>
    </xf>
    <xf numFmtId="0" fontId="8" fillId="2" borderId="2" xfId="0" applyFont="1" applyFill="1" applyBorder="1" applyAlignment="1">
      <alignment horizontal="center" vertical="center" wrapText="1"/>
    </xf>
    <xf numFmtId="0" fontId="8" fillId="2" borderId="25" xfId="0" applyFont="1" applyFill="1" applyBorder="1" applyAlignment="1">
      <alignment horizontal="center" vertical="center" wrapText="1"/>
    </xf>
    <xf numFmtId="165" fontId="3" fillId="2" borderId="33" xfId="0" applyNumberFormat="1" applyFont="1" applyFill="1" applyBorder="1" applyAlignment="1">
      <alignment horizontal="center" vertical="center" wrapText="1"/>
    </xf>
    <xf numFmtId="164" fontId="4" fillId="4" borderId="16" xfId="0" applyNumberFormat="1" applyFont="1" applyFill="1" applyBorder="1" applyAlignment="1" applyProtection="1">
      <alignment horizontal="center" vertical="center"/>
      <protection locked="0"/>
    </xf>
    <xf numFmtId="0" fontId="3" fillId="2" borderId="38" xfId="0" applyFont="1" applyFill="1" applyBorder="1" applyAlignment="1">
      <alignment horizontal="left" vertical="center" wrapText="1"/>
    </xf>
    <xf numFmtId="0" fontId="4" fillId="2" borderId="39" xfId="0" applyFont="1" applyFill="1" applyBorder="1" applyAlignment="1">
      <alignment horizontal="center" vertical="center" wrapText="1"/>
    </xf>
    <xf numFmtId="165" fontId="3" fillId="2" borderId="39" xfId="0" applyNumberFormat="1" applyFont="1" applyFill="1" applyBorder="1" applyAlignment="1">
      <alignment horizontal="center" vertical="center" wrapText="1"/>
    </xf>
    <xf numFmtId="0" fontId="6" fillId="7" borderId="8" xfId="0" applyFont="1" applyFill="1" applyBorder="1" applyAlignment="1">
      <alignment horizontal="left" vertical="center"/>
    </xf>
    <xf numFmtId="0" fontId="7" fillId="7" borderId="9" xfId="0" applyFont="1" applyFill="1" applyBorder="1" applyAlignment="1">
      <alignment horizontal="center" vertical="center"/>
    </xf>
    <xf numFmtId="164" fontId="6" fillId="4" borderId="9" xfId="0" applyNumberFormat="1" applyFont="1" applyFill="1" applyBorder="1" applyAlignment="1">
      <alignment horizontal="center" vertical="center"/>
    </xf>
    <xf numFmtId="164" fontId="6" fillId="7" borderId="19" xfId="0" applyNumberFormat="1" applyFont="1" applyFill="1" applyBorder="1" applyAlignment="1">
      <alignment horizontal="center" vertical="center"/>
    </xf>
    <xf numFmtId="0" fontId="4" fillId="7" borderId="8" xfId="0" applyFont="1" applyFill="1" applyBorder="1" applyAlignment="1">
      <alignment horizontal="left" vertical="center" wrapText="1"/>
    </xf>
    <xf numFmtId="0" fontId="4" fillId="7" borderId="3" xfId="0" applyFont="1" applyFill="1" applyBorder="1" applyAlignment="1">
      <alignment horizontal="left" vertical="center" wrapText="1"/>
    </xf>
    <xf numFmtId="165" fontId="3" fillId="2" borderId="10" xfId="0" applyNumberFormat="1" applyFont="1" applyFill="1" applyBorder="1" applyAlignment="1">
      <alignment vertical="center" wrapText="1"/>
    </xf>
    <xf numFmtId="165" fontId="3" fillId="2" borderId="11" xfId="0" applyNumberFormat="1" applyFont="1" applyFill="1" applyBorder="1" applyAlignment="1">
      <alignment vertical="center" wrapText="1"/>
    </xf>
    <xf numFmtId="165" fontId="3" fillId="2" borderId="32" xfId="0" applyNumberFormat="1" applyFont="1" applyFill="1" applyBorder="1" applyAlignment="1">
      <alignment vertical="center" wrapText="1"/>
    </xf>
    <xf numFmtId="165" fontId="3" fillId="2" borderId="33" xfId="0" applyNumberFormat="1" applyFont="1" applyFill="1" applyBorder="1" applyAlignment="1">
      <alignment vertical="center" wrapText="1"/>
    </xf>
    <xf numFmtId="165" fontId="3" fillId="2" borderId="34" xfId="0" applyNumberFormat="1" applyFont="1" applyFill="1" applyBorder="1" applyAlignment="1">
      <alignment vertical="center" wrapText="1"/>
    </xf>
    <xf numFmtId="165" fontId="3" fillId="2" borderId="15" xfId="0" applyNumberFormat="1" applyFont="1" applyFill="1" applyBorder="1" applyAlignment="1">
      <alignment vertical="center" wrapText="1"/>
    </xf>
    <xf numFmtId="164" fontId="4" fillId="2" borderId="29" xfId="0" applyNumberFormat="1" applyFont="1" applyFill="1" applyBorder="1" applyAlignment="1">
      <alignment horizontal="center" vertical="center" wrapText="1"/>
    </xf>
    <xf numFmtId="0" fontId="4" fillId="0" borderId="13" xfId="0" applyFont="1" applyBorder="1" applyAlignment="1">
      <alignment horizontal="left" vertical="center" wrapText="1"/>
    </xf>
    <xf numFmtId="0" fontId="7" fillId="0" borderId="14" xfId="0" applyFont="1" applyBorder="1" applyAlignment="1">
      <alignment horizontal="center" vertical="center" wrapText="1"/>
    </xf>
    <xf numFmtId="164" fontId="4" fillId="3" borderId="14" xfId="0" applyNumberFormat="1" applyFont="1" applyFill="1" applyBorder="1" applyAlignment="1" applyProtection="1">
      <alignment horizontal="center" vertical="center"/>
      <protection locked="0"/>
    </xf>
    <xf numFmtId="165" fontId="4" fillId="0" borderId="29" xfId="0" applyNumberFormat="1" applyFont="1" applyBorder="1" applyAlignment="1">
      <alignment horizontal="center" vertical="center" wrapText="1"/>
    </xf>
    <xf numFmtId="0" fontId="3" fillId="2" borderId="40"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4" fillId="2" borderId="40" xfId="0" applyFont="1" applyFill="1" applyBorder="1" applyAlignment="1">
      <alignment horizontal="left" vertical="center" wrapText="1"/>
    </xf>
    <xf numFmtId="0" fontId="4" fillId="7" borderId="30" xfId="0" applyFont="1" applyFill="1" applyBorder="1" applyAlignment="1">
      <alignment horizontal="left" vertical="center" wrapText="1"/>
    </xf>
    <xf numFmtId="0" fontId="7" fillId="0" borderId="31" xfId="0" applyFont="1" applyBorder="1" applyAlignment="1">
      <alignment horizontal="center" vertical="center" wrapText="1"/>
    </xf>
    <xf numFmtId="164" fontId="4" fillId="3" borderId="31" xfId="0" applyNumberFormat="1" applyFont="1" applyFill="1" applyBorder="1" applyAlignment="1" applyProtection="1">
      <alignment horizontal="center" vertical="center"/>
      <protection locked="0"/>
    </xf>
    <xf numFmtId="165" fontId="4" fillId="0" borderId="43" xfId="0" applyNumberFormat="1" applyFont="1" applyBorder="1" applyAlignment="1">
      <alignment horizontal="center" vertical="center" wrapText="1"/>
    </xf>
    <xf numFmtId="0" fontId="3" fillId="2" borderId="40" xfId="0" applyFont="1" applyFill="1" applyBorder="1" applyAlignment="1">
      <alignment horizontal="left" vertical="center" wrapText="1"/>
    </xf>
    <xf numFmtId="0" fontId="10" fillId="2" borderId="41"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4" fillId="7" borderId="3" xfId="0" applyFont="1" applyFill="1" applyBorder="1" applyAlignment="1" applyProtection="1">
      <alignment horizontal="left" vertical="center" wrapText="1"/>
    </xf>
    <xf numFmtId="0" fontId="5" fillId="7" borderId="4" xfId="0" applyFont="1" applyFill="1" applyBorder="1" applyAlignment="1">
      <alignment horizontal="left" vertical="center" wrapText="1"/>
    </xf>
    <xf numFmtId="0" fontId="5" fillId="7" borderId="13" xfId="0" applyFont="1" applyFill="1" applyBorder="1" applyAlignment="1">
      <alignment horizontal="left" vertical="center" wrapText="1"/>
    </xf>
    <xf numFmtId="164" fontId="4" fillId="7" borderId="29" xfId="0" applyNumberFormat="1" applyFont="1" applyFill="1" applyBorder="1" applyAlignment="1">
      <alignment horizontal="center" vertical="center" wrapText="1"/>
    </xf>
    <xf numFmtId="0" fontId="5" fillId="7" borderId="3" xfId="0" applyFont="1" applyFill="1" applyBorder="1" applyAlignment="1">
      <alignment horizontal="left" vertical="center" wrapText="1"/>
    </xf>
    <xf numFmtId="164" fontId="4" fillId="7" borderId="5" xfId="0" applyNumberFormat="1" applyFont="1" applyFill="1" applyBorder="1" applyAlignment="1">
      <alignment horizontal="center" vertical="center" wrapText="1"/>
    </xf>
    <xf numFmtId="0" fontId="4" fillId="3" borderId="10" xfId="0" applyFont="1" applyFill="1" applyBorder="1" applyAlignment="1">
      <alignment horizontal="center" vertical="center"/>
    </xf>
    <xf numFmtId="0" fontId="4" fillId="3" borderId="18"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21" xfId="0" applyFont="1" applyFill="1" applyBorder="1" applyAlignment="1" applyProtection="1">
      <alignment horizontal="left" vertical="center"/>
      <protection locked="0"/>
    </xf>
    <xf numFmtId="0" fontId="4" fillId="3" borderId="22" xfId="0" applyFont="1" applyFill="1" applyBorder="1" applyAlignment="1" applyProtection="1">
      <alignment horizontal="left" vertical="center"/>
      <protection locked="0"/>
    </xf>
    <xf numFmtId="0" fontId="4" fillId="3" borderId="23" xfId="0" applyFont="1" applyFill="1" applyBorder="1" applyAlignment="1" applyProtection="1">
      <alignment horizontal="left" vertical="center"/>
      <protection locked="0"/>
    </xf>
    <xf numFmtId="0" fontId="4" fillId="0" borderId="16" xfId="0" applyFont="1" applyBorder="1" applyAlignment="1">
      <alignment horizontal="center" vertical="center"/>
    </xf>
    <xf numFmtId="0" fontId="4" fillId="0" borderId="20" xfId="0" applyFont="1" applyBorder="1" applyAlignment="1">
      <alignment horizontal="center" vertical="center"/>
    </xf>
    <xf numFmtId="0" fontId="4" fillId="0" borderId="24" xfId="0" applyFont="1" applyBorder="1" applyAlignment="1">
      <alignment horizontal="center" vertical="center"/>
    </xf>
    <xf numFmtId="0" fontId="4" fillId="3" borderId="16" xfId="0" applyFont="1" applyFill="1" applyBorder="1" applyAlignment="1" applyProtection="1">
      <alignment horizontal="center" vertical="center"/>
      <protection locked="0"/>
    </xf>
    <xf numFmtId="0" fontId="4" fillId="3" borderId="20" xfId="0" applyFont="1" applyFill="1" applyBorder="1" applyAlignment="1" applyProtection="1">
      <alignment horizontal="center" vertical="center"/>
      <protection locked="0"/>
    </xf>
    <xf numFmtId="0" fontId="4" fillId="3" borderId="24" xfId="0" applyFont="1" applyFill="1" applyBorder="1" applyAlignment="1" applyProtection="1">
      <alignment horizontal="center" vertical="center"/>
      <protection locked="0"/>
    </xf>
    <xf numFmtId="0" fontId="3" fillId="0" borderId="0" xfId="0" applyFont="1" applyBorder="1" applyAlignment="1">
      <alignment horizontal="center" vertical="center" wrapText="1"/>
    </xf>
    <xf numFmtId="0" fontId="11" fillId="2" borderId="16" xfId="0" applyFont="1" applyFill="1" applyBorder="1" applyAlignment="1">
      <alignment horizontal="left" vertical="center" wrapText="1"/>
    </xf>
    <xf numFmtId="0" fontId="11" fillId="2" borderId="20" xfId="0" applyFont="1" applyFill="1" applyBorder="1" applyAlignment="1">
      <alignment horizontal="left" vertical="center" wrapText="1"/>
    </xf>
    <xf numFmtId="0" fontId="11" fillId="2" borderId="17" xfId="0" applyFont="1" applyFill="1" applyBorder="1" applyAlignment="1">
      <alignment horizontal="left" vertical="center" wrapText="1"/>
    </xf>
    <xf numFmtId="0" fontId="3" fillId="5" borderId="35" xfId="0" applyFont="1" applyFill="1" applyBorder="1" applyAlignment="1">
      <alignment horizontal="left" vertical="center" wrapText="1"/>
    </xf>
    <xf numFmtId="0" fontId="3" fillId="5" borderId="15" xfId="0" applyFont="1" applyFill="1" applyBorder="1" applyAlignment="1">
      <alignment horizontal="left" vertical="center" wrapText="1"/>
    </xf>
    <xf numFmtId="0" fontId="8" fillId="5" borderId="35" xfId="0" applyFont="1" applyFill="1" applyBorder="1" applyAlignment="1">
      <alignment horizontal="left" vertical="center"/>
    </xf>
    <xf numFmtId="0" fontId="6" fillId="5" borderId="12" xfId="0" applyFont="1" applyFill="1" applyBorder="1" applyAlignment="1">
      <alignment horizontal="left" vertical="center"/>
    </xf>
    <xf numFmtId="0" fontId="6" fillId="5" borderId="15" xfId="0" applyFont="1" applyFill="1" applyBorder="1" applyAlignment="1">
      <alignment horizontal="left" vertical="center"/>
    </xf>
    <xf numFmtId="0" fontId="3" fillId="5" borderId="12" xfId="0" applyFont="1" applyFill="1" applyBorder="1" applyAlignment="1">
      <alignment horizontal="left" vertical="center" wrapText="1"/>
    </xf>
    <xf numFmtId="165" fontId="4" fillId="5" borderId="35" xfId="0" applyNumberFormat="1" applyFont="1" applyFill="1" applyBorder="1" applyAlignment="1">
      <alignment horizontal="right" vertical="center" wrapText="1"/>
    </xf>
    <xf numFmtId="0" fontId="4" fillId="5" borderId="12" xfId="0" applyFont="1" applyFill="1" applyBorder="1" applyAlignment="1">
      <alignment horizontal="right" vertical="center" wrapText="1"/>
    </xf>
    <xf numFmtId="0" fontId="4" fillId="5" borderId="15" xfId="0" applyFont="1" applyFill="1" applyBorder="1" applyAlignment="1">
      <alignment horizontal="right" vertical="center" wrapText="1"/>
    </xf>
    <xf numFmtId="165" fontId="3" fillId="6" borderId="35" xfId="0" applyNumberFormat="1" applyFont="1" applyFill="1" applyBorder="1" applyAlignment="1">
      <alignment horizontal="right" vertical="center" wrapText="1"/>
    </xf>
    <xf numFmtId="165" fontId="3" fillId="6" borderId="12" xfId="0" applyNumberFormat="1" applyFont="1" applyFill="1" applyBorder="1" applyAlignment="1">
      <alignment horizontal="right" vertical="center" wrapText="1"/>
    </xf>
    <xf numFmtId="165" fontId="3" fillId="6" borderId="15" xfId="0" applyNumberFormat="1" applyFont="1" applyFill="1" applyBorder="1" applyAlignment="1">
      <alignment horizontal="right" vertical="center" wrapText="1"/>
    </xf>
    <xf numFmtId="165" fontId="3" fillId="5" borderId="35" xfId="0" applyNumberFormat="1" applyFont="1" applyFill="1" applyBorder="1" applyAlignment="1">
      <alignment horizontal="center" vertical="center" wrapText="1"/>
    </xf>
    <xf numFmtId="165" fontId="3" fillId="5" borderId="15" xfId="0" applyNumberFormat="1"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133350</xdr:colOff>
      <xdr:row>0</xdr:row>
      <xdr:rowOff>152401</xdr:rowOff>
    </xdr:from>
    <xdr:to>
      <xdr:col>3</xdr:col>
      <xdr:colOff>902335</xdr:colOff>
      <xdr:row>1</xdr:row>
      <xdr:rowOff>1123951</xdr:rowOff>
    </xdr:to>
    <xdr:pic>
      <xdr:nvPicPr>
        <xdr:cNvPr id="2" name="Afbeelding 1" descr="O:\Communicatie\Wendy Vervaart\Ontwerpen\Huisstijl nieuw\LOGO-GEMEENTE ETTEN-LEUR CMYK.jpg">
          <a:extLst>
            <a:ext uri="{FF2B5EF4-FFF2-40B4-BE49-F238E27FC236}">
              <a16:creationId xmlns:a16="http://schemas.microsoft.com/office/drawing/2014/main" id="{3EC71625-5A7D-4B9B-94EE-E08A6933576C}"/>
            </a:ext>
          </a:extLst>
        </xdr:cNvPr>
        <xdr:cNvPicPr/>
      </xdr:nvPicPr>
      <xdr:blipFill>
        <a:blip xmlns:r="http://schemas.openxmlformats.org/officeDocument/2006/relationships" r:embed="rId1" cstate="print"/>
        <a:srcRect/>
        <a:stretch>
          <a:fillRect/>
        </a:stretch>
      </xdr:blipFill>
      <xdr:spPr bwMode="auto">
        <a:xfrm>
          <a:off x="7324725" y="152401"/>
          <a:ext cx="2788285" cy="13144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H138"/>
  <sheetViews>
    <sheetView tabSelected="1" topLeftCell="A22" zoomScale="130" zoomScaleNormal="130" workbookViewId="0">
      <selection activeCell="F29" sqref="F29"/>
    </sheetView>
  </sheetViews>
  <sheetFormatPr defaultRowHeight="12" x14ac:dyDescent="0.25"/>
  <cols>
    <col min="1" max="1" width="107.85546875" style="34" customWidth="1"/>
    <col min="2" max="2" width="15.42578125" style="52" customWidth="1"/>
    <col min="3" max="3" width="14.85546875" style="52" customWidth="1"/>
    <col min="4" max="4" width="18.42578125" style="52" customWidth="1"/>
    <col min="5" max="5" width="7.7109375" style="34" customWidth="1"/>
    <col min="6" max="6" width="7.28515625" style="34" customWidth="1"/>
    <col min="7" max="16384" width="9.140625" style="34"/>
  </cols>
  <sheetData>
    <row r="1" spans="1:112" ht="27" customHeight="1" x14ac:dyDescent="0.25">
      <c r="A1" s="63" t="s">
        <v>98</v>
      </c>
      <c r="B1" s="134"/>
      <c r="C1" s="134"/>
      <c r="D1" s="13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row>
    <row r="2" spans="1:112" ht="103.7" customHeight="1" x14ac:dyDescent="0.25">
      <c r="A2" s="62" t="s">
        <v>100</v>
      </c>
      <c r="B2" s="134"/>
      <c r="C2" s="134"/>
      <c r="D2" s="13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row>
    <row r="3" spans="1:112" ht="18.95" customHeight="1" x14ac:dyDescent="0.25">
      <c r="A3" s="78"/>
      <c r="B3" s="79"/>
      <c r="C3" s="79"/>
      <c r="D3" s="79"/>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row>
    <row r="4" spans="1:112" ht="35.25" customHeight="1" x14ac:dyDescent="0.25">
      <c r="A4" s="75" t="s">
        <v>41</v>
      </c>
      <c r="B4" s="76" t="s">
        <v>125</v>
      </c>
      <c r="C4" s="76" t="s">
        <v>126</v>
      </c>
      <c r="D4" s="77" t="s">
        <v>57</v>
      </c>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row>
    <row r="5" spans="1:112" ht="15" customHeight="1" x14ac:dyDescent="0.25">
      <c r="A5" s="18" t="s">
        <v>109</v>
      </c>
      <c r="B5" s="4">
        <v>165000</v>
      </c>
      <c r="C5" s="5">
        <v>0</v>
      </c>
      <c r="D5" s="27">
        <f>B5*C5</f>
        <v>0</v>
      </c>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row>
    <row r="6" spans="1:112" ht="15" customHeight="1" x14ac:dyDescent="0.25">
      <c r="A6" s="64" t="s">
        <v>101</v>
      </c>
      <c r="B6" s="4">
        <v>65</v>
      </c>
      <c r="C6" s="5">
        <v>0</v>
      </c>
      <c r="D6" s="27">
        <f>B6*C6</f>
        <v>0</v>
      </c>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row>
    <row r="7" spans="1:112" ht="15" customHeight="1" x14ac:dyDescent="0.25">
      <c r="A7" s="18" t="s">
        <v>40</v>
      </c>
      <c r="B7" s="4">
        <f>80*26</f>
        <v>2080</v>
      </c>
      <c r="C7" s="5">
        <v>0</v>
      </c>
      <c r="D7" s="28">
        <f>(B7)*C7</f>
        <v>0</v>
      </c>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row>
    <row r="8" spans="1:112" ht="24.75" thickBot="1" x14ac:dyDescent="0.3">
      <c r="A8" s="35" t="s">
        <v>127</v>
      </c>
      <c r="B8" s="44"/>
      <c r="C8" s="94"/>
      <c r="D8" s="95">
        <f>SUM(D5:D7)</f>
        <v>0</v>
      </c>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row>
    <row r="9" spans="1:112" ht="15" customHeight="1" thickBot="1" x14ac:dyDescent="0.3">
      <c r="A9" s="36"/>
      <c r="B9" s="45"/>
      <c r="C9" s="46"/>
      <c r="D9" s="46"/>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row>
    <row r="10" spans="1:112" ht="35.25" customHeight="1" x14ac:dyDescent="0.25">
      <c r="A10" s="9" t="s">
        <v>102</v>
      </c>
      <c r="B10" s="1" t="s">
        <v>58</v>
      </c>
      <c r="C10" s="1" t="s">
        <v>59</v>
      </c>
      <c r="D10" s="2" t="s">
        <v>60</v>
      </c>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row>
    <row r="11" spans="1:112" ht="15" customHeight="1" x14ac:dyDescent="0.25">
      <c r="A11" s="18" t="s">
        <v>103</v>
      </c>
      <c r="B11" s="4">
        <v>260000</v>
      </c>
      <c r="C11" s="5">
        <v>0</v>
      </c>
      <c r="D11" s="27">
        <f>B11*C11</f>
        <v>0</v>
      </c>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row>
    <row r="12" spans="1:112" ht="15" customHeight="1" x14ac:dyDescent="0.25">
      <c r="A12" s="18" t="s">
        <v>104</v>
      </c>
      <c r="B12" s="4">
        <v>4560</v>
      </c>
      <c r="C12" s="5">
        <v>0</v>
      </c>
      <c r="D12" s="28">
        <f>(B12)*C12</f>
        <v>0</v>
      </c>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row>
    <row r="13" spans="1:112" ht="26.25" customHeight="1" thickBot="1" x14ac:dyDescent="0.3">
      <c r="A13" s="35" t="s">
        <v>128</v>
      </c>
      <c r="B13" s="44"/>
      <c r="C13" s="94"/>
      <c r="D13" s="95">
        <f>SUM(D11:D12)</f>
        <v>0</v>
      </c>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row>
    <row r="14" spans="1:112" ht="15" customHeight="1" thickBot="1" x14ac:dyDescent="0.3">
      <c r="A14" s="36"/>
      <c r="B14" s="45"/>
      <c r="C14" s="46"/>
      <c r="D14" s="46"/>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row>
    <row r="15" spans="1:112" ht="35.25" customHeight="1" x14ac:dyDescent="0.25">
      <c r="A15" s="9" t="s">
        <v>9</v>
      </c>
      <c r="B15" s="1" t="s">
        <v>64</v>
      </c>
      <c r="C15" s="1" t="s">
        <v>61</v>
      </c>
      <c r="D15" s="2" t="s">
        <v>69</v>
      </c>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row>
    <row r="16" spans="1:112" ht="15" customHeight="1" x14ac:dyDescent="0.25">
      <c r="A16" s="18" t="s">
        <v>107</v>
      </c>
      <c r="B16" s="4">
        <v>150000</v>
      </c>
      <c r="C16" s="5">
        <v>0</v>
      </c>
      <c r="D16" s="27">
        <f>B16*C16</f>
        <v>0</v>
      </c>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row>
    <row r="17" spans="1:112" ht="15" customHeight="1" x14ac:dyDescent="0.25">
      <c r="A17" s="64" t="s">
        <v>108</v>
      </c>
      <c r="B17" s="4">
        <v>65</v>
      </c>
      <c r="C17" s="5">
        <v>0</v>
      </c>
      <c r="D17" s="27">
        <f>B17*C17</f>
        <v>0</v>
      </c>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row>
    <row r="18" spans="1:112" ht="15" customHeight="1" thickBot="1" x14ac:dyDescent="0.3">
      <c r="A18" s="21" t="s">
        <v>105</v>
      </c>
      <c r="B18" s="6">
        <f>80*26</f>
        <v>2080</v>
      </c>
      <c r="C18" s="12">
        <v>0</v>
      </c>
      <c r="D18" s="31">
        <f>B18*C18</f>
        <v>0</v>
      </c>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row>
    <row r="19" spans="1:112" ht="28.5" customHeight="1" thickBot="1" x14ac:dyDescent="0.3">
      <c r="A19" s="105"/>
      <c r="B19" s="106" t="s">
        <v>63</v>
      </c>
      <c r="C19" s="106" t="s">
        <v>16</v>
      </c>
      <c r="D19" s="107" t="s">
        <v>5</v>
      </c>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row>
    <row r="20" spans="1:112" ht="15" customHeight="1" x14ac:dyDescent="0.25">
      <c r="A20" s="101" t="s">
        <v>106</v>
      </c>
      <c r="B20" s="102">
        <v>2230</v>
      </c>
      <c r="C20" s="103">
        <v>0</v>
      </c>
      <c r="D20" s="104">
        <f t="shared" ref="D20" si="0">(B20)*C20</f>
        <v>0</v>
      </c>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row>
    <row r="21" spans="1:112" ht="27" customHeight="1" thickBot="1" x14ac:dyDescent="0.3">
      <c r="A21" s="35" t="s">
        <v>129</v>
      </c>
      <c r="B21" s="44"/>
      <c r="C21" s="94"/>
      <c r="D21" s="95">
        <f>SUM(D16:D20)</f>
        <v>0</v>
      </c>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row>
    <row r="22" spans="1:112" ht="15" customHeight="1" thickBot="1" x14ac:dyDescent="0.3">
      <c r="A22" s="36"/>
      <c r="B22" s="45"/>
      <c r="C22" s="46"/>
      <c r="D22" s="46"/>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row>
    <row r="23" spans="1:112" ht="35.25" customHeight="1" x14ac:dyDescent="0.25">
      <c r="A23" s="9" t="s">
        <v>10</v>
      </c>
      <c r="B23" s="1" t="s">
        <v>130</v>
      </c>
      <c r="C23" s="1" t="s">
        <v>131</v>
      </c>
      <c r="D23" s="2" t="s">
        <v>68</v>
      </c>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row>
    <row r="24" spans="1:112" ht="15" customHeight="1" thickBot="1" x14ac:dyDescent="0.3">
      <c r="A24" s="21" t="s">
        <v>110</v>
      </c>
      <c r="B24" s="6">
        <v>18400</v>
      </c>
      <c r="C24" s="12">
        <v>0</v>
      </c>
      <c r="D24" s="31">
        <f>B24*C24</f>
        <v>0</v>
      </c>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row>
    <row r="25" spans="1:112" ht="24.75" thickBot="1" x14ac:dyDescent="0.3">
      <c r="A25" s="108"/>
      <c r="B25" s="106" t="s">
        <v>132</v>
      </c>
      <c r="C25" s="106" t="s">
        <v>133</v>
      </c>
      <c r="D25" s="107" t="s">
        <v>134</v>
      </c>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row>
    <row r="26" spans="1:112" x14ac:dyDescent="0.25">
      <c r="A26" s="101" t="s">
        <v>17</v>
      </c>
      <c r="B26" s="102">
        <v>936</v>
      </c>
      <c r="C26" s="103">
        <v>0</v>
      </c>
      <c r="D26" s="104">
        <f>(B26)*C26</f>
        <v>0</v>
      </c>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row>
    <row r="27" spans="1:112" ht="27" customHeight="1" thickBot="1" x14ac:dyDescent="0.3">
      <c r="A27" s="35" t="s">
        <v>135</v>
      </c>
      <c r="B27" s="44"/>
      <c r="C27" s="94"/>
      <c r="D27" s="95">
        <f>SUM(D24:D26)</f>
        <v>0</v>
      </c>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row>
    <row r="28" spans="1:112" ht="15" customHeight="1" thickBot="1" x14ac:dyDescent="0.3">
      <c r="A28" s="36"/>
      <c r="B28" s="45"/>
      <c r="C28" s="46"/>
      <c r="D28" s="46"/>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row>
    <row r="29" spans="1:112" ht="35.25" customHeight="1" x14ac:dyDescent="0.25">
      <c r="A29" s="17" t="s">
        <v>11</v>
      </c>
      <c r="B29" s="1" t="s">
        <v>65</v>
      </c>
      <c r="C29" s="1" t="s">
        <v>66</v>
      </c>
      <c r="D29" s="2" t="s">
        <v>67</v>
      </c>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row>
    <row r="30" spans="1:112" ht="15" customHeight="1" thickBot="1" x14ac:dyDescent="0.3">
      <c r="A30" s="20" t="s">
        <v>111</v>
      </c>
      <c r="B30" s="10">
        <v>416</v>
      </c>
      <c r="C30" s="11">
        <v>0</v>
      </c>
      <c r="D30" s="29">
        <f>B30*C30</f>
        <v>0</v>
      </c>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row>
    <row r="31" spans="1:112" ht="23.25" customHeight="1" thickBot="1" x14ac:dyDescent="0.3">
      <c r="A31" s="113"/>
      <c r="B31" s="114" t="s">
        <v>63</v>
      </c>
      <c r="C31" s="106" t="s">
        <v>16</v>
      </c>
      <c r="D31" s="107" t="s">
        <v>5</v>
      </c>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row>
    <row r="32" spans="1:112" ht="15" customHeight="1" thickBot="1" x14ac:dyDescent="0.3">
      <c r="A32" s="109" t="s">
        <v>112</v>
      </c>
      <c r="B32" s="110">
        <v>36</v>
      </c>
      <c r="C32" s="111">
        <v>0</v>
      </c>
      <c r="D32" s="112">
        <f>(B32)*C32</f>
        <v>0</v>
      </c>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row>
    <row r="33" spans="1:112" ht="18" customHeight="1" thickBot="1" x14ac:dyDescent="0.3">
      <c r="A33" s="37" t="s">
        <v>136</v>
      </c>
      <c r="B33" s="47"/>
      <c r="C33" s="96"/>
      <c r="D33" s="97">
        <f>SUM(D30:D32)</f>
        <v>0</v>
      </c>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row>
    <row r="34" spans="1:112" ht="15" customHeight="1" thickBot="1" x14ac:dyDescent="0.3">
      <c r="A34" s="36"/>
      <c r="B34" s="45"/>
      <c r="C34" s="46"/>
      <c r="D34" s="46"/>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row>
    <row r="35" spans="1:112" ht="35.25" customHeight="1" x14ac:dyDescent="0.25">
      <c r="A35" s="9" t="s">
        <v>12</v>
      </c>
      <c r="B35" s="1" t="s">
        <v>70</v>
      </c>
      <c r="C35" s="1" t="s">
        <v>72</v>
      </c>
      <c r="D35" s="2" t="s">
        <v>71</v>
      </c>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row>
    <row r="36" spans="1:112" ht="15" customHeight="1" thickBot="1" x14ac:dyDescent="0.3">
      <c r="A36" s="21" t="s">
        <v>115</v>
      </c>
      <c r="B36" s="6">
        <v>1070</v>
      </c>
      <c r="C36" s="12">
        <v>0</v>
      </c>
      <c r="D36" s="31">
        <f>B36*C36</f>
        <v>0</v>
      </c>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row>
    <row r="37" spans="1:112" ht="27" customHeight="1" x14ac:dyDescent="0.25">
      <c r="A37" s="19"/>
      <c r="B37" s="7" t="s">
        <v>63</v>
      </c>
      <c r="C37" s="1" t="s">
        <v>16</v>
      </c>
      <c r="D37" s="2" t="s">
        <v>5</v>
      </c>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row>
    <row r="38" spans="1:112" ht="15" customHeight="1" x14ac:dyDescent="0.25">
      <c r="A38" s="93" t="s">
        <v>114</v>
      </c>
      <c r="B38" s="4">
        <v>528</v>
      </c>
      <c r="C38" s="5">
        <v>0</v>
      </c>
      <c r="D38" s="27">
        <f>B38*C38</f>
        <v>0</v>
      </c>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c r="DF38" s="14"/>
      <c r="DG38" s="14"/>
      <c r="DH38" s="14"/>
    </row>
    <row r="39" spans="1:112" ht="15" customHeight="1" thickBot="1" x14ac:dyDescent="0.3">
      <c r="A39" s="92" t="s">
        <v>113</v>
      </c>
      <c r="B39" s="10">
        <v>431</v>
      </c>
      <c r="C39" s="11">
        <v>0</v>
      </c>
      <c r="D39" s="29">
        <f>B39*C39</f>
        <v>0</v>
      </c>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row>
    <row r="40" spans="1:112" ht="18" customHeight="1" thickBot="1" x14ac:dyDescent="0.3">
      <c r="A40" s="37" t="s">
        <v>137</v>
      </c>
      <c r="B40" s="47"/>
      <c r="C40" s="96"/>
      <c r="D40" s="97">
        <f>SUM(D36:D39)</f>
        <v>0</v>
      </c>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row>
    <row r="41" spans="1:112" ht="15" customHeight="1" thickBot="1" x14ac:dyDescent="0.3">
      <c r="A41" s="36"/>
      <c r="B41" s="45"/>
      <c r="C41" s="46"/>
      <c r="D41" s="46"/>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c r="CE41" s="14"/>
      <c r="CF41" s="14"/>
      <c r="CG41" s="14"/>
      <c r="CH41" s="14"/>
      <c r="CI41" s="14"/>
      <c r="CJ41" s="14"/>
      <c r="CK41" s="14"/>
      <c r="CL41" s="14"/>
      <c r="CM41" s="14"/>
      <c r="CN41" s="14"/>
      <c r="CO41" s="14"/>
      <c r="CP41" s="14"/>
      <c r="CQ41" s="14"/>
      <c r="CR41" s="14"/>
      <c r="CS41" s="14"/>
      <c r="CT41" s="14"/>
      <c r="CU41" s="14"/>
      <c r="CV41" s="14"/>
      <c r="CW41" s="14"/>
      <c r="CX41" s="14"/>
      <c r="CY41" s="14"/>
      <c r="CZ41" s="14"/>
      <c r="DA41" s="14"/>
      <c r="DB41" s="14"/>
      <c r="DC41" s="14"/>
      <c r="DD41" s="14"/>
      <c r="DE41" s="14"/>
      <c r="DF41" s="14"/>
      <c r="DG41" s="14"/>
      <c r="DH41" s="14"/>
    </row>
    <row r="42" spans="1:112" ht="35.25" customHeight="1" x14ac:dyDescent="0.25">
      <c r="A42" s="9" t="s">
        <v>13</v>
      </c>
      <c r="B42" s="1" t="s">
        <v>73</v>
      </c>
      <c r="C42" s="1" t="s">
        <v>74</v>
      </c>
      <c r="D42" s="2" t="s">
        <v>75</v>
      </c>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row>
    <row r="43" spans="1:112" ht="12.75" thickBot="1" x14ac:dyDescent="0.3">
      <c r="A43" s="20" t="s">
        <v>116</v>
      </c>
      <c r="B43" s="10">
        <f>15*26</f>
        <v>390</v>
      </c>
      <c r="C43" s="11">
        <v>0</v>
      </c>
      <c r="D43" s="29">
        <f>B43*C43</f>
        <v>0</v>
      </c>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row>
    <row r="44" spans="1:112" ht="35.25" customHeight="1" x14ac:dyDescent="0.25">
      <c r="A44" s="19"/>
      <c r="B44" s="7" t="s">
        <v>63</v>
      </c>
      <c r="C44" s="1" t="s">
        <v>16</v>
      </c>
      <c r="D44" s="2" t="s">
        <v>5</v>
      </c>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row>
    <row r="45" spans="1:112" ht="15" customHeight="1" thickBot="1" x14ac:dyDescent="0.3">
      <c r="A45" s="92" t="s">
        <v>81</v>
      </c>
      <c r="B45" s="10">
        <v>180</v>
      </c>
      <c r="C45" s="11">
        <v>0</v>
      </c>
      <c r="D45" s="30">
        <f>(B45)*C45</f>
        <v>0</v>
      </c>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row>
    <row r="46" spans="1:112" ht="18" customHeight="1" thickBot="1" x14ac:dyDescent="0.3">
      <c r="A46" s="35" t="s">
        <v>138</v>
      </c>
      <c r="B46" s="44"/>
      <c r="C46" s="98"/>
      <c r="D46" s="99">
        <f>SUM(D43:D45)</f>
        <v>0</v>
      </c>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row>
    <row r="47" spans="1:112" ht="15" customHeight="1" thickBot="1" x14ac:dyDescent="0.3">
      <c r="A47" s="36"/>
      <c r="B47" s="45"/>
      <c r="C47" s="46"/>
      <c r="D47" s="46"/>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14"/>
      <c r="CM47" s="14"/>
      <c r="CN47" s="14"/>
      <c r="CO47" s="14"/>
      <c r="CP47" s="14"/>
      <c r="CQ47" s="14"/>
      <c r="CR47" s="14"/>
      <c r="CS47" s="14"/>
      <c r="CT47" s="14"/>
      <c r="CU47" s="14"/>
      <c r="CV47" s="14"/>
      <c r="CW47" s="14"/>
      <c r="CX47" s="14"/>
      <c r="CY47" s="14"/>
      <c r="CZ47" s="14"/>
      <c r="DA47" s="14"/>
      <c r="DB47" s="14"/>
      <c r="DC47" s="14"/>
      <c r="DD47" s="14"/>
      <c r="DE47" s="14"/>
      <c r="DF47" s="14"/>
      <c r="DG47" s="14"/>
      <c r="DH47" s="14"/>
    </row>
    <row r="48" spans="1:112" ht="35.25" customHeight="1" x14ac:dyDescent="0.25">
      <c r="A48" s="13" t="s">
        <v>52</v>
      </c>
      <c r="B48" s="1" t="s">
        <v>77</v>
      </c>
      <c r="C48" s="1" t="s">
        <v>76</v>
      </c>
      <c r="D48" s="2" t="s">
        <v>139</v>
      </c>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row>
    <row r="49" spans="1:112" ht="15" customHeight="1" x14ac:dyDescent="0.25">
      <c r="A49" s="18" t="s">
        <v>49</v>
      </c>
      <c r="B49" s="4">
        <v>364</v>
      </c>
      <c r="C49" s="5">
        <v>0</v>
      </c>
      <c r="D49" s="27">
        <f>B49*C49</f>
        <v>0</v>
      </c>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4"/>
      <c r="DG49" s="14"/>
      <c r="DH49" s="14"/>
    </row>
    <row r="50" spans="1:112" ht="15" customHeight="1" x14ac:dyDescent="0.25">
      <c r="A50" s="18" t="s">
        <v>48</v>
      </c>
      <c r="B50" s="4">
        <v>2496</v>
      </c>
      <c r="C50" s="5">
        <v>0</v>
      </c>
      <c r="D50" s="28">
        <f>(B50)*C50</f>
        <v>0</v>
      </c>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c r="DC50" s="14"/>
      <c r="DD50" s="14"/>
      <c r="DE50" s="14"/>
      <c r="DF50" s="14"/>
      <c r="DG50" s="14"/>
      <c r="DH50" s="14"/>
    </row>
    <row r="51" spans="1:112" ht="24.75" thickBot="1" x14ac:dyDescent="0.3">
      <c r="A51" s="35" t="s">
        <v>140</v>
      </c>
      <c r="B51" s="44"/>
      <c r="C51" s="94"/>
      <c r="D51" s="95">
        <f>SUM(D49:D50)</f>
        <v>0</v>
      </c>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c r="CS51" s="14"/>
      <c r="CT51" s="14"/>
      <c r="CU51" s="14"/>
      <c r="CV51" s="14"/>
      <c r="CW51" s="14"/>
      <c r="CX51" s="14"/>
      <c r="CY51" s="14"/>
      <c r="CZ51" s="14"/>
      <c r="DA51" s="14"/>
      <c r="DB51" s="14"/>
      <c r="DC51" s="14"/>
      <c r="DD51" s="14"/>
      <c r="DE51" s="14"/>
      <c r="DF51" s="14"/>
      <c r="DG51" s="14"/>
      <c r="DH51" s="14"/>
    </row>
    <row r="52" spans="1:112" ht="15" customHeight="1" thickBot="1" x14ac:dyDescent="0.3">
      <c r="A52" s="36"/>
      <c r="B52" s="45"/>
      <c r="C52" s="46"/>
      <c r="D52" s="46"/>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c r="DF52" s="14"/>
      <c r="DG52" s="14"/>
      <c r="DH52" s="14"/>
    </row>
    <row r="53" spans="1:112" ht="35.25" customHeight="1" x14ac:dyDescent="0.25">
      <c r="A53" s="17" t="s">
        <v>14</v>
      </c>
      <c r="B53" s="1" t="s">
        <v>141</v>
      </c>
      <c r="C53" s="1" t="s">
        <v>78</v>
      </c>
      <c r="D53" s="2" t="s">
        <v>142</v>
      </c>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c r="CN53" s="14"/>
      <c r="CO53" s="14"/>
      <c r="CP53" s="14"/>
      <c r="CQ53" s="14"/>
      <c r="CR53" s="14"/>
      <c r="CS53" s="14"/>
      <c r="CT53" s="14"/>
      <c r="CU53" s="14"/>
      <c r="CV53" s="14"/>
      <c r="CW53" s="14"/>
      <c r="CX53" s="14"/>
      <c r="CY53" s="14"/>
      <c r="CZ53" s="14"/>
      <c r="DA53" s="14"/>
      <c r="DB53" s="14"/>
      <c r="DC53" s="14"/>
      <c r="DD53" s="14"/>
      <c r="DE53" s="14"/>
      <c r="DF53" s="14"/>
      <c r="DG53" s="14"/>
      <c r="DH53" s="14"/>
    </row>
    <row r="54" spans="1:112" ht="15" customHeight="1" x14ac:dyDescent="0.25">
      <c r="A54" s="18" t="s">
        <v>19</v>
      </c>
      <c r="B54" s="4">
        <v>25</v>
      </c>
      <c r="C54" s="5">
        <v>0</v>
      </c>
      <c r="D54" s="27">
        <f>B54*C54</f>
        <v>0</v>
      </c>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c r="CS54" s="14"/>
      <c r="CT54" s="14"/>
      <c r="CU54" s="14"/>
      <c r="CV54" s="14"/>
      <c r="CW54" s="14"/>
      <c r="CX54" s="14"/>
      <c r="CY54" s="14"/>
      <c r="CZ54" s="14"/>
      <c r="DA54" s="14"/>
      <c r="DB54" s="14"/>
      <c r="DC54" s="14"/>
      <c r="DD54" s="14"/>
      <c r="DE54" s="14"/>
      <c r="DF54" s="14"/>
      <c r="DG54" s="14"/>
      <c r="DH54" s="14"/>
    </row>
    <row r="55" spans="1:112" ht="15" customHeight="1" x14ac:dyDescent="0.25">
      <c r="A55" s="64" t="s">
        <v>18</v>
      </c>
      <c r="B55" s="4">
        <v>10</v>
      </c>
      <c r="C55" s="5">
        <v>0</v>
      </c>
      <c r="D55" s="28">
        <f>(B55)*C55</f>
        <v>0</v>
      </c>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c r="CE55" s="14"/>
      <c r="CF55" s="14"/>
      <c r="CG55" s="14"/>
      <c r="CH55" s="14"/>
      <c r="CI55" s="14"/>
      <c r="CJ55" s="14"/>
      <c r="CK55" s="14"/>
      <c r="CL55" s="14"/>
      <c r="CM55" s="14"/>
      <c r="CN55" s="14"/>
      <c r="CO55" s="14"/>
      <c r="CP55" s="14"/>
      <c r="CQ55" s="14"/>
      <c r="CR55" s="14"/>
      <c r="CS55" s="14"/>
      <c r="CT55" s="14"/>
      <c r="CU55" s="14"/>
      <c r="CV55" s="14"/>
      <c r="CW55" s="14"/>
      <c r="CX55" s="14"/>
      <c r="CY55" s="14"/>
      <c r="CZ55" s="14"/>
      <c r="DA55" s="14"/>
      <c r="DB55" s="14"/>
      <c r="DC55" s="14"/>
      <c r="DD55" s="14"/>
      <c r="DE55" s="14"/>
      <c r="DF55" s="14"/>
      <c r="DG55" s="14"/>
      <c r="DH55" s="14"/>
    </row>
    <row r="56" spans="1:112" ht="15" customHeight="1" thickBot="1" x14ac:dyDescent="0.3">
      <c r="A56" s="18" t="s">
        <v>117</v>
      </c>
      <c r="B56" s="115">
        <v>5</v>
      </c>
      <c r="C56" s="5">
        <v>0</v>
      </c>
      <c r="D56" s="28">
        <f>(B56)*C56</f>
        <v>0</v>
      </c>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c r="CS56" s="14"/>
      <c r="CT56" s="14"/>
      <c r="CU56" s="14"/>
      <c r="CV56" s="14"/>
      <c r="CW56" s="14"/>
      <c r="CX56" s="14"/>
      <c r="CY56" s="14"/>
      <c r="CZ56" s="14"/>
      <c r="DA56" s="14"/>
      <c r="DB56" s="14"/>
      <c r="DC56" s="14"/>
      <c r="DD56" s="14"/>
      <c r="DE56" s="14"/>
      <c r="DF56" s="14"/>
      <c r="DG56" s="14"/>
      <c r="DH56" s="14"/>
    </row>
    <row r="57" spans="1:112" ht="24" x14ac:dyDescent="0.25">
      <c r="A57" s="19"/>
      <c r="B57" s="7" t="s">
        <v>63</v>
      </c>
      <c r="C57" s="1" t="s">
        <v>16</v>
      </c>
      <c r="D57" s="2" t="s">
        <v>5</v>
      </c>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c r="CR57" s="14"/>
      <c r="CS57" s="14"/>
      <c r="CT57" s="14"/>
      <c r="CU57" s="14"/>
      <c r="CV57" s="14"/>
      <c r="CW57" s="14"/>
      <c r="CX57" s="14"/>
      <c r="CY57" s="14"/>
      <c r="CZ57" s="14"/>
      <c r="DA57" s="14"/>
      <c r="DB57" s="14"/>
      <c r="DC57" s="14"/>
      <c r="DD57" s="14"/>
      <c r="DE57" s="14"/>
      <c r="DF57" s="14"/>
      <c r="DG57" s="14"/>
      <c r="DH57" s="14"/>
    </row>
    <row r="58" spans="1:112" ht="15" customHeight="1" x14ac:dyDescent="0.25">
      <c r="A58" s="93" t="s">
        <v>20</v>
      </c>
      <c r="B58" s="4">
        <v>25</v>
      </c>
      <c r="C58" s="5">
        <v>0</v>
      </c>
      <c r="D58" s="28">
        <f>B58*C58</f>
        <v>0</v>
      </c>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c r="CZ58" s="14"/>
      <c r="DA58" s="14"/>
      <c r="DB58" s="14"/>
      <c r="DC58" s="14"/>
      <c r="DD58" s="14"/>
      <c r="DE58" s="14"/>
      <c r="DF58" s="14"/>
      <c r="DG58" s="14"/>
      <c r="DH58" s="14"/>
    </row>
    <row r="59" spans="1:112" ht="15" customHeight="1" x14ac:dyDescent="0.25">
      <c r="A59" s="93" t="s">
        <v>21</v>
      </c>
      <c r="B59" s="4">
        <v>9</v>
      </c>
      <c r="C59" s="5">
        <v>0</v>
      </c>
      <c r="D59" s="28">
        <f>B59*C59</f>
        <v>0</v>
      </c>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c r="CR59" s="14"/>
      <c r="CS59" s="14"/>
      <c r="CT59" s="14"/>
      <c r="CU59" s="14"/>
      <c r="CV59" s="14"/>
      <c r="CW59" s="14"/>
      <c r="CX59" s="14"/>
      <c r="CY59" s="14"/>
      <c r="CZ59" s="14"/>
      <c r="DA59" s="14"/>
      <c r="DB59" s="14"/>
      <c r="DC59" s="14"/>
      <c r="DD59" s="14"/>
      <c r="DE59" s="14"/>
      <c r="DF59" s="14"/>
      <c r="DG59" s="14"/>
      <c r="DH59" s="14"/>
    </row>
    <row r="60" spans="1:112" ht="18" customHeight="1" thickBot="1" x14ac:dyDescent="0.3">
      <c r="A60" s="35" t="s">
        <v>143</v>
      </c>
      <c r="B60" s="44"/>
      <c r="C60" s="94"/>
      <c r="D60" s="95">
        <f>SUM(D54:D59)</f>
        <v>0</v>
      </c>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c r="CR60" s="14"/>
      <c r="CS60" s="14"/>
      <c r="CT60" s="14"/>
      <c r="CU60" s="14"/>
      <c r="CV60" s="14"/>
      <c r="CW60" s="14"/>
      <c r="CX60" s="14"/>
      <c r="CY60" s="14"/>
      <c r="CZ60" s="14"/>
      <c r="DA60" s="14"/>
      <c r="DB60" s="14"/>
      <c r="DC60" s="14"/>
      <c r="DD60" s="14"/>
      <c r="DE60" s="14"/>
      <c r="DF60" s="14"/>
      <c r="DG60" s="14"/>
      <c r="DH60" s="14"/>
    </row>
    <row r="61" spans="1:112" ht="15" customHeight="1" thickBot="1" x14ac:dyDescent="0.3">
      <c r="A61" s="36"/>
      <c r="B61" s="45"/>
      <c r="C61" s="46"/>
      <c r="D61" s="46"/>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row>
    <row r="62" spans="1:112" ht="35.25" customHeight="1" x14ac:dyDescent="0.25">
      <c r="A62" s="9" t="s">
        <v>120</v>
      </c>
      <c r="B62" s="1" t="s">
        <v>118</v>
      </c>
      <c r="C62" s="1" t="s">
        <v>79</v>
      </c>
      <c r="D62" s="2" t="s">
        <v>80</v>
      </c>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4"/>
      <c r="CQ62" s="14"/>
      <c r="CR62" s="14"/>
      <c r="CS62" s="14"/>
      <c r="CT62" s="14"/>
      <c r="CU62" s="14"/>
      <c r="CV62" s="14"/>
      <c r="CW62" s="14"/>
      <c r="CX62" s="14"/>
      <c r="CY62" s="14"/>
      <c r="CZ62" s="14"/>
      <c r="DA62" s="14"/>
      <c r="DB62" s="14"/>
      <c r="DC62" s="14"/>
      <c r="DD62" s="14"/>
      <c r="DE62" s="14"/>
      <c r="DF62" s="14"/>
      <c r="DG62" s="14"/>
      <c r="DH62" s="14"/>
    </row>
    <row r="63" spans="1:112" ht="15" customHeight="1" thickBot="1" x14ac:dyDescent="0.3">
      <c r="A63" s="18" t="s">
        <v>34</v>
      </c>
      <c r="B63" s="4">
        <v>208</v>
      </c>
      <c r="C63" s="5">
        <v>0</v>
      </c>
      <c r="D63" s="27">
        <f>B63*C63</f>
        <v>0</v>
      </c>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14"/>
      <c r="CR63" s="14"/>
      <c r="CS63" s="14"/>
      <c r="CT63" s="14"/>
      <c r="CU63" s="14"/>
      <c r="CV63" s="14"/>
      <c r="CW63" s="14"/>
      <c r="CX63" s="14"/>
      <c r="CY63" s="14"/>
      <c r="CZ63" s="14"/>
      <c r="DA63" s="14"/>
      <c r="DB63" s="14"/>
      <c r="DC63" s="14"/>
      <c r="DD63" s="14"/>
      <c r="DE63" s="14"/>
      <c r="DF63" s="14"/>
      <c r="DG63" s="14"/>
      <c r="DH63" s="14"/>
    </row>
    <row r="64" spans="1:112" ht="24" x14ac:dyDescent="0.25">
      <c r="A64" s="19"/>
      <c r="B64" s="7" t="s">
        <v>63</v>
      </c>
      <c r="C64" s="1" t="s">
        <v>16</v>
      </c>
      <c r="D64" s="2" t="s">
        <v>5</v>
      </c>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c r="CE64" s="14"/>
      <c r="CF64" s="14"/>
      <c r="CG64" s="14"/>
      <c r="CH64" s="14"/>
      <c r="CI64" s="14"/>
      <c r="CJ64" s="14"/>
      <c r="CK64" s="14"/>
      <c r="CL64" s="14"/>
      <c r="CM64" s="14"/>
      <c r="CN64" s="14"/>
      <c r="CO64" s="14"/>
      <c r="CP64" s="14"/>
      <c r="CQ64" s="14"/>
      <c r="CR64" s="14"/>
      <c r="CS64" s="14"/>
      <c r="CT64" s="14"/>
      <c r="CU64" s="14"/>
      <c r="CV64" s="14"/>
      <c r="CW64" s="14"/>
      <c r="CX64" s="14"/>
      <c r="CY64" s="14"/>
      <c r="CZ64" s="14"/>
      <c r="DA64" s="14"/>
      <c r="DB64" s="14"/>
      <c r="DC64" s="14"/>
      <c r="DD64" s="14"/>
      <c r="DE64" s="14"/>
      <c r="DF64" s="14"/>
      <c r="DG64" s="14"/>
      <c r="DH64" s="14"/>
    </row>
    <row r="65" spans="1:112" ht="15" customHeight="1" x14ac:dyDescent="0.25">
      <c r="A65" s="18" t="s">
        <v>119</v>
      </c>
      <c r="B65" s="4">
        <v>162</v>
      </c>
      <c r="C65" s="5">
        <v>0</v>
      </c>
      <c r="D65" s="28">
        <f t="shared" ref="D65" si="1">(B65)*C65</f>
        <v>0</v>
      </c>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row>
    <row r="66" spans="1:112" ht="18" customHeight="1" thickBot="1" x14ac:dyDescent="0.3">
      <c r="A66" s="35" t="s">
        <v>144</v>
      </c>
      <c r="B66" s="44"/>
      <c r="C66" s="94"/>
      <c r="D66" s="95">
        <f>SUM(D63:D65)</f>
        <v>0</v>
      </c>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4"/>
      <c r="CZ66" s="14"/>
      <c r="DA66" s="14"/>
      <c r="DB66" s="14"/>
      <c r="DC66" s="14"/>
      <c r="DD66" s="14"/>
      <c r="DE66" s="14"/>
      <c r="DF66" s="14"/>
      <c r="DG66" s="14"/>
      <c r="DH66" s="14"/>
    </row>
    <row r="67" spans="1:112" ht="18" customHeight="1" thickBot="1" x14ac:dyDescent="0.3">
      <c r="A67" s="85"/>
      <c r="B67" s="86"/>
      <c r="C67" s="87"/>
      <c r="D67" s="83"/>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c r="CR67" s="14"/>
      <c r="CS67" s="14"/>
      <c r="CT67" s="14"/>
      <c r="CU67" s="14"/>
      <c r="CV67" s="14"/>
      <c r="CW67" s="14"/>
      <c r="CX67" s="14"/>
      <c r="CY67" s="14"/>
      <c r="CZ67" s="14"/>
      <c r="DA67" s="14"/>
      <c r="DB67" s="14"/>
      <c r="DC67" s="14"/>
      <c r="DD67" s="14"/>
      <c r="DE67" s="14"/>
      <c r="DF67" s="14"/>
      <c r="DG67" s="14"/>
      <c r="DH67" s="14"/>
    </row>
    <row r="68" spans="1:112" ht="18.95" customHeight="1" thickBot="1" x14ac:dyDescent="0.3">
      <c r="A68" s="140" t="s">
        <v>145</v>
      </c>
      <c r="B68" s="141"/>
      <c r="C68" s="141"/>
      <c r="D68" s="142"/>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c r="CS68" s="14"/>
      <c r="CT68" s="14"/>
      <c r="CU68" s="14"/>
      <c r="CV68" s="14"/>
      <c r="CW68" s="14"/>
      <c r="CX68" s="14"/>
      <c r="CY68" s="14"/>
      <c r="CZ68" s="14"/>
      <c r="DA68" s="14"/>
      <c r="DB68" s="14"/>
      <c r="DC68" s="14"/>
      <c r="DD68" s="14"/>
      <c r="DE68" s="14"/>
      <c r="DF68" s="14"/>
      <c r="DG68" s="14"/>
      <c r="DH68" s="14"/>
    </row>
    <row r="69" spans="1:112" ht="24" x14ac:dyDescent="0.25">
      <c r="A69" s="80" t="s">
        <v>50</v>
      </c>
      <c r="B69" s="81" t="s">
        <v>122</v>
      </c>
      <c r="C69" s="81" t="s">
        <v>123</v>
      </c>
      <c r="D69" s="82" t="s">
        <v>124</v>
      </c>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4"/>
      <c r="CG69" s="14"/>
      <c r="CH69" s="14"/>
      <c r="CI69" s="14"/>
      <c r="CJ69" s="14"/>
      <c r="CK69" s="14"/>
      <c r="CL69" s="14"/>
      <c r="CM69" s="14"/>
      <c r="CN69" s="14"/>
      <c r="CO69" s="14"/>
      <c r="CP69" s="14"/>
      <c r="CQ69" s="14"/>
      <c r="CR69" s="14"/>
      <c r="CS69" s="14"/>
      <c r="CT69" s="14"/>
      <c r="CU69" s="14"/>
      <c r="CV69" s="14"/>
      <c r="CW69" s="14"/>
      <c r="CX69" s="14"/>
      <c r="CY69" s="14"/>
      <c r="CZ69" s="14"/>
      <c r="DA69" s="14"/>
      <c r="DB69" s="14"/>
      <c r="DC69" s="14"/>
      <c r="DD69" s="14"/>
      <c r="DE69" s="14"/>
      <c r="DF69" s="14"/>
      <c r="DG69" s="14"/>
      <c r="DH69" s="14"/>
    </row>
    <row r="70" spans="1:112" ht="18.95" customHeight="1" thickBot="1" x14ac:dyDescent="0.3">
      <c r="A70" s="88" t="s">
        <v>51</v>
      </c>
      <c r="B70" s="89">
        <v>416</v>
      </c>
      <c r="C70" s="90">
        <v>0</v>
      </c>
      <c r="D70" s="91">
        <f>B70*C70</f>
        <v>0</v>
      </c>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4"/>
      <c r="CI70" s="14"/>
      <c r="CJ70" s="14"/>
      <c r="CK70" s="14"/>
      <c r="CL70" s="14"/>
      <c r="CM70" s="14"/>
      <c r="CN70" s="14"/>
      <c r="CO70" s="14"/>
      <c r="CP70" s="14"/>
      <c r="CQ70" s="14"/>
      <c r="CR70" s="14"/>
      <c r="CS70" s="14"/>
      <c r="CT70" s="14"/>
      <c r="CU70" s="14"/>
      <c r="CV70" s="14"/>
      <c r="CW70" s="14"/>
      <c r="CX70" s="14"/>
      <c r="CY70" s="14"/>
      <c r="CZ70" s="14"/>
      <c r="DA70" s="14"/>
      <c r="DB70" s="14"/>
      <c r="DC70" s="14"/>
      <c r="DD70" s="14"/>
      <c r="DE70" s="14"/>
      <c r="DF70" s="14"/>
      <c r="DG70" s="14"/>
      <c r="DH70" s="14"/>
    </row>
    <row r="71" spans="1:112" ht="21.75" customHeight="1" x14ac:dyDescent="0.25">
      <c r="A71" s="66" t="s">
        <v>99</v>
      </c>
      <c r="B71" s="71" t="s">
        <v>62</v>
      </c>
      <c r="C71" s="69" t="s">
        <v>39</v>
      </c>
      <c r="D71" s="70" t="s">
        <v>42</v>
      </c>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4"/>
      <c r="CI71" s="14"/>
      <c r="CJ71" s="14"/>
      <c r="CK71" s="14"/>
      <c r="CL71" s="14"/>
      <c r="CM71" s="14"/>
      <c r="CN71" s="14"/>
      <c r="CO71" s="14"/>
      <c r="CP71" s="14"/>
      <c r="CQ71" s="14"/>
      <c r="CR71" s="14"/>
      <c r="CS71" s="14"/>
      <c r="CT71" s="14"/>
      <c r="CU71" s="14"/>
      <c r="CV71" s="14"/>
      <c r="CW71" s="14"/>
      <c r="CX71" s="14"/>
      <c r="CY71" s="14"/>
      <c r="CZ71" s="14"/>
      <c r="DA71" s="14"/>
      <c r="DB71" s="14"/>
      <c r="DC71" s="14"/>
      <c r="DD71" s="14"/>
      <c r="DE71" s="14"/>
      <c r="DF71" s="14"/>
      <c r="DG71" s="14"/>
      <c r="DH71" s="14"/>
    </row>
    <row r="72" spans="1:112" ht="19.5" customHeight="1" x14ac:dyDescent="0.25">
      <c r="A72" s="72" t="s">
        <v>38</v>
      </c>
      <c r="B72" s="67">
        <v>50</v>
      </c>
      <c r="C72" s="65">
        <v>0</v>
      </c>
      <c r="D72" s="68">
        <f t="shared" ref="D72" si="2">B72*C72</f>
        <v>0</v>
      </c>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4"/>
      <c r="CI72" s="14"/>
      <c r="CJ72" s="14"/>
      <c r="CK72" s="14"/>
      <c r="CL72" s="14"/>
      <c r="CM72" s="14"/>
      <c r="CN72" s="14"/>
      <c r="CO72" s="14"/>
      <c r="CP72" s="14"/>
      <c r="CQ72" s="14"/>
      <c r="CR72" s="14"/>
      <c r="CS72" s="14"/>
      <c r="CT72" s="14"/>
      <c r="CU72" s="14"/>
      <c r="CV72" s="14"/>
      <c r="CW72" s="14"/>
      <c r="CX72" s="14"/>
      <c r="CY72" s="14"/>
      <c r="CZ72" s="14"/>
      <c r="DA72" s="14"/>
      <c r="DB72" s="14"/>
      <c r="DC72" s="14"/>
      <c r="DD72" s="14"/>
      <c r="DE72" s="14"/>
      <c r="DF72" s="14"/>
      <c r="DG72" s="14"/>
      <c r="DH72" s="14"/>
    </row>
    <row r="73" spans="1:112" ht="12.75" thickBot="1" x14ac:dyDescent="0.3">
      <c r="A73" s="35" t="s">
        <v>121</v>
      </c>
      <c r="B73" s="44"/>
      <c r="C73" s="94"/>
      <c r="D73" s="95">
        <f>SUM(D70:D72)</f>
        <v>0</v>
      </c>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c r="CR73" s="14"/>
      <c r="CS73" s="14"/>
      <c r="CT73" s="14"/>
      <c r="CU73" s="14"/>
      <c r="CV73" s="14"/>
      <c r="CW73" s="14"/>
      <c r="CX73" s="14"/>
      <c r="CY73" s="14"/>
      <c r="CZ73" s="14"/>
      <c r="DA73" s="14"/>
      <c r="DB73" s="14"/>
      <c r="DC73" s="14"/>
      <c r="DD73" s="14"/>
      <c r="DE73" s="14"/>
      <c r="DF73" s="14"/>
      <c r="DG73" s="14"/>
      <c r="DH73" s="14"/>
    </row>
    <row r="74" spans="1:112" ht="18" customHeight="1" thickBot="1" x14ac:dyDescent="0.3">
      <c r="A74" s="36"/>
      <c r="B74" s="45"/>
      <c r="C74" s="46"/>
      <c r="D74" s="46"/>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row>
    <row r="75" spans="1:112" ht="18" customHeight="1" thickBot="1" x14ac:dyDescent="0.3">
      <c r="A75" s="138" t="s">
        <v>151</v>
      </c>
      <c r="B75" s="139"/>
      <c r="C75" s="150">
        <f>SUM(D73,D66,D60,D51,D46,D40,D33,D27,D21,D13,D14,D8)</f>
        <v>0</v>
      </c>
      <c r="D75" s="151"/>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c r="CS75" s="14"/>
      <c r="CT75" s="14"/>
      <c r="CU75" s="14"/>
      <c r="CV75" s="14"/>
      <c r="CW75" s="14"/>
      <c r="CX75" s="14"/>
      <c r="CY75" s="14"/>
      <c r="CZ75" s="14"/>
      <c r="DA75" s="14"/>
      <c r="DB75" s="14"/>
      <c r="DC75" s="14"/>
      <c r="DD75" s="14"/>
      <c r="DE75" s="14"/>
      <c r="DF75" s="14"/>
      <c r="DG75" s="14"/>
      <c r="DH75" s="14"/>
    </row>
    <row r="76" spans="1:112" ht="18" customHeight="1" thickBot="1" x14ac:dyDescent="0.3">
      <c r="A76" s="36"/>
      <c r="B76" s="45"/>
      <c r="C76" s="46"/>
      <c r="D76" s="46"/>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c r="CN76" s="14"/>
      <c r="CO76" s="14"/>
      <c r="CP76" s="14"/>
      <c r="CQ76" s="14"/>
      <c r="CR76" s="14"/>
      <c r="CS76" s="14"/>
      <c r="CT76" s="14"/>
      <c r="CU76" s="14"/>
      <c r="CV76" s="14"/>
      <c r="CW76" s="14"/>
      <c r="CX76" s="14"/>
      <c r="CY76" s="14"/>
      <c r="CZ76" s="14"/>
      <c r="DA76" s="14"/>
      <c r="DB76" s="14"/>
      <c r="DC76" s="14"/>
      <c r="DD76" s="14"/>
      <c r="DE76" s="14"/>
      <c r="DF76" s="14"/>
      <c r="DG76" s="14"/>
      <c r="DH76" s="14"/>
    </row>
    <row r="77" spans="1:112" ht="15" customHeight="1" thickBot="1" x14ac:dyDescent="0.3">
      <c r="A77" s="138" t="s">
        <v>22</v>
      </c>
      <c r="B77" s="143"/>
      <c r="C77" s="143"/>
      <c r="D77" s="139"/>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c r="CC77" s="14"/>
      <c r="CD77" s="14"/>
      <c r="CE77" s="14"/>
      <c r="CF77" s="14"/>
      <c r="CG77" s="14"/>
      <c r="CH77" s="14"/>
      <c r="CI77" s="14"/>
      <c r="CJ77" s="14"/>
      <c r="CK77" s="14"/>
      <c r="CL77" s="14"/>
      <c r="CM77" s="14"/>
      <c r="CN77" s="14"/>
      <c r="CO77" s="14"/>
      <c r="CP77" s="14"/>
      <c r="CQ77" s="14"/>
      <c r="CR77" s="14"/>
      <c r="CS77" s="14"/>
      <c r="CT77" s="14"/>
      <c r="CU77" s="14"/>
      <c r="CV77" s="14"/>
      <c r="CW77" s="14"/>
      <c r="CX77" s="14"/>
      <c r="CY77" s="14"/>
      <c r="CZ77" s="14"/>
      <c r="DA77" s="14"/>
      <c r="DB77" s="14"/>
      <c r="DC77" s="14"/>
      <c r="DD77" s="14"/>
      <c r="DE77" s="14"/>
      <c r="DF77" s="14"/>
      <c r="DG77" s="14"/>
      <c r="DH77" s="14"/>
    </row>
    <row r="78" spans="1:112" ht="35.25" customHeight="1" x14ac:dyDescent="0.25">
      <c r="A78" s="15" t="s">
        <v>56</v>
      </c>
      <c r="B78" s="1" t="s">
        <v>82</v>
      </c>
      <c r="C78" s="1" t="s">
        <v>83</v>
      </c>
      <c r="D78" s="2" t="s">
        <v>84</v>
      </c>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c r="CC78" s="14"/>
      <c r="CD78" s="14"/>
      <c r="CE78" s="14"/>
      <c r="CF78" s="14"/>
      <c r="CG78" s="14"/>
      <c r="CH78" s="14"/>
      <c r="CI78" s="14"/>
      <c r="CJ78" s="14"/>
      <c r="CK78" s="14"/>
      <c r="CL78" s="14"/>
      <c r="CM78" s="14"/>
      <c r="CN78" s="14"/>
      <c r="CO78" s="14"/>
      <c r="CP78" s="14"/>
      <c r="CQ78" s="14"/>
      <c r="CR78" s="14"/>
      <c r="CS78" s="14"/>
      <c r="CT78" s="14"/>
      <c r="CU78" s="14"/>
      <c r="CV78" s="14"/>
      <c r="CW78" s="14"/>
      <c r="CX78" s="14"/>
      <c r="CY78" s="14"/>
      <c r="CZ78" s="14"/>
      <c r="DA78" s="14"/>
      <c r="DB78" s="14"/>
      <c r="DC78" s="14"/>
      <c r="DD78" s="14"/>
      <c r="DE78" s="14"/>
      <c r="DF78" s="14"/>
      <c r="DG78" s="14"/>
      <c r="DH78" s="14"/>
    </row>
    <row r="79" spans="1:112" x14ac:dyDescent="0.25">
      <c r="A79" s="118" t="s">
        <v>146</v>
      </c>
      <c r="B79" s="74">
        <v>26</v>
      </c>
      <c r="C79" s="3">
        <v>0</v>
      </c>
      <c r="D79" s="100">
        <f>C79*B79</f>
        <v>0</v>
      </c>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c r="CC79" s="14"/>
      <c r="CD79" s="14"/>
      <c r="CE79" s="14"/>
      <c r="CF79" s="14"/>
      <c r="CG79" s="14"/>
      <c r="CH79" s="14"/>
      <c r="CI79" s="14"/>
      <c r="CJ79" s="14"/>
      <c r="CK79" s="14"/>
      <c r="CL79" s="14"/>
      <c r="CM79" s="14"/>
      <c r="CN79" s="14"/>
      <c r="CO79" s="14"/>
      <c r="CP79" s="14"/>
      <c r="CQ79" s="14"/>
      <c r="CR79" s="14"/>
      <c r="CS79" s="14"/>
      <c r="CT79" s="14"/>
      <c r="CU79" s="14"/>
      <c r="CV79" s="14"/>
      <c r="CW79" s="14"/>
      <c r="CX79" s="14"/>
      <c r="CY79" s="14"/>
      <c r="CZ79" s="14"/>
      <c r="DA79" s="14"/>
      <c r="DB79" s="14"/>
      <c r="DC79" s="14"/>
      <c r="DD79" s="14"/>
      <c r="DE79" s="14"/>
      <c r="DF79" s="14"/>
      <c r="DG79" s="14"/>
      <c r="DH79" s="14"/>
    </row>
    <row r="80" spans="1:112" x14ac:dyDescent="0.25">
      <c r="A80" s="93" t="s">
        <v>55</v>
      </c>
      <c r="B80" s="74">
        <v>250</v>
      </c>
      <c r="C80" s="3">
        <v>0</v>
      </c>
      <c r="D80" s="32">
        <f>B80*C80</f>
        <v>0</v>
      </c>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c r="CC80" s="14"/>
      <c r="CD80" s="14"/>
      <c r="CE80" s="14"/>
      <c r="CF80" s="14"/>
      <c r="CG80" s="14"/>
      <c r="CH80" s="14"/>
      <c r="CI80" s="14"/>
      <c r="CJ80" s="14"/>
      <c r="CK80" s="14"/>
      <c r="CL80" s="14"/>
      <c r="CM80" s="14"/>
      <c r="CN80" s="14"/>
      <c r="CO80" s="14"/>
      <c r="CP80" s="14"/>
      <c r="CQ80" s="14"/>
      <c r="CR80" s="14"/>
      <c r="CS80" s="14"/>
      <c r="CT80" s="14"/>
      <c r="CU80" s="14"/>
      <c r="CV80" s="14"/>
      <c r="CW80" s="14"/>
      <c r="CX80" s="14"/>
      <c r="CY80" s="14"/>
      <c r="CZ80" s="14"/>
      <c r="DA80" s="14"/>
      <c r="DB80" s="14"/>
      <c r="DC80" s="14"/>
      <c r="DD80" s="14"/>
      <c r="DE80" s="14"/>
      <c r="DF80" s="14"/>
      <c r="DG80" s="14"/>
      <c r="DH80" s="14"/>
    </row>
    <row r="81" spans="1:112" x14ac:dyDescent="0.25">
      <c r="A81" s="93" t="s">
        <v>147</v>
      </c>
      <c r="B81" s="74">
        <v>250</v>
      </c>
      <c r="C81" s="3">
        <v>0</v>
      </c>
      <c r="D81" s="32">
        <f t="shared" ref="D81:D84" si="3">B81*C81</f>
        <v>0</v>
      </c>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c r="CC81" s="14"/>
      <c r="CD81" s="14"/>
      <c r="CE81" s="14"/>
      <c r="CF81" s="14"/>
      <c r="CG81" s="14"/>
      <c r="CH81" s="14"/>
      <c r="CI81" s="14"/>
      <c r="CJ81" s="14"/>
      <c r="CK81" s="14"/>
      <c r="CL81" s="14"/>
      <c r="CM81" s="14"/>
      <c r="CN81" s="14"/>
      <c r="CO81" s="14"/>
      <c r="CP81" s="14"/>
      <c r="CQ81" s="14"/>
      <c r="CR81" s="14"/>
      <c r="CS81" s="14"/>
      <c r="CT81" s="14"/>
      <c r="CU81" s="14"/>
      <c r="CV81" s="14"/>
      <c r="CW81" s="14"/>
      <c r="CX81" s="14"/>
      <c r="CY81" s="14"/>
      <c r="CZ81" s="14"/>
      <c r="DA81" s="14"/>
      <c r="DB81" s="14"/>
      <c r="DC81" s="14"/>
      <c r="DD81" s="14"/>
      <c r="DE81" s="14"/>
      <c r="DF81" s="14"/>
      <c r="DG81" s="14"/>
      <c r="DH81" s="14"/>
    </row>
    <row r="82" spans="1:112" x14ac:dyDescent="0.25">
      <c r="A82" s="93" t="s">
        <v>32</v>
      </c>
      <c r="B82" s="74">
        <v>10</v>
      </c>
      <c r="C82" s="3">
        <v>0</v>
      </c>
      <c r="D82" s="32">
        <f t="shared" si="3"/>
        <v>0</v>
      </c>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c r="BY82" s="14"/>
      <c r="BZ82" s="14"/>
      <c r="CA82" s="14"/>
      <c r="CB82" s="14"/>
      <c r="CC82" s="14"/>
      <c r="CD82" s="14"/>
      <c r="CE82" s="14"/>
      <c r="CF82" s="14"/>
      <c r="CG82" s="14"/>
      <c r="CH82" s="14"/>
      <c r="CI82" s="14"/>
      <c r="CJ82" s="14"/>
      <c r="CK82" s="14"/>
      <c r="CL82" s="14"/>
      <c r="CM82" s="14"/>
      <c r="CN82" s="14"/>
      <c r="CO82" s="14"/>
      <c r="CP82" s="14"/>
      <c r="CQ82" s="14"/>
      <c r="CR82" s="14"/>
      <c r="CS82" s="14"/>
      <c r="CT82" s="14"/>
      <c r="CU82" s="14"/>
      <c r="CV82" s="14"/>
      <c r="CW82" s="14"/>
      <c r="CX82" s="14"/>
      <c r="CY82" s="14"/>
      <c r="CZ82" s="14"/>
      <c r="DA82" s="14"/>
      <c r="DB82" s="14"/>
      <c r="DC82" s="14"/>
      <c r="DD82" s="14"/>
      <c r="DE82" s="14"/>
      <c r="DF82" s="14"/>
      <c r="DG82" s="14"/>
      <c r="DH82" s="14"/>
    </row>
    <row r="83" spans="1:112" x14ac:dyDescent="0.25">
      <c r="A83" s="64" t="s">
        <v>30</v>
      </c>
      <c r="B83" s="74">
        <v>10</v>
      </c>
      <c r="C83" s="3">
        <v>0</v>
      </c>
      <c r="D83" s="32">
        <f t="shared" si="3"/>
        <v>0</v>
      </c>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4"/>
      <c r="BU83" s="14"/>
      <c r="BV83" s="14"/>
      <c r="BW83" s="14"/>
      <c r="BX83" s="14"/>
      <c r="BY83" s="14"/>
      <c r="BZ83" s="14"/>
      <c r="CA83" s="14"/>
      <c r="CB83" s="14"/>
      <c r="CC83" s="14"/>
      <c r="CD83" s="14"/>
      <c r="CE83" s="14"/>
      <c r="CF83" s="14"/>
      <c r="CG83" s="14"/>
      <c r="CH83" s="14"/>
      <c r="CI83" s="14"/>
      <c r="CJ83" s="14"/>
      <c r="CK83" s="14"/>
      <c r="CL83" s="14"/>
      <c r="CM83" s="14"/>
      <c r="CN83" s="14"/>
      <c r="CO83" s="14"/>
      <c r="CP83" s="14"/>
      <c r="CQ83" s="14"/>
      <c r="CR83" s="14"/>
      <c r="CS83" s="14"/>
      <c r="CT83" s="14"/>
      <c r="CU83" s="14"/>
      <c r="CV83" s="14"/>
      <c r="CW83" s="14"/>
      <c r="CX83" s="14"/>
      <c r="CY83" s="14"/>
      <c r="CZ83" s="14"/>
      <c r="DA83" s="14"/>
      <c r="DB83" s="14"/>
      <c r="DC83" s="14"/>
      <c r="DD83" s="14"/>
      <c r="DE83" s="14"/>
      <c r="DF83" s="14"/>
      <c r="DG83" s="14"/>
      <c r="DH83" s="14"/>
    </row>
    <row r="84" spans="1:112" x14ac:dyDescent="0.25">
      <c r="A84" s="64" t="s">
        <v>54</v>
      </c>
      <c r="B84" s="74">
        <v>10</v>
      </c>
      <c r="C84" s="3">
        <v>0</v>
      </c>
      <c r="D84" s="32">
        <f t="shared" si="3"/>
        <v>0</v>
      </c>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c r="CC84" s="14"/>
      <c r="CD84" s="14"/>
      <c r="CE84" s="14"/>
      <c r="CF84" s="14"/>
      <c r="CG84" s="14"/>
      <c r="CH84" s="14"/>
      <c r="CI84" s="14"/>
      <c r="CJ84" s="14"/>
      <c r="CK84" s="14"/>
      <c r="CL84" s="14"/>
      <c r="CM84" s="14"/>
      <c r="CN84" s="14"/>
      <c r="CO84" s="14"/>
      <c r="CP84" s="14"/>
      <c r="CQ84" s="14"/>
      <c r="CR84" s="14"/>
      <c r="CS84" s="14"/>
      <c r="CT84" s="14"/>
      <c r="CU84" s="14"/>
      <c r="CV84" s="14"/>
      <c r="CW84" s="14"/>
      <c r="CX84" s="14"/>
      <c r="CY84" s="14"/>
      <c r="CZ84" s="14"/>
      <c r="DA84" s="14"/>
      <c r="DB84" s="14"/>
      <c r="DC84" s="14"/>
      <c r="DD84" s="14"/>
      <c r="DE84" s="14"/>
      <c r="DF84" s="14"/>
      <c r="DG84" s="14"/>
      <c r="DH84" s="14"/>
    </row>
    <row r="85" spans="1:112" ht="15" customHeight="1" x14ac:dyDescent="0.25">
      <c r="A85" s="22" t="s">
        <v>44</v>
      </c>
      <c r="B85" s="4">
        <v>10</v>
      </c>
      <c r="C85" s="5">
        <v>0</v>
      </c>
      <c r="D85" s="27">
        <f>B85*C85</f>
        <v>0</v>
      </c>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4"/>
      <c r="CG85" s="14"/>
      <c r="CH85" s="14"/>
      <c r="CI85" s="14"/>
      <c r="CJ85" s="14"/>
      <c r="CK85" s="14"/>
      <c r="CL85" s="14"/>
      <c r="CM85" s="14"/>
      <c r="CN85" s="14"/>
      <c r="CO85" s="14"/>
      <c r="CP85" s="14"/>
      <c r="CQ85" s="14"/>
      <c r="CR85" s="14"/>
      <c r="CS85" s="14"/>
      <c r="CT85" s="14"/>
      <c r="CU85" s="14"/>
      <c r="CV85" s="14"/>
      <c r="CW85" s="14"/>
      <c r="CX85" s="14"/>
      <c r="CY85" s="14"/>
      <c r="CZ85" s="14"/>
      <c r="DA85" s="14"/>
      <c r="DB85" s="14"/>
      <c r="DC85" s="14"/>
      <c r="DD85" s="14"/>
      <c r="DE85" s="14"/>
      <c r="DF85" s="14"/>
      <c r="DG85" s="14"/>
      <c r="DH85" s="14"/>
    </row>
    <row r="86" spans="1:112" ht="15" customHeight="1" x14ac:dyDescent="0.25">
      <c r="A86" s="23" t="s">
        <v>36</v>
      </c>
      <c r="B86" s="6">
        <v>250</v>
      </c>
      <c r="C86" s="5">
        <v>0</v>
      </c>
      <c r="D86" s="33">
        <f>B86*C86</f>
        <v>0</v>
      </c>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c r="CR86" s="14"/>
      <c r="CS86" s="14"/>
      <c r="CT86" s="14"/>
      <c r="CU86" s="14"/>
      <c r="CV86" s="14"/>
      <c r="CW86" s="14"/>
      <c r="CX86" s="14"/>
      <c r="CY86" s="14"/>
      <c r="CZ86" s="14"/>
      <c r="DA86" s="14"/>
      <c r="DB86" s="14"/>
      <c r="DC86" s="14"/>
      <c r="DD86" s="14"/>
      <c r="DE86" s="14"/>
      <c r="DF86" s="14"/>
      <c r="DG86" s="14"/>
      <c r="DH86" s="14"/>
    </row>
    <row r="87" spans="1:112" ht="15" customHeight="1" x14ac:dyDescent="0.25">
      <c r="A87" s="23" t="s">
        <v>37</v>
      </c>
      <c r="B87" s="6">
        <v>250</v>
      </c>
      <c r="C87" s="5">
        <v>0</v>
      </c>
      <c r="D87" s="33">
        <f>B87*C87</f>
        <v>0</v>
      </c>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4"/>
      <c r="CQ87" s="14"/>
      <c r="CR87" s="14"/>
      <c r="CS87" s="14"/>
      <c r="CT87" s="14"/>
      <c r="CU87" s="14"/>
      <c r="CV87" s="14"/>
      <c r="CW87" s="14"/>
      <c r="CX87" s="14"/>
      <c r="CY87" s="14"/>
      <c r="CZ87" s="14"/>
      <c r="DA87" s="14"/>
      <c r="DB87" s="14"/>
      <c r="DC87" s="14"/>
      <c r="DD87" s="14"/>
      <c r="DE87" s="14"/>
      <c r="DF87" s="14"/>
      <c r="DG87" s="14"/>
      <c r="DH87" s="14"/>
    </row>
    <row r="88" spans="1:112" ht="12.75" customHeight="1" x14ac:dyDescent="0.25">
      <c r="A88" s="23" t="s">
        <v>43</v>
      </c>
      <c r="B88" s="6">
        <v>250</v>
      </c>
      <c r="C88" s="5">
        <v>0</v>
      </c>
      <c r="D88" s="33">
        <f>B88*C88</f>
        <v>0</v>
      </c>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row>
    <row r="89" spans="1:112" ht="12.75" customHeight="1" x14ac:dyDescent="0.25">
      <c r="A89" s="120" t="s">
        <v>53</v>
      </c>
      <c r="B89" s="115">
        <v>500</v>
      </c>
      <c r="C89" s="84">
        <v>0</v>
      </c>
      <c r="D89" s="121">
        <f>B89*C89</f>
        <v>0</v>
      </c>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4"/>
      <c r="BY89" s="14"/>
      <c r="BZ89" s="14"/>
      <c r="CA89" s="14"/>
      <c r="CB89" s="14"/>
      <c r="CC89" s="14"/>
      <c r="CD89" s="14"/>
      <c r="CE89" s="14"/>
      <c r="CF89" s="14"/>
      <c r="CG89" s="14"/>
      <c r="CH89" s="14"/>
      <c r="CI89" s="14"/>
      <c r="CJ89" s="14"/>
      <c r="CK89" s="14"/>
      <c r="CL89" s="14"/>
      <c r="CM89" s="14"/>
      <c r="CN89" s="14"/>
      <c r="CO89" s="14"/>
      <c r="CP89" s="14"/>
      <c r="CQ89" s="14"/>
      <c r="CR89" s="14"/>
      <c r="CS89" s="14"/>
      <c r="CT89" s="14"/>
      <c r="CU89" s="14"/>
      <c r="CV89" s="14"/>
      <c r="CW89" s="14"/>
      <c r="CX89" s="14"/>
      <c r="CY89" s="14"/>
      <c r="CZ89" s="14"/>
      <c r="DA89" s="14"/>
      <c r="DB89" s="14"/>
      <c r="DC89" s="14"/>
      <c r="DD89" s="14"/>
      <c r="DE89" s="14"/>
      <c r="DF89" s="14"/>
      <c r="DG89" s="14"/>
      <c r="DH89" s="14"/>
    </row>
    <row r="90" spans="1:112" ht="24.75" thickBot="1" x14ac:dyDescent="0.3">
      <c r="A90" s="35" t="s">
        <v>85</v>
      </c>
      <c r="B90" s="44"/>
      <c r="C90" s="94"/>
      <c r="D90" s="95">
        <f>SUM(D79:D89)</f>
        <v>0</v>
      </c>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c r="CD90" s="14"/>
      <c r="CE90" s="14"/>
      <c r="CF90" s="14"/>
      <c r="CG90" s="14"/>
      <c r="CH90" s="14"/>
      <c r="CI90" s="14"/>
      <c r="CJ90" s="14"/>
      <c r="CK90" s="14"/>
      <c r="CL90" s="14"/>
      <c r="CM90" s="14"/>
      <c r="CN90" s="14"/>
      <c r="CO90" s="14"/>
      <c r="CP90" s="14"/>
      <c r="CQ90" s="14"/>
      <c r="CR90" s="14"/>
      <c r="CS90" s="14"/>
      <c r="CT90" s="14"/>
      <c r="CU90" s="14"/>
      <c r="CV90" s="14"/>
      <c r="CW90" s="14"/>
      <c r="CX90" s="14"/>
      <c r="CY90" s="14"/>
      <c r="CZ90" s="14"/>
      <c r="DA90" s="14"/>
      <c r="DB90" s="14"/>
      <c r="DC90" s="14"/>
      <c r="DD90" s="14"/>
      <c r="DE90" s="14"/>
      <c r="DF90" s="14"/>
      <c r="DG90" s="14"/>
      <c r="DH90" s="14"/>
    </row>
    <row r="91" spans="1:112" s="40" customFormat="1" ht="18" customHeight="1" thickBot="1" x14ac:dyDescent="0.3">
      <c r="A91" s="38"/>
      <c r="B91" s="48"/>
      <c r="C91" s="49"/>
      <c r="D91" s="49"/>
      <c r="E91" s="39"/>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c r="AS91" s="39"/>
      <c r="AT91" s="39"/>
      <c r="AU91" s="39"/>
      <c r="AV91" s="39"/>
      <c r="AW91" s="39"/>
      <c r="AX91" s="39"/>
      <c r="AY91" s="39"/>
      <c r="AZ91" s="39"/>
      <c r="BA91" s="39"/>
      <c r="BB91" s="39"/>
      <c r="BC91" s="39"/>
      <c r="BD91" s="39"/>
      <c r="BE91" s="39"/>
      <c r="BF91" s="39"/>
      <c r="BG91" s="39"/>
      <c r="BH91" s="39"/>
      <c r="BI91" s="39"/>
      <c r="BJ91" s="39"/>
      <c r="BK91" s="39"/>
      <c r="BL91" s="39"/>
      <c r="BM91" s="39"/>
      <c r="BN91" s="39"/>
      <c r="BO91" s="39"/>
      <c r="BP91" s="39"/>
      <c r="BQ91" s="39"/>
      <c r="BR91" s="39"/>
      <c r="BS91" s="39"/>
      <c r="BT91" s="39"/>
      <c r="BU91" s="39"/>
      <c r="BV91" s="39"/>
      <c r="BW91" s="39"/>
      <c r="BX91" s="39"/>
      <c r="BY91" s="39"/>
      <c r="BZ91" s="39"/>
      <c r="CA91" s="39"/>
      <c r="CB91" s="39"/>
      <c r="CC91" s="39"/>
      <c r="CD91" s="39"/>
      <c r="CE91" s="39"/>
      <c r="CF91" s="39"/>
      <c r="CG91" s="39"/>
      <c r="CH91" s="39"/>
      <c r="CI91" s="39"/>
      <c r="CJ91" s="39"/>
      <c r="CK91" s="39"/>
      <c r="CL91" s="39"/>
      <c r="CM91" s="39"/>
      <c r="CN91" s="39"/>
      <c r="CO91" s="39"/>
      <c r="CP91" s="39"/>
      <c r="CQ91" s="39"/>
      <c r="CR91" s="39"/>
      <c r="CS91" s="39"/>
      <c r="CT91" s="39"/>
      <c r="CU91" s="39"/>
      <c r="CV91" s="39"/>
      <c r="CW91" s="39"/>
      <c r="CX91" s="39"/>
      <c r="CY91" s="39"/>
      <c r="CZ91" s="39"/>
      <c r="DA91" s="39"/>
      <c r="DB91" s="39"/>
      <c r="DC91" s="39"/>
      <c r="DD91" s="39"/>
      <c r="DE91" s="39"/>
      <c r="DF91" s="39"/>
      <c r="DG91" s="39"/>
      <c r="DH91" s="39"/>
    </row>
    <row r="92" spans="1:112" ht="35.25" customHeight="1" x14ac:dyDescent="0.25">
      <c r="A92" s="9" t="s">
        <v>15</v>
      </c>
      <c r="B92" s="1" t="s">
        <v>87</v>
      </c>
      <c r="C92" s="1" t="s">
        <v>88</v>
      </c>
      <c r="D92" s="2" t="s">
        <v>92</v>
      </c>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4"/>
      <c r="BX92" s="14"/>
      <c r="BY92" s="14"/>
      <c r="BZ92" s="14"/>
      <c r="CA92" s="14"/>
      <c r="CB92" s="14"/>
      <c r="CC92" s="14"/>
      <c r="CD92" s="14"/>
      <c r="CE92" s="14"/>
      <c r="CF92" s="14"/>
      <c r="CG92" s="14"/>
      <c r="CH92" s="14"/>
      <c r="CI92" s="14"/>
      <c r="CJ92" s="14"/>
      <c r="CK92" s="14"/>
      <c r="CL92" s="14"/>
      <c r="CM92" s="14"/>
      <c r="CN92" s="14"/>
      <c r="CO92" s="14"/>
      <c r="CP92" s="14"/>
      <c r="CQ92" s="14"/>
      <c r="CR92" s="14"/>
      <c r="CS92" s="14"/>
      <c r="CT92" s="14"/>
      <c r="CU92" s="14"/>
      <c r="CV92" s="14"/>
      <c r="CW92" s="14"/>
      <c r="CX92" s="14"/>
      <c r="CY92" s="14"/>
      <c r="CZ92" s="14"/>
      <c r="DA92" s="14"/>
      <c r="DB92" s="14"/>
      <c r="DC92" s="14"/>
      <c r="DD92" s="14"/>
      <c r="DE92" s="14"/>
      <c r="DF92" s="14"/>
      <c r="DG92" s="14"/>
      <c r="DH92" s="14"/>
    </row>
    <row r="93" spans="1:112" ht="15" customHeight="1" x14ac:dyDescent="0.25">
      <c r="A93" s="117" t="s">
        <v>146</v>
      </c>
      <c r="B93" s="74">
        <v>26</v>
      </c>
      <c r="C93" s="3">
        <v>0</v>
      </c>
      <c r="D93" s="119">
        <f>C93*B93</f>
        <v>0</v>
      </c>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4"/>
      <c r="BX93" s="14"/>
      <c r="BY93" s="14"/>
      <c r="BZ93" s="14"/>
      <c r="CA93" s="14"/>
      <c r="CB93" s="14"/>
      <c r="CC93" s="14"/>
      <c r="CD93" s="14"/>
      <c r="CE93" s="14"/>
      <c r="CF93" s="14"/>
      <c r="CG93" s="14"/>
      <c r="CH93" s="14"/>
      <c r="CI93" s="14"/>
      <c r="CJ93" s="14"/>
      <c r="CK93" s="14"/>
      <c r="CL93" s="14"/>
      <c r="CM93" s="14"/>
      <c r="CN93" s="14"/>
      <c r="CO93" s="14"/>
      <c r="CP93" s="14"/>
      <c r="CQ93" s="14"/>
      <c r="CR93" s="14"/>
      <c r="CS93" s="14"/>
      <c r="CT93" s="14"/>
      <c r="CU93" s="14"/>
      <c r="CV93" s="14"/>
      <c r="CW93" s="14"/>
      <c r="CX93" s="14"/>
      <c r="CY93" s="14"/>
      <c r="CZ93" s="14"/>
      <c r="DA93" s="14"/>
      <c r="DB93" s="14"/>
      <c r="DC93" s="14"/>
      <c r="DD93" s="14"/>
      <c r="DE93" s="14"/>
      <c r="DF93" s="14"/>
      <c r="DG93" s="14"/>
      <c r="DH93" s="14"/>
    </row>
    <row r="94" spans="1:112" ht="15" customHeight="1" x14ac:dyDescent="0.25">
      <c r="A94" s="18" t="s">
        <v>148</v>
      </c>
      <c r="B94" s="4">
        <v>120</v>
      </c>
      <c r="C94" s="5">
        <v>0</v>
      </c>
      <c r="D94" s="27">
        <f>B94*C94</f>
        <v>0</v>
      </c>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14"/>
      <c r="BR94" s="14"/>
      <c r="BS94" s="14"/>
      <c r="BT94" s="14"/>
      <c r="BU94" s="14"/>
      <c r="BV94" s="14"/>
      <c r="BW94" s="14"/>
      <c r="BX94" s="14"/>
      <c r="BY94" s="14"/>
      <c r="BZ94" s="14"/>
      <c r="CA94" s="14"/>
      <c r="CB94" s="14"/>
      <c r="CC94" s="14"/>
      <c r="CD94" s="14"/>
      <c r="CE94" s="14"/>
      <c r="CF94" s="14"/>
      <c r="CG94" s="14"/>
      <c r="CH94" s="14"/>
      <c r="CI94" s="14"/>
      <c r="CJ94" s="14"/>
      <c r="CK94" s="14"/>
      <c r="CL94" s="14"/>
      <c r="CM94" s="14"/>
      <c r="CN94" s="14"/>
      <c r="CO94" s="14"/>
      <c r="CP94" s="14"/>
      <c r="CQ94" s="14"/>
      <c r="CR94" s="14"/>
      <c r="CS94" s="14"/>
      <c r="CT94" s="14"/>
      <c r="CU94" s="14"/>
      <c r="CV94" s="14"/>
      <c r="CW94" s="14"/>
      <c r="CX94" s="14"/>
      <c r="CY94" s="14"/>
      <c r="CZ94" s="14"/>
      <c r="DA94" s="14"/>
      <c r="DB94" s="14"/>
      <c r="DC94" s="14"/>
      <c r="DD94" s="14"/>
      <c r="DE94" s="14"/>
      <c r="DF94" s="14"/>
      <c r="DG94" s="14"/>
      <c r="DH94" s="14"/>
    </row>
    <row r="95" spans="1:112" ht="15" customHeight="1" x14ac:dyDescent="0.25">
      <c r="A95" s="18" t="s">
        <v>31</v>
      </c>
      <c r="B95" s="4">
        <v>120</v>
      </c>
      <c r="C95" s="5">
        <v>0</v>
      </c>
      <c r="D95" s="28">
        <f>B95*C95</f>
        <v>0</v>
      </c>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14"/>
      <c r="BU95" s="14"/>
      <c r="BV95" s="14"/>
      <c r="BW95" s="14"/>
      <c r="BX95" s="14"/>
      <c r="BY95" s="14"/>
      <c r="BZ95" s="14"/>
      <c r="CA95" s="14"/>
      <c r="CB95" s="14"/>
      <c r="CC95" s="14"/>
      <c r="CD95" s="14"/>
      <c r="CE95" s="14"/>
      <c r="CF95" s="14"/>
      <c r="CG95" s="14"/>
      <c r="CH95" s="14"/>
      <c r="CI95" s="14"/>
      <c r="CJ95" s="14"/>
      <c r="CK95" s="14"/>
      <c r="CL95" s="14"/>
      <c r="CM95" s="14"/>
      <c r="CN95" s="14"/>
      <c r="CO95" s="14"/>
      <c r="CP95" s="14"/>
      <c r="CQ95" s="14"/>
      <c r="CR95" s="14"/>
      <c r="CS95" s="14"/>
      <c r="CT95" s="14"/>
      <c r="CU95" s="14"/>
      <c r="CV95" s="14"/>
      <c r="CW95" s="14"/>
      <c r="CX95" s="14"/>
      <c r="CY95" s="14"/>
      <c r="CZ95" s="14"/>
      <c r="DA95" s="14"/>
      <c r="DB95" s="14"/>
      <c r="DC95" s="14"/>
      <c r="DD95" s="14"/>
      <c r="DE95" s="14"/>
      <c r="DF95" s="14"/>
      <c r="DG95" s="14"/>
      <c r="DH95" s="14"/>
    </row>
    <row r="96" spans="1:112" ht="15" customHeight="1" x14ac:dyDescent="0.25">
      <c r="A96" s="18" t="s">
        <v>33</v>
      </c>
      <c r="B96" s="4">
        <v>120</v>
      </c>
      <c r="C96" s="5">
        <v>0</v>
      </c>
      <c r="D96" s="28">
        <f>B96*C96</f>
        <v>0</v>
      </c>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c r="CS96" s="14"/>
      <c r="CT96" s="14"/>
      <c r="CU96" s="14"/>
      <c r="CV96" s="14"/>
      <c r="CW96" s="14"/>
      <c r="CX96" s="14"/>
      <c r="CY96" s="14"/>
      <c r="CZ96" s="14"/>
      <c r="DA96" s="14"/>
      <c r="DB96" s="14"/>
      <c r="DC96" s="14"/>
      <c r="DD96" s="14"/>
      <c r="DE96" s="14"/>
      <c r="DF96" s="14"/>
      <c r="DG96" s="14"/>
      <c r="DH96" s="14"/>
    </row>
    <row r="97" spans="1:112" ht="15" customHeight="1" x14ac:dyDescent="0.25">
      <c r="A97" s="64" t="s">
        <v>45</v>
      </c>
      <c r="B97" s="4">
        <v>10</v>
      </c>
      <c r="C97" s="5">
        <v>0</v>
      </c>
      <c r="D97" s="28">
        <f t="shared" ref="D97:D101" si="4">B97*C97</f>
        <v>0</v>
      </c>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4"/>
      <c r="BZ97" s="14"/>
      <c r="CA97" s="14"/>
      <c r="CB97" s="14"/>
      <c r="CC97" s="14"/>
      <c r="CD97" s="14"/>
      <c r="CE97" s="14"/>
      <c r="CF97" s="14"/>
      <c r="CG97" s="14"/>
      <c r="CH97" s="14"/>
      <c r="CI97" s="14"/>
      <c r="CJ97" s="14"/>
      <c r="CK97" s="14"/>
      <c r="CL97" s="14"/>
      <c r="CM97" s="14"/>
      <c r="CN97" s="14"/>
      <c r="CO97" s="14"/>
      <c r="CP97" s="14"/>
      <c r="CQ97" s="14"/>
      <c r="CR97" s="14"/>
      <c r="CS97" s="14"/>
      <c r="CT97" s="14"/>
      <c r="CU97" s="14"/>
      <c r="CV97" s="14"/>
      <c r="CW97" s="14"/>
      <c r="CX97" s="14"/>
      <c r="CY97" s="14"/>
      <c r="CZ97" s="14"/>
      <c r="DA97" s="14"/>
      <c r="DB97" s="14"/>
      <c r="DC97" s="14"/>
      <c r="DD97" s="14"/>
      <c r="DE97" s="14"/>
      <c r="DF97" s="14"/>
      <c r="DG97" s="14"/>
      <c r="DH97" s="14"/>
    </row>
    <row r="98" spans="1:112" ht="15" customHeight="1" x14ac:dyDescent="0.25">
      <c r="A98" s="64" t="s">
        <v>30</v>
      </c>
      <c r="B98" s="4">
        <v>10</v>
      </c>
      <c r="C98" s="5">
        <v>0</v>
      </c>
      <c r="D98" s="28">
        <f t="shared" si="4"/>
        <v>0</v>
      </c>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c r="CD98" s="14"/>
      <c r="CE98" s="14"/>
      <c r="CF98" s="14"/>
      <c r="CG98" s="14"/>
      <c r="CH98" s="14"/>
      <c r="CI98" s="14"/>
      <c r="CJ98" s="14"/>
      <c r="CK98" s="14"/>
      <c r="CL98" s="14"/>
      <c r="CM98" s="14"/>
      <c r="CN98" s="14"/>
      <c r="CO98" s="14"/>
      <c r="CP98" s="14"/>
      <c r="CQ98" s="14"/>
      <c r="CR98" s="14"/>
      <c r="CS98" s="14"/>
      <c r="CT98" s="14"/>
      <c r="CU98" s="14"/>
      <c r="CV98" s="14"/>
      <c r="CW98" s="14"/>
      <c r="CX98" s="14"/>
      <c r="CY98" s="14"/>
      <c r="CZ98" s="14"/>
      <c r="DA98" s="14"/>
      <c r="DB98" s="14"/>
      <c r="DC98" s="14"/>
      <c r="DD98" s="14"/>
      <c r="DE98" s="14"/>
      <c r="DF98" s="14"/>
      <c r="DG98" s="14"/>
      <c r="DH98" s="14"/>
    </row>
    <row r="99" spans="1:112" ht="15" customHeight="1" x14ac:dyDescent="0.25">
      <c r="A99" s="64" t="s">
        <v>47</v>
      </c>
      <c r="B99" s="4">
        <v>10</v>
      </c>
      <c r="C99" s="5">
        <v>0</v>
      </c>
      <c r="D99" s="28">
        <f t="shared" si="4"/>
        <v>0</v>
      </c>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14"/>
      <c r="BS99" s="14"/>
      <c r="BT99" s="14"/>
      <c r="BU99" s="14"/>
      <c r="BV99" s="14"/>
      <c r="BW99" s="14"/>
      <c r="BX99" s="14"/>
      <c r="BY99" s="14"/>
      <c r="BZ99" s="14"/>
      <c r="CA99" s="14"/>
      <c r="CB99" s="14"/>
      <c r="CC99" s="14"/>
      <c r="CD99" s="14"/>
      <c r="CE99" s="14"/>
      <c r="CF99" s="14"/>
      <c r="CG99" s="14"/>
      <c r="CH99" s="14"/>
      <c r="CI99" s="14"/>
      <c r="CJ99" s="14"/>
      <c r="CK99" s="14"/>
      <c r="CL99" s="14"/>
      <c r="CM99" s="14"/>
      <c r="CN99" s="14"/>
      <c r="CO99" s="14"/>
      <c r="CP99" s="14"/>
      <c r="CQ99" s="14"/>
      <c r="CR99" s="14"/>
      <c r="CS99" s="14"/>
      <c r="CT99" s="14"/>
      <c r="CU99" s="14"/>
      <c r="CV99" s="14"/>
      <c r="CW99" s="14"/>
      <c r="CX99" s="14"/>
      <c r="CY99" s="14"/>
      <c r="CZ99" s="14"/>
      <c r="DA99" s="14"/>
      <c r="DB99" s="14"/>
      <c r="DC99" s="14"/>
      <c r="DD99" s="14"/>
      <c r="DE99" s="14"/>
      <c r="DF99" s="14"/>
      <c r="DG99" s="14"/>
      <c r="DH99" s="14"/>
    </row>
    <row r="100" spans="1:112" ht="15" customHeight="1" x14ac:dyDescent="0.25">
      <c r="A100" s="22" t="s">
        <v>46</v>
      </c>
      <c r="B100" s="4">
        <v>10</v>
      </c>
      <c r="C100" s="5">
        <v>0</v>
      </c>
      <c r="D100" s="28">
        <f t="shared" si="4"/>
        <v>0</v>
      </c>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4"/>
      <c r="BZ100" s="14"/>
      <c r="CA100" s="14"/>
      <c r="CB100" s="14"/>
      <c r="CC100" s="14"/>
      <c r="CD100" s="14"/>
      <c r="CE100" s="14"/>
      <c r="CF100" s="14"/>
      <c r="CG100" s="14"/>
      <c r="CH100" s="14"/>
      <c r="CI100" s="14"/>
      <c r="CJ100" s="14"/>
      <c r="CK100" s="14"/>
      <c r="CL100" s="14"/>
      <c r="CM100" s="14"/>
      <c r="CN100" s="14"/>
      <c r="CO100" s="14"/>
      <c r="CP100" s="14"/>
      <c r="CQ100" s="14"/>
      <c r="CR100" s="14"/>
      <c r="CS100" s="14"/>
      <c r="CT100" s="14"/>
      <c r="CU100" s="14"/>
      <c r="CV100" s="14"/>
      <c r="CW100" s="14"/>
      <c r="CX100" s="14"/>
      <c r="CY100" s="14"/>
      <c r="CZ100" s="14"/>
      <c r="DA100" s="14"/>
      <c r="DB100" s="14"/>
      <c r="DC100" s="14"/>
      <c r="DD100" s="14"/>
      <c r="DE100" s="14"/>
      <c r="DF100" s="14"/>
      <c r="DG100" s="14"/>
      <c r="DH100" s="14"/>
    </row>
    <row r="101" spans="1:112" ht="15" customHeight="1" x14ac:dyDescent="0.25">
      <c r="A101" s="64" t="s">
        <v>149</v>
      </c>
      <c r="B101" s="4">
        <v>10</v>
      </c>
      <c r="C101" s="5">
        <v>0</v>
      </c>
      <c r="D101" s="28">
        <f t="shared" si="4"/>
        <v>0</v>
      </c>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4"/>
      <c r="CO101" s="14"/>
      <c r="CP101" s="14"/>
      <c r="CQ101" s="14"/>
      <c r="CR101" s="14"/>
      <c r="CS101" s="14"/>
      <c r="CT101" s="14"/>
      <c r="CU101" s="14"/>
      <c r="CV101" s="14"/>
      <c r="CW101" s="14"/>
      <c r="CX101" s="14"/>
      <c r="CY101" s="14"/>
      <c r="CZ101" s="14"/>
      <c r="DA101" s="14"/>
      <c r="DB101" s="14"/>
      <c r="DC101" s="14"/>
      <c r="DD101" s="14"/>
      <c r="DE101" s="14"/>
      <c r="DF101" s="14"/>
      <c r="DG101" s="14"/>
      <c r="DH101" s="14"/>
    </row>
    <row r="102" spans="1:112" ht="18" customHeight="1" thickBot="1" x14ac:dyDescent="0.3">
      <c r="A102" s="35" t="s">
        <v>86</v>
      </c>
      <c r="B102" s="44"/>
      <c r="C102" s="94"/>
      <c r="D102" s="95">
        <f>SUM(D93:D101)</f>
        <v>0</v>
      </c>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c r="CS102" s="14"/>
      <c r="CT102" s="14"/>
      <c r="CU102" s="14"/>
      <c r="CV102" s="14"/>
      <c r="CW102" s="14"/>
      <c r="CX102" s="14"/>
      <c r="CY102" s="14"/>
      <c r="CZ102" s="14"/>
      <c r="DA102" s="14"/>
      <c r="DB102" s="14"/>
      <c r="DC102" s="14"/>
      <c r="DD102" s="14"/>
      <c r="DE102" s="14"/>
      <c r="DF102" s="14"/>
      <c r="DG102" s="14"/>
      <c r="DH102" s="14"/>
    </row>
    <row r="103" spans="1:112" ht="15" customHeight="1" thickBot="1" x14ac:dyDescent="0.3">
      <c r="A103" s="36"/>
      <c r="B103" s="45"/>
      <c r="C103" s="46"/>
      <c r="D103" s="46"/>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row>
    <row r="104" spans="1:112" ht="24" x14ac:dyDescent="0.25">
      <c r="A104" s="16" t="s">
        <v>23</v>
      </c>
      <c r="B104" s="1" t="s">
        <v>89</v>
      </c>
      <c r="C104" s="1" t="s">
        <v>90</v>
      </c>
      <c r="D104" s="2" t="s">
        <v>91</v>
      </c>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row>
    <row r="105" spans="1:112" ht="15" customHeight="1" x14ac:dyDescent="0.25">
      <c r="A105" s="18" t="s">
        <v>24</v>
      </c>
      <c r="B105" s="4">
        <v>80</v>
      </c>
      <c r="C105" s="5">
        <v>0</v>
      </c>
      <c r="D105" s="27">
        <f>B105*C105</f>
        <v>0</v>
      </c>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row>
    <row r="106" spans="1:112" ht="15" customHeight="1" x14ac:dyDescent="0.25">
      <c r="A106" s="18" t="s">
        <v>25</v>
      </c>
      <c r="B106" s="4">
        <v>80</v>
      </c>
      <c r="C106" s="5">
        <v>0</v>
      </c>
      <c r="D106" s="27">
        <f>B106*C106</f>
        <v>0</v>
      </c>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row>
    <row r="107" spans="1:112" ht="15" customHeight="1" x14ac:dyDescent="0.25">
      <c r="A107" s="18" t="s">
        <v>26</v>
      </c>
      <c r="B107" s="4">
        <v>9</v>
      </c>
      <c r="C107" s="5">
        <v>0</v>
      </c>
      <c r="D107" s="27">
        <f>B107*C107</f>
        <v>0</v>
      </c>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row>
    <row r="108" spans="1:112" ht="15" customHeight="1" x14ac:dyDescent="0.25">
      <c r="A108" s="24" t="s">
        <v>27</v>
      </c>
      <c r="B108" s="4">
        <v>8</v>
      </c>
      <c r="C108" s="5">
        <v>0</v>
      </c>
      <c r="D108" s="27">
        <f>B108*C108</f>
        <v>0</v>
      </c>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row>
    <row r="109" spans="1:112" ht="15" customHeight="1" x14ac:dyDescent="0.25">
      <c r="A109" s="24" t="s">
        <v>28</v>
      </c>
      <c r="B109" s="4">
        <v>26</v>
      </c>
      <c r="C109" s="5">
        <v>0</v>
      </c>
      <c r="D109" s="27">
        <f>B109*C109</f>
        <v>0</v>
      </c>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row>
    <row r="110" spans="1:112" ht="15" customHeight="1" x14ac:dyDescent="0.25">
      <c r="A110" s="25" t="s">
        <v>29</v>
      </c>
      <c r="B110" s="4">
        <v>15</v>
      </c>
      <c r="C110" s="5">
        <v>0</v>
      </c>
      <c r="D110" s="28">
        <f>(B110)*C110</f>
        <v>0</v>
      </c>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row>
    <row r="111" spans="1:112" ht="25.5" customHeight="1" thickBot="1" x14ac:dyDescent="0.3">
      <c r="A111" s="35" t="s">
        <v>93</v>
      </c>
      <c r="B111" s="44"/>
      <c r="C111" s="94"/>
      <c r="D111" s="95">
        <f>SUM(D105:D110)</f>
        <v>0</v>
      </c>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row>
    <row r="112" spans="1:112" ht="15" customHeight="1" thickBot="1" x14ac:dyDescent="0.3">
      <c r="A112" s="36"/>
      <c r="B112" s="45"/>
      <c r="C112" s="46"/>
      <c r="D112" s="46"/>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row>
    <row r="113" spans="1:112" ht="63.75" x14ac:dyDescent="0.25">
      <c r="A113" s="73" t="s">
        <v>94</v>
      </c>
      <c r="B113" s="1" t="s">
        <v>96</v>
      </c>
      <c r="C113" s="1" t="s">
        <v>159</v>
      </c>
      <c r="D113" s="2" t="s">
        <v>97</v>
      </c>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row>
    <row r="114" spans="1:112" x14ac:dyDescent="0.25">
      <c r="A114" s="54" t="s">
        <v>35</v>
      </c>
      <c r="B114" s="4">
        <v>1</v>
      </c>
      <c r="C114" s="5">
        <v>0</v>
      </c>
      <c r="D114" s="27">
        <f>B114*C114</f>
        <v>0</v>
      </c>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row>
    <row r="115" spans="1:112" ht="24" x14ac:dyDescent="0.25">
      <c r="A115" s="116" t="s">
        <v>150</v>
      </c>
      <c r="B115" s="115">
        <v>1</v>
      </c>
      <c r="C115" s="5">
        <v>0</v>
      </c>
      <c r="D115" s="28">
        <f>B115*C115</f>
        <v>0</v>
      </c>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row>
    <row r="116" spans="1:112" x14ac:dyDescent="0.25">
      <c r="A116" s="116" t="s">
        <v>155</v>
      </c>
      <c r="B116" s="115">
        <v>2</v>
      </c>
      <c r="C116" s="5">
        <v>0</v>
      </c>
      <c r="D116" s="28">
        <f>B116*C116</f>
        <v>0</v>
      </c>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row>
    <row r="117" spans="1:112" x14ac:dyDescent="0.25">
      <c r="A117" s="116" t="s">
        <v>156</v>
      </c>
      <c r="B117" s="115">
        <v>1</v>
      </c>
      <c r="C117" s="5">
        <v>0</v>
      </c>
      <c r="D117" s="28">
        <f t="shared" ref="D117:D118" si="5">B117*C117</f>
        <v>0</v>
      </c>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row>
    <row r="118" spans="1:112" x14ac:dyDescent="0.25">
      <c r="A118" s="116" t="s">
        <v>157</v>
      </c>
      <c r="B118" s="115">
        <v>1</v>
      </c>
      <c r="C118" s="5">
        <v>0</v>
      </c>
      <c r="D118" s="28">
        <f t="shared" si="5"/>
        <v>0</v>
      </c>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row>
    <row r="119" spans="1:112" x14ac:dyDescent="0.25">
      <c r="A119" s="93" t="s">
        <v>158</v>
      </c>
      <c r="B119" s="115">
        <v>1000</v>
      </c>
      <c r="C119" s="5">
        <v>0</v>
      </c>
      <c r="D119" s="28">
        <f t="shared" ref="D119" si="6">(B119)*C119</f>
        <v>0</v>
      </c>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c r="BL119" s="14"/>
      <c r="BM119" s="14"/>
      <c r="BN119" s="14"/>
      <c r="BO119" s="14"/>
      <c r="BP119" s="14"/>
      <c r="BQ119" s="14"/>
      <c r="BR119" s="14"/>
      <c r="BS119" s="14"/>
      <c r="BT119" s="14"/>
      <c r="BU119" s="14"/>
      <c r="BV119" s="14"/>
      <c r="BW119" s="14"/>
      <c r="BX119" s="14"/>
      <c r="BY119" s="14"/>
      <c r="BZ119" s="14"/>
      <c r="CA119" s="14"/>
      <c r="CB119" s="14"/>
      <c r="CC119" s="14"/>
      <c r="CD119" s="14"/>
      <c r="CE119" s="14"/>
      <c r="CF119" s="14"/>
      <c r="CG119" s="14"/>
      <c r="CH119" s="14"/>
      <c r="CI119" s="14"/>
      <c r="CJ119" s="14"/>
      <c r="CK119" s="14"/>
      <c r="CL119" s="14"/>
      <c r="CM119" s="14"/>
      <c r="CN119" s="14"/>
      <c r="CO119" s="14"/>
      <c r="CP119" s="14"/>
      <c r="CQ119" s="14"/>
      <c r="CR119" s="14"/>
      <c r="CS119" s="14"/>
      <c r="CT119" s="14"/>
      <c r="CU119" s="14"/>
      <c r="CV119" s="14"/>
      <c r="CW119" s="14"/>
      <c r="CX119" s="14"/>
      <c r="CY119" s="14"/>
      <c r="CZ119" s="14"/>
      <c r="DA119" s="14"/>
      <c r="DB119" s="14"/>
      <c r="DC119" s="14"/>
      <c r="DD119" s="14"/>
      <c r="DE119" s="14"/>
      <c r="DF119" s="14"/>
      <c r="DG119" s="14"/>
      <c r="DH119" s="14"/>
    </row>
    <row r="120" spans="1:112" ht="72.75" customHeight="1" thickBot="1" x14ac:dyDescent="0.3">
      <c r="A120" s="35" t="s">
        <v>95</v>
      </c>
      <c r="B120" s="44"/>
      <c r="C120" s="94"/>
      <c r="D120" s="95">
        <f>SUM(D114:D119)</f>
        <v>0</v>
      </c>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14"/>
      <c r="BR120" s="14"/>
      <c r="BS120" s="14"/>
      <c r="BT120" s="14"/>
      <c r="BU120" s="14"/>
      <c r="BV120" s="14"/>
      <c r="BW120" s="14"/>
      <c r="BX120" s="14"/>
      <c r="BY120" s="14"/>
      <c r="BZ120" s="14"/>
      <c r="CA120" s="14"/>
      <c r="CB120" s="14"/>
      <c r="CC120" s="14"/>
      <c r="CD120" s="14"/>
      <c r="CE120" s="14"/>
      <c r="CF120" s="14"/>
      <c r="CG120" s="14"/>
      <c r="CH120" s="14"/>
      <c r="CI120" s="14"/>
      <c r="CJ120" s="14"/>
      <c r="CK120" s="14"/>
      <c r="CL120" s="14"/>
      <c r="CM120" s="14"/>
      <c r="CN120" s="14"/>
      <c r="CO120" s="14"/>
      <c r="CP120" s="14"/>
      <c r="CQ120" s="14"/>
      <c r="CR120" s="14"/>
      <c r="CS120" s="14"/>
      <c r="CT120" s="14"/>
      <c r="CU120" s="14"/>
      <c r="CV120" s="14"/>
      <c r="CW120" s="14"/>
      <c r="CX120" s="14"/>
      <c r="CY120" s="14"/>
      <c r="CZ120" s="14"/>
      <c r="DA120" s="14"/>
      <c r="DB120" s="14"/>
      <c r="DC120" s="14"/>
      <c r="DD120" s="14"/>
      <c r="DE120" s="14"/>
      <c r="DF120" s="14"/>
      <c r="DG120" s="14"/>
      <c r="DH120" s="14"/>
    </row>
    <row r="121" spans="1:112" ht="15" customHeight="1" thickBot="1" x14ac:dyDescent="0.3">
      <c r="A121" s="36"/>
      <c r="B121" s="45"/>
      <c r="C121" s="46"/>
      <c r="D121" s="46"/>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4"/>
      <c r="BY121" s="14"/>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4"/>
      <c r="DH121" s="14"/>
    </row>
    <row r="122" spans="1:112" ht="15" customHeight="1" thickBot="1" x14ac:dyDescent="0.3">
      <c r="A122" s="41" t="s">
        <v>152</v>
      </c>
      <c r="B122" s="144">
        <f>SUM(D120,D111,D102,D90)</f>
        <v>0</v>
      </c>
      <c r="C122" s="145"/>
      <c r="D122" s="146"/>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14"/>
      <c r="BR122" s="14"/>
      <c r="BS122" s="14"/>
      <c r="BT122" s="14"/>
      <c r="BU122" s="14"/>
      <c r="BV122" s="14"/>
      <c r="BW122" s="14"/>
      <c r="BX122" s="14"/>
      <c r="BY122" s="14"/>
      <c r="BZ122" s="14"/>
      <c r="CA122" s="14"/>
      <c r="CB122" s="14"/>
      <c r="CC122" s="14"/>
      <c r="CD122" s="14"/>
      <c r="CE122" s="14"/>
      <c r="CF122" s="14"/>
      <c r="CG122" s="14"/>
      <c r="CH122" s="14"/>
      <c r="CI122" s="14"/>
      <c r="CJ122" s="14"/>
      <c r="CK122" s="14"/>
      <c r="CL122" s="14"/>
      <c r="CM122" s="14"/>
      <c r="CN122" s="14"/>
      <c r="CO122" s="14"/>
      <c r="CP122" s="14"/>
      <c r="CQ122" s="14"/>
      <c r="CR122" s="14"/>
      <c r="CS122" s="14"/>
      <c r="CT122" s="14"/>
      <c r="CU122" s="14"/>
      <c r="CV122" s="14"/>
      <c r="CW122" s="14"/>
      <c r="CX122" s="14"/>
      <c r="CY122" s="14"/>
      <c r="CZ122" s="14"/>
      <c r="DA122" s="14"/>
      <c r="DB122" s="14"/>
      <c r="DC122" s="14"/>
      <c r="DD122" s="14"/>
      <c r="DE122" s="14"/>
      <c r="DF122" s="14"/>
      <c r="DG122" s="14"/>
      <c r="DH122" s="14"/>
    </row>
    <row r="123" spans="1:112" ht="15" customHeight="1" thickBot="1" x14ac:dyDescent="0.3">
      <c r="A123" s="36"/>
      <c r="B123" s="45"/>
      <c r="C123" s="46"/>
      <c r="D123" s="46"/>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c r="BL123" s="14"/>
      <c r="BM123" s="14"/>
      <c r="BN123" s="14"/>
      <c r="BO123" s="14"/>
      <c r="BP123" s="14"/>
      <c r="BQ123" s="14"/>
      <c r="BR123" s="14"/>
      <c r="BS123" s="14"/>
      <c r="BT123" s="14"/>
      <c r="BU123" s="14"/>
      <c r="BV123" s="14"/>
      <c r="BW123" s="14"/>
      <c r="BX123" s="14"/>
      <c r="BY123" s="14"/>
      <c r="BZ123" s="14"/>
      <c r="CA123" s="14"/>
      <c r="CB123" s="14"/>
      <c r="CC123" s="14"/>
      <c r="CD123" s="14"/>
      <c r="CE123" s="14"/>
      <c r="CF123" s="14"/>
      <c r="CG123" s="14"/>
      <c r="CH123" s="14"/>
      <c r="CI123" s="14"/>
      <c r="CJ123" s="14"/>
      <c r="CK123" s="14"/>
      <c r="CL123" s="14"/>
      <c r="CM123" s="14"/>
      <c r="CN123" s="14"/>
      <c r="CO123" s="14"/>
      <c r="CP123" s="14"/>
      <c r="CQ123" s="14"/>
      <c r="CR123" s="14"/>
      <c r="CS123" s="14"/>
      <c r="CT123" s="14"/>
      <c r="CU123" s="14"/>
      <c r="CV123" s="14"/>
      <c r="CW123" s="14"/>
      <c r="CX123" s="14"/>
      <c r="CY123" s="14"/>
      <c r="CZ123" s="14"/>
      <c r="DA123" s="14"/>
      <c r="DB123" s="14"/>
      <c r="DC123" s="14"/>
      <c r="DD123" s="14"/>
      <c r="DE123" s="14"/>
      <c r="DF123" s="14"/>
      <c r="DG123" s="14"/>
      <c r="DH123" s="14"/>
    </row>
    <row r="124" spans="1:112" ht="15" customHeight="1" thickBot="1" x14ac:dyDescent="0.3">
      <c r="A124" s="55" t="s">
        <v>153</v>
      </c>
      <c r="B124" s="147">
        <f>B122+C75</f>
        <v>0</v>
      </c>
      <c r="C124" s="148"/>
      <c r="D124" s="149"/>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c r="BL124" s="14"/>
      <c r="BM124" s="14"/>
      <c r="BN124" s="14"/>
      <c r="BO124" s="14"/>
      <c r="BP124" s="14"/>
      <c r="BQ124" s="14"/>
      <c r="BR124" s="14"/>
      <c r="BS124" s="14"/>
      <c r="BT124" s="14"/>
      <c r="BU124" s="14"/>
      <c r="BV124" s="14"/>
      <c r="BW124" s="14"/>
      <c r="BX124" s="14"/>
      <c r="BY124" s="14"/>
      <c r="BZ124" s="14"/>
      <c r="CA124" s="14"/>
      <c r="CB124" s="14"/>
      <c r="CC124" s="14"/>
      <c r="CD124" s="14"/>
      <c r="CE124" s="14"/>
      <c r="CF124" s="14"/>
      <c r="CG124" s="14"/>
      <c r="CH124" s="14"/>
      <c r="CI124" s="14"/>
      <c r="CJ124" s="14"/>
      <c r="CK124" s="14"/>
      <c r="CL124" s="14"/>
      <c r="CM124" s="14"/>
      <c r="CN124" s="14"/>
      <c r="CO124" s="14"/>
      <c r="CP124" s="14"/>
      <c r="CQ124" s="14"/>
      <c r="CR124" s="14"/>
      <c r="CS124" s="14"/>
      <c r="CT124" s="14"/>
      <c r="CU124" s="14"/>
      <c r="CV124" s="14"/>
      <c r="CW124" s="14"/>
      <c r="CX124" s="14"/>
      <c r="CY124" s="14"/>
      <c r="CZ124" s="14"/>
      <c r="DA124" s="14"/>
      <c r="DB124" s="14"/>
      <c r="DC124" s="14"/>
      <c r="DD124" s="14"/>
      <c r="DE124" s="14"/>
      <c r="DF124" s="14"/>
      <c r="DG124" s="14"/>
      <c r="DH124" s="14"/>
    </row>
    <row r="125" spans="1:112" s="53" customFormat="1" ht="15" customHeight="1" x14ac:dyDescent="0.25">
      <c r="A125" s="56" t="s">
        <v>6</v>
      </c>
      <c r="B125" s="57"/>
      <c r="C125" s="58"/>
      <c r="D125" s="5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c r="DF125" s="8"/>
      <c r="DG125" s="8"/>
      <c r="DH125" s="8"/>
    </row>
    <row r="126" spans="1:112" s="53" customFormat="1" ht="15" customHeight="1" x14ac:dyDescent="0.25">
      <c r="A126" s="56" t="s">
        <v>7</v>
      </c>
      <c r="B126" s="57"/>
      <c r="C126" s="58"/>
      <c r="D126" s="5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c r="DF126" s="8"/>
      <c r="DG126" s="8"/>
      <c r="DH126" s="8"/>
    </row>
    <row r="127" spans="1:112" s="53" customFormat="1" x14ac:dyDescent="0.25">
      <c r="A127" s="59" t="s">
        <v>8</v>
      </c>
      <c r="B127" s="60"/>
      <c r="C127" s="61"/>
      <c r="D127" s="61"/>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row>
    <row r="128" spans="1:112" ht="112.5" customHeight="1" x14ac:dyDescent="0.25">
      <c r="A128" s="135" t="s">
        <v>154</v>
      </c>
      <c r="B128" s="136"/>
      <c r="C128" s="136"/>
      <c r="D128" s="137"/>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c r="BL128" s="14"/>
      <c r="BM128" s="14"/>
      <c r="BN128" s="14"/>
      <c r="BO128" s="14"/>
      <c r="BP128" s="14"/>
      <c r="BQ128" s="14"/>
      <c r="BR128" s="14"/>
      <c r="BS128" s="14"/>
      <c r="BT128" s="14"/>
      <c r="BU128" s="14"/>
      <c r="BV128" s="14"/>
      <c r="BW128" s="14"/>
      <c r="BX128" s="14"/>
      <c r="BY128" s="14"/>
      <c r="BZ128" s="14"/>
      <c r="CA128" s="14"/>
      <c r="CB128" s="14"/>
      <c r="CC128" s="14"/>
      <c r="CD128" s="14"/>
      <c r="CE128" s="14"/>
      <c r="CF128" s="14"/>
      <c r="CG128" s="14"/>
      <c r="CH128" s="14"/>
      <c r="CI128" s="14"/>
      <c r="CJ128" s="14"/>
      <c r="CK128" s="14"/>
      <c r="CL128" s="14"/>
      <c r="CM128" s="14"/>
      <c r="CN128" s="14"/>
      <c r="CO128" s="14"/>
      <c r="CP128" s="14"/>
      <c r="CQ128" s="14"/>
      <c r="CR128" s="14"/>
      <c r="CS128" s="14"/>
      <c r="CT128" s="14"/>
      <c r="CU128" s="14"/>
      <c r="CV128" s="14"/>
      <c r="CW128" s="14"/>
      <c r="CX128" s="14"/>
      <c r="CY128" s="14"/>
      <c r="CZ128" s="14"/>
      <c r="DA128" s="14"/>
      <c r="DB128" s="14"/>
      <c r="DC128" s="14"/>
      <c r="DD128" s="14"/>
      <c r="DE128" s="14"/>
      <c r="DF128" s="14"/>
      <c r="DG128" s="14"/>
      <c r="DH128" s="14"/>
    </row>
    <row r="129" spans="1:112" ht="12.75" thickBot="1" x14ac:dyDescent="0.3">
      <c r="A129" s="42"/>
      <c r="B129" s="50"/>
      <c r="C129" s="51"/>
      <c r="D129" s="51"/>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c r="BL129" s="14"/>
      <c r="BM129" s="14"/>
      <c r="BN129" s="14"/>
      <c r="BO129" s="14"/>
      <c r="BP129" s="14"/>
      <c r="BQ129" s="14"/>
      <c r="BR129" s="14"/>
      <c r="BS129" s="14"/>
      <c r="BT129" s="14"/>
      <c r="BU129" s="14"/>
      <c r="BV129" s="14"/>
      <c r="BW129" s="14"/>
      <c r="BX129" s="14"/>
      <c r="BY129" s="14"/>
      <c r="BZ129" s="14"/>
      <c r="CA129" s="14"/>
      <c r="CB129" s="14"/>
      <c r="CC129" s="14"/>
      <c r="CD129" s="14"/>
      <c r="CE129" s="14"/>
      <c r="CF129" s="14"/>
      <c r="CG129" s="14"/>
      <c r="CH129" s="14"/>
      <c r="CI129" s="14"/>
      <c r="CJ129" s="14"/>
      <c r="CK129" s="14"/>
      <c r="CL129" s="14"/>
      <c r="CM129" s="14"/>
      <c r="CN129" s="14"/>
      <c r="CO129" s="14"/>
      <c r="CP129" s="14"/>
      <c r="CQ129" s="14"/>
      <c r="CR129" s="14"/>
      <c r="CS129" s="14"/>
      <c r="CT129" s="14"/>
      <c r="CU129" s="14"/>
      <c r="CV129" s="14"/>
      <c r="CW129" s="14"/>
      <c r="CX129" s="14"/>
      <c r="CY129" s="14"/>
      <c r="CZ129" s="14"/>
      <c r="DA129" s="14"/>
      <c r="DB129" s="14"/>
      <c r="DC129" s="14"/>
      <c r="DD129" s="14"/>
      <c r="DE129" s="14"/>
      <c r="DF129" s="14"/>
      <c r="DG129" s="14"/>
      <c r="DH129" s="14"/>
    </row>
    <row r="130" spans="1:112" x14ac:dyDescent="0.25">
      <c r="A130" s="125" t="s">
        <v>4</v>
      </c>
      <c r="B130" s="126"/>
      <c r="C130" s="126"/>
      <c r="D130" s="127"/>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c r="BL130" s="14"/>
      <c r="BM130" s="14"/>
      <c r="BN130" s="14"/>
      <c r="BO130" s="14"/>
      <c r="BP130" s="14"/>
      <c r="BQ130" s="14"/>
      <c r="BR130" s="14"/>
      <c r="BS130" s="14"/>
      <c r="BT130" s="14"/>
      <c r="BU130" s="14"/>
      <c r="BV130" s="14"/>
      <c r="BW130" s="14"/>
      <c r="BX130" s="14"/>
      <c r="BY130" s="14"/>
      <c r="BZ130" s="14"/>
      <c r="CA130" s="14"/>
      <c r="CB130" s="14"/>
      <c r="CC130" s="14"/>
      <c r="CD130" s="14"/>
      <c r="CE130" s="14"/>
      <c r="CF130" s="14"/>
      <c r="CG130" s="14"/>
      <c r="CH130" s="14"/>
      <c r="CI130" s="14"/>
      <c r="CJ130" s="14"/>
      <c r="CK130" s="14"/>
      <c r="CL130" s="14"/>
      <c r="CM130" s="14"/>
      <c r="CN130" s="14"/>
      <c r="CO130" s="14"/>
      <c r="CP130" s="14"/>
      <c r="CQ130" s="14"/>
      <c r="CR130" s="14"/>
      <c r="CS130" s="14"/>
      <c r="CT130" s="14"/>
      <c r="CU130" s="14"/>
      <c r="CV130" s="14"/>
      <c r="CW130" s="14"/>
      <c r="CX130" s="14"/>
      <c r="CY130" s="14"/>
      <c r="CZ130" s="14"/>
      <c r="DA130" s="14"/>
      <c r="DB130" s="14"/>
      <c r="DC130" s="14"/>
      <c r="DD130" s="14"/>
      <c r="DE130" s="14"/>
      <c r="DF130" s="14"/>
      <c r="DG130" s="14"/>
      <c r="DH130" s="14"/>
    </row>
    <row r="131" spans="1:112" x14ac:dyDescent="0.25">
      <c r="A131" s="26"/>
      <c r="B131" s="128"/>
      <c r="C131" s="129"/>
      <c r="D131" s="130"/>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c r="BL131" s="14"/>
      <c r="BM131" s="14"/>
      <c r="BN131" s="14"/>
      <c r="BO131" s="14"/>
      <c r="BP131" s="14"/>
      <c r="BQ131" s="14"/>
      <c r="BR131" s="14"/>
      <c r="BS131" s="14"/>
      <c r="BT131" s="14"/>
      <c r="BU131" s="14"/>
      <c r="BV131" s="14"/>
      <c r="BW131" s="14"/>
      <c r="BX131" s="14"/>
      <c r="BY131" s="14"/>
      <c r="BZ131" s="14"/>
      <c r="CA131" s="14"/>
      <c r="CB131" s="14"/>
      <c r="CC131" s="14"/>
      <c r="CD131" s="14"/>
      <c r="CE131" s="14"/>
      <c r="CF131" s="14"/>
      <c r="CG131" s="14"/>
      <c r="CH131" s="14"/>
      <c r="CI131" s="14"/>
      <c r="CJ131" s="14"/>
      <c r="CK131" s="14"/>
      <c r="CL131" s="14"/>
      <c r="CM131" s="14"/>
      <c r="CN131" s="14"/>
      <c r="CO131" s="14"/>
      <c r="CP131" s="14"/>
      <c r="CQ131" s="14"/>
      <c r="CR131" s="14"/>
      <c r="CS131" s="14"/>
      <c r="CT131" s="14"/>
      <c r="CU131" s="14"/>
      <c r="CV131" s="14"/>
      <c r="CW131" s="14"/>
      <c r="CX131" s="14"/>
      <c r="CY131" s="14"/>
      <c r="CZ131" s="14"/>
      <c r="DA131" s="14"/>
      <c r="DB131" s="14"/>
      <c r="DC131" s="14"/>
      <c r="DD131" s="14"/>
      <c r="DE131" s="14"/>
      <c r="DF131" s="14"/>
      <c r="DG131" s="14"/>
      <c r="DH131" s="14"/>
    </row>
    <row r="132" spans="1:112" x14ac:dyDescent="0.25">
      <c r="A132" s="26" t="s">
        <v>0</v>
      </c>
      <c r="B132" s="131"/>
      <c r="C132" s="132"/>
      <c r="D132" s="133"/>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c r="BL132" s="14"/>
      <c r="BM132" s="14"/>
      <c r="BN132" s="14"/>
      <c r="BO132" s="14"/>
      <c r="BP132" s="14"/>
      <c r="BQ132" s="14"/>
      <c r="BR132" s="14"/>
      <c r="BS132" s="14"/>
      <c r="BT132" s="14"/>
      <c r="BU132" s="14"/>
      <c r="BV132" s="14"/>
      <c r="BW132" s="14"/>
      <c r="BX132" s="14"/>
      <c r="BY132" s="14"/>
      <c r="BZ132" s="14"/>
      <c r="CA132" s="14"/>
      <c r="CB132" s="14"/>
      <c r="CC132" s="14"/>
      <c r="CD132" s="14"/>
      <c r="CE132" s="14"/>
      <c r="CF132" s="14"/>
      <c r="CG132" s="14"/>
      <c r="CH132" s="14"/>
      <c r="CI132" s="14"/>
      <c r="CJ132" s="14"/>
      <c r="CK132" s="14"/>
      <c r="CL132" s="14"/>
      <c r="CM132" s="14"/>
      <c r="CN132" s="14"/>
      <c r="CO132" s="14"/>
      <c r="CP132" s="14"/>
      <c r="CQ132" s="14"/>
      <c r="CR132" s="14"/>
      <c r="CS132" s="14"/>
      <c r="CT132" s="14"/>
      <c r="CU132" s="14"/>
      <c r="CV132" s="14"/>
      <c r="CW132" s="14"/>
      <c r="CX132" s="14"/>
      <c r="CY132" s="14"/>
      <c r="CZ132" s="14"/>
      <c r="DA132" s="14"/>
      <c r="DB132" s="14"/>
      <c r="DC132" s="14"/>
      <c r="DD132" s="14"/>
      <c r="DE132" s="14"/>
      <c r="DF132" s="14"/>
      <c r="DG132" s="14"/>
      <c r="DH132" s="14"/>
    </row>
    <row r="133" spans="1:112" x14ac:dyDescent="0.25">
      <c r="A133" s="26"/>
      <c r="B133" s="128"/>
      <c r="C133" s="129"/>
      <c r="D133" s="130"/>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c r="BL133" s="14"/>
      <c r="BM133" s="14"/>
      <c r="BN133" s="14"/>
      <c r="BO133" s="14"/>
      <c r="BP133" s="14"/>
      <c r="BQ133" s="14"/>
      <c r="BR133" s="14"/>
      <c r="BS133" s="14"/>
      <c r="BT133" s="14"/>
      <c r="BU133" s="14"/>
      <c r="BV133" s="14"/>
      <c r="BW133" s="14"/>
      <c r="BX133" s="14"/>
      <c r="BY133" s="14"/>
      <c r="BZ133" s="14"/>
      <c r="CA133" s="14"/>
      <c r="CB133" s="14"/>
      <c r="CC133" s="14"/>
      <c r="CD133" s="14"/>
      <c r="CE133" s="14"/>
      <c r="CF133" s="14"/>
      <c r="CG133" s="14"/>
      <c r="CH133" s="14"/>
      <c r="CI133" s="14"/>
      <c r="CJ133" s="14"/>
      <c r="CK133" s="14"/>
      <c r="CL133" s="14"/>
      <c r="CM133" s="14"/>
      <c r="CN133" s="14"/>
      <c r="CO133" s="14"/>
      <c r="CP133" s="14"/>
      <c r="CQ133" s="14"/>
      <c r="CR133" s="14"/>
      <c r="CS133" s="14"/>
      <c r="CT133" s="14"/>
      <c r="CU133" s="14"/>
      <c r="CV133" s="14"/>
      <c r="CW133" s="14"/>
      <c r="CX133" s="14"/>
      <c r="CY133" s="14"/>
      <c r="CZ133" s="14"/>
      <c r="DA133" s="14"/>
      <c r="DB133" s="14"/>
      <c r="DC133" s="14"/>
      <c r="DD133" s="14"/>
      <c r="DE133" s="14"/>
      <c r="DF133" s="14"/>
      <c r="DG133" s="14"/>
      <c r="DH133" s="14"/>
    </row>
    <row r="134" spans="1:112" x14ac:dyDescent="0.25">
      <c r="A134" s="26" t="s">
        <v>1</v>
      </c>
      <c r="B134" s="131"/>
      <c r="C134" s="132"/>
      <c r="D134" s="133"/>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c r="BL134" s="14"/>
      <c r="BM134" s="14"/>
      <c r="BN134" s="14"/>
      <c r="BO134" s="14"/>
      <c r="BP134" s="14"/>
      <c r="BQ134" s="14"/>
      <c r="BR134" s="14"/>
      <c r="BS134" s="14"/>
      <c r="BT134" s="14"/>
      <c r="BU134" s="14"/>
      <c r="BV134" s="14"/>
      <c r="BW134" s="14"/>
      <c r="BX134" s="14"/>
      <c r="BY134" s="14"/>
      <c r="BZ134" s="14"/>
      <c r="CA134" s="14"/>
      <c r="CB134" s="14"/>
      <c r="CC134" s="14"/>
      <c r="CD134" s="14"/>
      <c r="CE134" s="14"/>
      <c r="CF134" s="14"/>
      <c r="CG134" s="14"/>
      <c r="CH134" s="14"/>
      <c r="CI134" s="14"/>
      <c r="CJ134" s="14"/>
      <c r="CK134" s="14"/>
      <c r="CL134" s="14"/>
      <c r="CM134" s="14"/>
      <c r="CN134" s="14"/>
      <c r="CO134" s="14"/>
      <c r="CP134" s="14"/>
      <c r="CQ134" s="14"/>
      <c r="CR134" s="14"/>
      <c r="CS134" s="14"/>
      <c r="CT134" s="14"/>
      <c r="CU134" s="14"/>
      <c r="CV134" s="14"/>
      <c r="CW134" s="14"/>
      <c r="CX134" s="14"/>
      <c r="CY134" s="14"/>
      <c r="CZ134" s="14"/>
      <c r="DA134" s="14"/>
      <c r="DB134" s="14"/>
      <c r="DC134" s="14"/>
      <c r="DD134" s="14"/>
      <c r="DE134" s="14"/>
      <c r="DF134" s="14"/>
      <c r="DG134" s="14"/>
      <c r="DH134" s="14"/>
    </row>
    <row r="135" spans="1:112" x14ac:dyDescent="0.25">
      <c r="A135" s="26"/>
      <c r="B135" s="128"/>
      <c r="C135" s="129"/>
      <c r="D135" s="130"/>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4"/>
      <c r="BY135" s="14"/>
      <c r="BZ135" s="14"/>
      <c r="CA135" s="14"/>
      <c r="CB135" s="14"/>
      <c r="CC135" s="14"/>
      <c r="CD135" s="14"/>
      <c r="CE135" s="14"/>
      <c r="CF135" s="14"/>
      <c r="CG135" s="14"/>
      <c r="CH135" s="14"/>
      <c r="CI135" s="14"/>
      <c r="CJ135" s="14"/>
      <c r="CK135" s="14"/>
      <c r="CL135" s="14"/>
      <c r="CM135" s="14"/>
      <c r="CN135" s="14"/>
      <c r="CO135" s="14"/>
      <c r="CP135" s="14"/>
      <c r="CQ135" s="14"/>
      <c r="CR135" s="14"/>
      <c r="CS135" s="14"/>
      <c r="CT135" s="14"/>
      <c r="CU135" s="14"/>
      <c r="CV135" s="14"/>
      <c r="CW135" s="14"/>
      <c r="CX135" s="14"/>
      <c r="CY135" s="14"/>
      <c r="CZ135" s="14"/>
      <c r="DA135" s="14"/>
      <c r="DB135" s="14"/>
      <c r="DC135" s="14"/>
      <c r="DD135" s="14"/>
      <c r="DE135" s="14"/>
      <c r="DF135" s="14"/>
      <c r="DG135" s="14"/>
      <c r="DH135" s="14"/>
    </row>
    <row r="136" spans="1:112" x14ac:dyDescent="0.25">
      <c r="A136" s="26" t="s">
        <v>2</v>
      </c>
      <c r="B136" s="131"/>
      <c r="C136" s="132"/>
      <c r="D136" s="133"/>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c r="BL136" s="14"/>
      <c r="BM136" s="14"/>
      <c r="BN136" s="14"/>
      <c r="BO136" s="14"/>
      <c r="BP136" s="14"/>
      <c r="BQ136" s="14"/>
      <c r="BR136" s="14"/>
      <c r="BS136" s="14"/>
      <c r="BT136" s="14"/>
      <c r="BU136" s="14"/>
      <c r="BV136" s="14"/>
      <c r="BW136" s="14"/>
      <c r="BX136" s="14"/>
      <c r="BY136" s="14"/>
      <c r="BZ136" s="14"/>
      <c r="CA136" s="14"/>
      <c r="CB136" s="14"/>
      <c r="CC136" s="14"/>
      <c r="CD136" s="14"/>
      <c r="CE136" s="14"/>
      <c r="CF136" s="14"/>
      <c r="CG136" s="14"/>
      <c r="CH136" s="14"/>
      <c r="CI136" s="14"/>
      <c r="CJ136" s="14"/>
      <c r="CK136" s="14"/>
      <c r="CL136" s="14"/>
      <c r="CM136" s="14"/>
      <c r="CN136" s="14"/>
      <c r="CO136" s="14"/>
      <c r="CP136" s="14"/>
      <c r="CQ136" s="14"/>
      <c r="CR136" s="14"/>
      <c r="CS136" s="14"/>
      <c r="CT136" s="14"/>
      <c r="CU136" s="14"/>
      <c r="CV136" s="14"/>
      <c r="CW136" s="14"/>
      <c r="CX136" s="14"/>
      <c r="CY136" s="14"/>
      <c r="CZ136" s="14"/>
      <c r="DA136" s="14"/>
      <c r="DB136" s="14"/>
      <c r="DC136" s="14"/>
      <c r="DD136" s="14"/>
      <c r="DE136" s="14"/>
      <c r="DF136" s="14"/>
      <c r="DG136" s="14"/>
      <c r="DH136" s="14"/>
    </row>
    <row r="137" spans="1:112" x14ac:dyDescent="0.25">
      <c r="A137" s="26"/>
      <c r="B137" s="128"/>
      <c r="C137" s="129"/>
      <c r="D137" s="130"/>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14"/>
      <c r="BS137" s="14"/>
      <c r="BT137" s="14"/>
      <c r="BU137" s="14"/>
      <c r="BV137" s="14"/>
      <c r="BW137" s="14"/>
      <c r="BX137" s="14"/>
      <c r="BY137" s="14"/>
      <c r="BZ137" s="14"/>
      <c r="CA137" s="14"/>
      <c r="CB137" s="14"/>
      <c r="CC137" s="14"/>
      <c r="CD137" s="14"/>
      <c r="CE137" s="14"/>
      <c r="CF137" s="14"/>
      <c r="CG137" s="14"/>
      <c r="CH137" s="14"/>
      <c r="CI137" s="14"/>
      <c r="CJ137" s="14"/>
      <c r="CK137" s="14"/>
      <c r="CL137" s="14"/>
      <c r="CM137" s="14"/>
      <c r="CN137" s="14"/>
      <c r="CO137" s="14"/>
      <c r="CP137" s="14"/>
      <c r="CQ137" s="14"/>
      <c r="CR137" s="14"/>
      <c r="CS137" s="14"/>
      <c r="CT137" s="14"/>
      <c r="CU137" s="14"/>
      <c r="CV137" s="14"/>
      <c r="CW137" s="14"/>
      <c r="CX137" s="14"/>
      <c r="CY137" s="14"/>
      <c r="CZ137" s="14"/>
      <c r="DA137" s="14"/>
      <c r="DB137" s="14"/>
      <c r="DC137" s="14"/>
      <c r="DD137" s="14"/>
      <c r="DE137" s="14"/>
      <c r="DF137" s="14"/>
      <c r="DG137" s="14"/>
      <c r="DH137" s="14"/>
    </row>
    <row r="138" spans="1:112" ht="12.75" thickBot="1" x14ac:dyDescent="0.3">
      <c r="A138" s="43" t="s">
        <v>3</v>
      </c>
      <c r="B138" s="122"/>
      <c r="C138" s="123"/>
      <c r="D138" s="12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c r="BI138" s="14"/>
      <c r="BJ138" s="14"/>
      <c r="BK138" s="14"/>
      <c r="BL138" s="14"/>
      <c r="BM138" s="14"/>
      <c r="BN138" s="14"/>
      <c r="BO138" s="14"/>
      <c r="BP138" s="14"/>
      <c r="BQ138" s="14"/>
      <c r="BR138" s="14"/>
      <c r="BS138" s="14"/>
      <c r="BT138" s="14"/>
      <c r="BU138" s="14"/>
      <c r="BV138" s="14"/>
      <c r="BW138" s="14"/>
      <c r="BX138" s="14"/>
      <c r="BY138" s="14"/>
      <c r="BZ138" s="14"/>
      <c r="CA138" s="14"/>
      <c r="CB138" s="14"/>
      <c r="CC138" s="14"/>
      <c r="CD138" s="14"/>
      <c r="CE138" s="14"/>
      <c r="CF138" s="14"/>
      <c r="CG138" s="14"/>
      <c r="CH138" s="14"/>
      <c r="CI138" s="14"/>
      <c r="CJ138" s="14"/>
      <c r="CK138" s="14"/>
      <c r="CL138" s="14"/>
      <c r="CM138" s="14"/>
      <c r="CN138" s="14"/>
      <c r="CO138" s="14"/>
      <c r="CP138" s="14"/>
      <c r="CQ138" s="14"/>
      <c r="CR138" s="14"/>
      <c r="CS138" s="14"/>
      <c r="CT138" s="14"/>
      <c r="CU138" s="14"/>
      <c r="CV138" s="14"/>
      <c r="CW138" s="14"/>
      <c r="CX138" s="14"/>
      <c r="CY138" s="14"/>
      <c r="CZ138" s="14"/>
      <c r="DA138" s="14"/>
      <c r="DB138" s="14"/>
      <c r="DC138" s="14"/>
      <c r="DD138" s="14"/>
      <c r="DE138" s="14"/>
      <c r="DF138" s="14"/>
      <c r="DG138" s="14"/>
      <c r="DH138" s="14"/>
    </row>
  </sheetData>
  <protectedRanges>
    <protectedRange sqref="A1 B132 A130 B134 B136 B138 C16:C18 C38:C39 C114:C119 C49:C50 C65 C63 C58:C59 C36 C30 C32 C43 C45 C11:C12 C24 C71 C105:C110 C85:C89 C5:C7 C20 C26 C54:C56 C94:C101" name="Bereik1"/>
    <protectedRange sqref="C72" name="Bereik1_1"/>
  </protectedRanges>
  <mergeCells count="17">
    <mergeCell ref="B1:D2"/>
    <mergeCell ref="B136:D136"/>
    <mergeCell ref="B137:D137"/>
    <mergeCell ref="A128:D128"/>
    <mergeCell ref="A75:B75"/>
    <mergeCell ref="A68:D68"/>
    <mergeCell ref="A77:D77"/>
    <mergeCell ref="B122:D122"/>
    <mergeCell ref="B124:D124"/>
    <mergeCell ref="C75:D75"/>
    <mergeCell ref="B138:D138"/>
    <mergeCell ref="A130:D130"/>
    <mergeCell ref="B131:D131"/>
    <mergeCell ref="B132:D132"/>
    <mergeCell ref="B133:D133"/>
    <mergeCell ref="B134:D134"/>
    <mergeCell ref="B135:D135"/>
  </mergeCells>
  <pageMargins left="0.70866141732283472" right="0.70866141732283472" top="0.74803149606299213" bottom="0.74803149606299213" header="0.31496062992125984" footer="0.31496062992125984"/>
  <pageSetup paperSize="9" scale="57"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Inschrijfstaat Perceel 1</vt:lpstr>
      <vt:lpstr>'Inschrijfstaat Perceel 1'!Afdrukbereik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Wim Nooijen</dc:creator>
  <cp:lastModifiedBy>Theo Janssen</cp:lastModifiedBy>
  <cp:lastPrinted>2019-06-17T07:28:24Z</cp:lastPrinted>
  <dcterms:created xsi:type="dcterms:W3CDTF">2017-09-13T10:33:40Z</dcterms:created>
  <dcterms:modified xsi:type="dcterms:W3CDTF">2019-08-26T11:06:13Z</dcterms:modified>
</cp:coreProperties>
</file>