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6605" windowHeight="9435"/>
  </bookViews>
  <sheets>
    <sheet name="Blad1" sheetId="1" r:id="rId1"/>
    <sheet name="Blad2" sheetId="2" r:id="rId2"/>
    <sheet name="Blad3" sheetId="3" r:id="rId3"/>
  </sheets>
  <calcPr calcId="145621"/>
</workbook>
</file>

<file path=xl/calcChain.xml><?xml version="1.0" encoding="utf-8"?>
<calcChain xmlns="http://schemas.openxmlformats.org/spreadsheetml/2006/main">
  <c r="I16" i="1" l="1"/>
  <c r="I18" i="1"/>
  <c r="H15" i="1"/>
  <c r="I15" i="1" s="1"/>
  <c r="H16" i="1"/>
  <c r="H17" i="1"/>
  <c r="I17" i="1" s="1"/>
  <c r="H18" i="1"/>
  <c r="R7" i="2" l="1"/>
  <c r="R8" i="2"/>
  <c r="R9" i="2"/>
  <c r="R32" i="2" s="1"/>
  <c r="C35" i="2" s="1"/>
  <c r="R10" i="2"/>
  <c r="R11" i="2"/>
  <c r="R12" i="2"/>
  <c r="R13" i="2"/>
  <c r="R14" i="2"/>
  <c r="R15" i="2"/>
  <c r="R16" i="2"/>
  <c r="R17" i="2"/>
  <c r="R18" i="2"/>
  <c r="R19" i="2"/>
  <c r="R20" i="2"/>
  <c r="R21" i="2"/>
  <c r="R22" i="2"/>
  <c r="R23" i="2"/>
  <c r="R24" i="2"/>
  <c r="R25" i="2"/>
  <c r="R26" i="2"/>
  <c r="R27" i="2"/>
  <c r="R28" i="2"/>
  <c r="R29" i="2"/>
  <c r="R30" i="2"/>
  <c r="R6" i="2"/>
  <c r="K7" i="2"/>
  <c r="K8" i="2"/>
  <c r="K9" i="2"/>
  <c r="K10" i="2"/>
  <c r="K11" i="2"/>
  <c r="K12" i="2"/>
  <c r="K13" i="2"/>
  <c r="K14" i="2"/>
  <c r="K15" i="2"/>
  <c r="K16" i="2"/>
  <c r="K17" i="2"/>
  <c r="K18" i="2"/>
  <c r="K19" i="2"/>
  <c r="K20" i="2"/>
  <c r="K21" i="2"/>
  <c r="K22" i="2"/>
  <c r="K23" i="2"/>
  <c r="K24" i="2"/>
  <c r="K25" i="2"/>
  <c r="K26" i="2"/>
  <c r="K27" i="2"/>
  <c r="K28" i="2"/>
  <c r="K29" i="2"/>
  <c r="K30" i="2"/>
  <c r="K6" i="2"/>
  <c r="H6" i="3"/>
  <c r="H7"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 i="3"/>
  <c r="K32" i="2" l="1"/>
  <c r="C34" i="2" s="1"/>
  <c r="C37" i="2" s="1"/>
  <c r="I20" i="1" s="1"/>
  <c r="H55" i="3"/>
  <c r="I25" i="1" s="1"/>
  <c r="I28" i="1"/>
  <c r="I27" i="1"/>
  <c r="H11" i="1"/>
  <c r="I11" i="1" s="1"/>
  <c r="H12" i="1"/>
  <c r="I12" i="1" s="1"/>
  <c r="H14" i="1"/>
  <c r="I14" i="1" s="1"/>
  <c r="H21" i="1"/>
  <c r="I21" i="1" s="1"/>
  <c r="H23" i="1"/>
  <c r="I23" i="1" s="1"/>
  <c r="H10" i="1"/>
  <c r="I10" i="1" s="1"/>
  <c r="I34" i="1" l="1"/>
</calcChain>
</file>

<file path=xl/sharedStrings.xml><?xml version="1.0" encoding="utf-8"?>
<sst xmlns="http://schemas.openxmlformats.org/spreadsheetml/2006/main" count="554" uniqueCount="224">
  <si>
    <t xml:space="preserve">Lediging van 240 liter duocontainer (voorzien van horizontale scheiding) </t>
  </si>
  <si>
    <t>1x per week</t>
  </si>
  <si>
    <t>Frequentie</t>
  </si>
  <si>
    <t>Lediging van 240 liter monocontainer of ander inzamelmiddel (beschrijf wat van toepassing is)</t>
  </si>
  <si>
    <t>Activiteit / Inzamelmiddel</t>
  </si>
  <si>
    <t xml:space="preserve"> GFT</t>
  </si>
  <si>
    <t>Huishoudelijk Restafval en GFT</t>
  </si>
  <si>
    <t xml:space="preserve">Huishoudelijk Restafval </t>
  </si>
  <si>
    <t>Huishoudelijk Restafval</t>
  </si>
  <si>
    <t xml:space="preserve">Ledigen van 40 liter emmers </t>
  </si>
  <si>
    <t>No.</t>
  </si>
  <si>
    <t xml:space="preserve">Aantal aansluitingen </t>
  </si>
  <si>
    <r>
      <t>Ledigen van ondergrondse containers (5 m</t>
    </r>
    <r>
      <rPr>
        <vertAlign val="superscript"/>
        <sz val="11"/>
        <color theme="1"/>
        <rFont val="Arial"/>
        <family val="2"/>
      </rPr>
      <t>3</t>
    </r>
    <r>
      <rPr>
        <sz val="11"/>
        <color theme="1"/>
        <rFont val="Arial"/>
        <family val="2"/>
      </rPr>
      <t xml:space="preserve">)  t.b.v. restafval </t>
    </r>
  </si>
  <si>
    <t>GFT</t>
  </si>
  <si>
    <t xml:space="preserve">Ledigen van 25 liter emmers </t>
  </si>
  <si>
    <t>PMD</t>
  </si>
  <si>
    <t>Inzamelen van (deels) volle plastic zakken PMD</t>
  </si>
  <si>
    <t xml:space="preserve">1x per 2 weken </t>
  </si>
  <si>
    <t xml:space="preserve">Vervanging/reparatie 240 ltr. containers </t>
  </si>
  <si>
    <t xml:space="preserve">Het vervangen van een container of uitvoeren van een reparatie; gemeente wenst één hetzelfde tarief voor een reparatie of omruiling/vervanging. </t>
  </si>
  <si>
    <t>per week (gemiddeld in jaar 2019)</t>
  </si>
  <si>
    <t>Afvalstroom/dienstverlening</t>
  </si>
  <si>
    <t xml:space="preserve">Opmerking / toelichting: </t>
  </si>
  <si>
    <t xml:space="preserve">Glas </t>
  </si>
  <si>
    <t>Kerstbomen</t>
  </si>
  <si>
    <t>Huisvuildesk</t>
  </si>
  <si>
    <t>1A</t>
  </si>
  <si>
    <t>1B</t>
  </si>
  <si>
    <t>Verwerking van wit glas</t>
  </si>
  <si>
    <t>Verwerking van bont glas</t>
  </si>
  <si>
    <t xml:space="preserve">Indicatie te verwerken tonnage per jaar: </t>
  </si>
  <si>
    <t>Tonnage per jaar:</t>
  </si>
  <si>
    <t>Prijs inzameling per aansluiting per keer</t>
  </si>
  <si>
    <t>Kosten per aansluiting per jaar</t>
  </si>
  <si>
    <t>Totale kosten inzameling afvalstroom/dienstverlening per jaar</t>
  </si>
  <si>
    <t xml:space="preserve">Naam Inschrijver: </t>
  </si>
  <si>
    <t>Aantal inzamelingen per jaar</t>
  </si>
  <si>
    <t>Restafval en GFT (240 ltr container)</t>
  </si>
  <si>
    <t>Restafval en GFT (emmers) - PMD (zakken)</t>
  </si>
  <si>
    <t>Vervanging/reparatie containers</t>
  </si>
  <si>
    <t>Glas</t>
  </si>
  <si>
    <t xml:space="preserve"> (fictieve) Inschrijfsom per jaar (excl. Btw): </t>
  </si>
  <si>
    <t>Bijlage D5</t>
  </si>
  <si>
    <t>Restafval en GFT (rolcontainers en ondergrondse containers)</t>
  </si>
  <si>
    <t xml:space="preserve">Huishoudelijk Restafval en GFT (rolcontainers van verschillend formaat) </t>
  </si>
  <si>
    <t>Te berekenen via tabblad 2 (rolcontainers restafval en GFT)</t>
  </si>
  <si>
    <t>Naam flat</t>
  </si>
  <si>
    <t>Adres</t>
  </si>
  <si>
    <t>Aantal aansluitingen</t>
  </si>
  <si>
    <t>ophalen</t>
  </si>
  <si>
    <t>frequentie</t>
  </si>
  <si>
    <t>Containersoort</t>
  </si>
  <si>
    <t>Restafval: maat container</t>
  </si>
  <si>
    <t>Restafval; aantal containers</t>
  </si>
  <si>
    <t>GFT-afval: maat container</t>
  </si>
  <si>
    <t>GFT-afval; aantal containers</t>
  </si>
  <si>
    <t>Bien Bati</t>
  </si>
  <si>
    <t>Vismarkt 18-98 (e); St.-Jacobslaan 1-15 (o)</t>
  </si>
  <si>
    <t>dinsdag</t>
  </si>
  <si>
    <t>1xpw</t>
  </si>
  <si>
    <t>staal</t>
  </si>
  <si>
    <t xml:space="preserve">1050 liter </t>
  </si>
  <si>
    <t>240 liter</t>
  </si>
  <si>
    <t>Cuypershof</t>
  </si>
  <si>
    <t>Munsterstraat 11-61 (o)</t>
  </si>
  <si>
    <t>660 liter</t>
  </si>
  <si>
    <t>De Luyve</t>
  </si>
  <si>
    <t>Luifelstraat 2-30, 100-130, 200- 218, 300-308 e</t>
  </si>
  <si>
    <t xml:space="preserve">staal </t>
  </si>
  <si>
    <t>1000 liter</t>
  </si>
  <si>
    <t>Donderbergweg 67, 69.71 (st Anna)</t>
  </si>
  <si>
    <t>Donderbergweg 67, 69, 71</t>
  </si>
  <si>
    <t>kunststof</t>
  </si>
  <si>
    <t>770 liter</t>
  </si>
  <si>
    <t>Floradagio</t>
  </si>
  <si>
    <t>Florasingel 52, 52a-i, 54, 54a-g, 56, 56a-i</t>
  </si>
  <si>
    <t>1100 liter</t>
  </si>
  <si>
    <t>Gravenhof</t>
  </si>
  <si>
    <t>Kloosterwandstraat 221-309 (o)</t>
  </si>
  <si>
    <t>Groeneborg</t>
  </si>
  <si>
    <t>Lindelaan 350-408 e</t>
  </si>
  <si>
    <t>dinsdag en vrijdag</t>
  </si>
  <si>
    <t>2xpw</t>
  </si>
  <si>
    <t xml:space="preserve">1100 liter </t>
  </si>
  <si>
    <t>Hammerveld I</t>
  </si>
  <si>
    <t>Hammerveldlaan 21-35 (o)</t>
  </si>
  <si>
    <t>Hammerveld II</t>
  </si>
  <si>
    <t>Hammerveldlaan 37-59 (o)</t>
  </si>
  <si>
    <t>Heerbaan Breywegh</t>
  </si>
  <si>
    <t>Heerbaan Breywegh 1-103 (d)</t>
  </si>
  <si>
    <t>Klaverhof</t>
  </si>
  <si>
    <t>Karel Doormanstraat 55 – 97 (o), Kempweg 13 -17 (o)</t>
  </si>
  <si>
    <t>donderdag</t>
  </si>
  <si>
    <t>Koeriershof</t>
  </si>
  <si>
    <t>Pelserstraat 7-25, 101-127, 201-229, 301-323 (o); 10-50 €</t>
  </si>
  <si>
    <t xml:space="preserve">Lindeborg </t>
  </si>
  <si>
    <t>Lindelaan 50-166 e</t>
  </si>
  <si>
    <t>dindsdag en vrijdag</t>
  </si>
  <si>
    <t>Nassaustate</t>
  </si>
  <si>
    <t>Nassaustraat 1-32 (d)</t>
  </si>
  <si>
    <t>Nyell</t>
  </si>
  <si>
    <t>Lindelaan 168-270 e</t>
  </si>
  <si>
    <t>Oranjestate</t>
  </si>
  <si>
    <t>Oranjelaan 10-18a, 20-28a, 30-38a, 40-48a, 50-58a, 60-68a, 70-78a, 80-88a, 90-98a, 100-104 e</t>
  </si>
  <si>
    <t>Parkstate</t>
  </si>
  <si>
    <t>Lindelaan 272-348 e</t>
  </si>
  <si>
    <t>Recidence Oranjerie</t>
  </si>
  <si>
    <t>Kloosterwandplein 122-156 e</t>
  </si>
  <si>
    <t>Roerboog</t>
  </si>
  <si>
    <t>Looierstraat  10-84 e</t>
  </si>
  <si>
    <t xml:space="preserve">dinsdag </t>
  </si>
  <si>
    <t>St.-Jannekeshof</t>
  </si>
  <si>
    <t>Karel Doormanstraat 52-96 (e)</t>
  </si>
  <si>
    <t>Steenen trappen</t>
  </si>
  <si>
    <t>Achter de Steenen Trappen 1-63</t>
  </si>
  <si>
    <t>Sterrenberg I</t>
  </si>
  <si>
    <t>Donderbergweg 58-84 (e)</t>
  </si>
  <si>
    <t>Sterrenberg II</t>
  </si>
  <si>
    <t>Donderbergweg 126-152 €</t>
  </si>
  <si>
    <t>Villa Haiku</t>
  </si>
  <si>
    <t>Abdis Adamastraat 18-42 e</t>
  </si>
  <si>
    <t>Villa Tanka</t>
  </si>
  <si>
    <t>Abdis Adamastraat 44-68</t>
  </si>
  <si>
    <t>Totaal aantal aansluitingen</t>
  </si>
  <si>
    <t>Restafval</t>
  </si>
  <si>
    <t>Totaal GFT rolcontainers</t>
  </si>
  <si>
    <t>Totaal Restafval + GFT rolcontainers</t>
  </si>
  <si>
    <t xml:space="preserve">Totaal Restafval rolcontainers </t>
  </si>
  <si>
    <t xml:space="preserve">Te berekenen via tabblad 3 (glascontainers) </t>
  </si>
  <si>
    <t>Locatie glascontainers</t>
  </si>
  <si>
    <t>Aantal containers</t>
  </si>
  <si>
    <t>Inhoud</t>
  </si>
  <si>
    <t>Inzamelfrequentie</t>
  </si>
  <si>
    <t>Past. Zanderstraat Swalmen</t>
  </si>
  <si>
    <t>wit en bont</t>
  </si>
  <si>
    <t>ondergronds duo</t>
  </si>
  <si>
    <t>1 x per 4 weken: woensdag</t>
  </si>
  <si>
    <t>Asselterweg /Eindweg</t>
  </si>
  <si>
    <t>1 x wit, 1 x bont</t>
  </si>
  <si>
    <t>bovengronds duo</t>
  </si>
  <si>
    <t>1 x per 2 weken: woensdag</t>
  </si>
  <si>
    <t>Hoensbroekstraat Swalmen</t>
  </si>
  <si>
    <t>Heide Swalmen</t>
  </si>
  <si>
    <t>Heikamp Boukoul</t>
  </si>
  <si>
    <t>Burg. Joostenln/hk Wilhelminaln</t>
  </si>
  <si>
    <t>bont</t>
  </si>
  <si>
    <t>ondergronds</t>
  </si>
  <si>
    <t>1 x per week: woensdag</t>
  </si>
  <si>
    <t>Roersingel/Minderbroederssingel</t>
  </si>
  <si>
    <t>Keulsebaan</t>
  </si>
  <si>
    <t>Jo Calsstraat/Joop den Uylstraat</t>
  </si>
  <si>
    <t>Faunasingel (AH)</t>
  </si>
  <si>
    <t>Vestesingel Oolderverste</t>
  </si>
  <si>
    <t>Donderbergweg (WC)</t>
  </si>
  <si>
    <t>Asenray, Ridder van Asenrodeweg</t>
  </si>
  <si>
    <t>Nassaustraat</t>
  </si>
  <si>
    <t>Broekhin Zuid (Action)</t>
  </si>
  <si>
    <t>Slachthuisstraat bij Albert Heijn</t>
  </si>
  <si>
    <t xml:space="preserve">ondergronds </t>
  </si>
  <si>
    <t>nieuwe veste  Herten</t>
  </si>
  <si>
    <t>Kerkweg Boukoul</t>
  </si>
  <si>
    <t>Crasbornplein, Dr. Swalmen</t>
  </si>
  <si>
    <t>Hertogdom Gelresingel Swalmen</t>
  </si>
  <si>
    <t>Zandkuil Swalmen</t>
  </si>
  <si>
    <t>Grintbank/Otterpad  (Sprunck)</t>
  </si>
  <si>
    <t>Burg Th. Wackerstraat, Leeuwen</t>
  </si>
  <si>
    <t>Biss. Lindanussg/hk Biss. Drehmanstr</t>
  </si>
  <si>
    <t>semi-ondergronds</t>
  </si>
  <si>
    <t>Voorstad St. Jacob/Witte Kerkje</t>
  </si>
  <si>
    <t>2,5 m2</t>
  </si>
  <si>
    <t>Beekweg (plusmarkt)</t>
  </si>
  <si>
    <t>Roerderweg/hoek Maasstrichterweg</t>
  </si>
  <si>
    <t>Looierstraat, to nr. 2 (Buitenop)</t>
  </si>
  <si>
    <t>Kasteel Hillenraedtstraat</t>
  </si>
  <si>
    <t>Bergaweg/Sportpark</t>
  </si>
  <si>
    <t>Kapellerlaan</t>
  </si>
  <si>
    <t>Wolkammererf</t>
  </si>
  <si>
    <t>Achter de Oranjerie</t>
  </si>
  <si>
    <t>Holleweg, Herten</t>
  </si>
  <si>
    <t>Olieslagersstraat</t>
  </si>
  <si>
    <t>Wilhelminaplein</t>
  </si>
  <si>
    <t>Lindelaan (zuid)</t>
  </si>
  <si>
    <t>Arlo</t>
  </si>
  <si>
    <t>Notenboomlaan</t>
  </si>
  <si>
    <t>De Weerd</t>
  </si>
  <si>
    <t>Terbaansweg, hk Donderbergweg</t>
  </si>
  <si>
    <t>Pieter Bothstraat</t>
  </si>
  <si>
    <t>Kempweg, hk Karel Doormanplein</t>
  </si>
  <si>
    <t>O.L. Vrouweplein,</t>
  </si>
  <si>
    <t>Lindelaan t.o. nr. 8 (noord)</t>
  </si>
  <si>
    <t>Beethovenstraat</t>
  </si>
  <si>
    <t>Maasstraat, Ool thv nr. 23</t>
  </si>
  <si>
    <t>Schepen van der Smitzenstraat</t>
  </si>
  <si>
    <t>Voorstad</t>
  </si>
  <si>
    <t>Glassoort</t>
  </si>
  <si>
    <t>Type</t>
  </si>
  <si>
    <r>
      <t>4 m</t>
    </r>
    <r>
      <rPr>
        <vertAlign val="superscript"/>
        <sz val="11"/>
        <color indexed="8"/>
        <rFont val="Arial"/>
        <family val="2"/>
      </rPr>
      <t>2</t>
    </r>
  </si>
  <si>
    <r>
      <t>3 m</t>
    </r>
    <r>
      <rPr>
        <vertAlign val="superscript"/>
        <sz val="11"/>
        <color indexed="8"/>
        <rFont val="Arial"/>
        <family val="2"/>
      </rPr>
      <t>2</t>
    </r>
  </si>
  <si>
    <r>
      <t>2,5 m</t>
    </r>
    <r>
      <rPr>
        <vertAlign val="superscript"/>
        <sz val="11"/>
        <color indexed="8"/>
        <rFont val="Arial"/>
        <family val="2"/>
      </rPr>
      <t>2</t>
    </r>
  </si>
  <si>
    <t>Prijzenblad huisvuilinzameling gemeente Roermond</t>
  </si>
  <si>
    <t>Kosten lediging per container per jaar</t>
  </si>
  <si>
    <t>Overzicht Glascontainers gemeente Roermond</t>
  </si>
  <si>
    <t>Overzicht rolcontainers restafval en GFT gemeente Roermond</t>
  </si>
  <si>
    <t>Inschrijver</t>
  </si>
  <si>
    <t>Naam</t>
  </si>
  <si>
    <t>Functie</t>
  </si>
  <si>
    <t>Datum</t>
  </si>
  <si>
    <t>Handtekening</t>
  </si>
  <si>
    <t>Kosten HUUR per container per jaar</t>
  </si>
  <si>
    <t>Kosten LEDIGING per container per jaar</t>
  </si>
  <si>
    <t>Svp de groene cellen invullen !</t>
  </si>
  <si>
    <t xml:space="preserve">De (fictieve) inschrijfsom per jaar wordt berekend op onder andere het huidige aantal aansluitingen, aantallen containers en frequenties/hoeveelheden van afgelopen jaar. Het feitelijk af te rekening kosten (c.q. opbrengsten) is afhankelijk van de daadwerkelijke aantallen gedurende de uitvoering van de opdracht. </t>
  </si>
  <si>
    <t xml:space="preserve">Lediging glascontainers (verschillende maten en uitvoering) </t>
  </si>
  <si>
    <t xml:space="preserve">Kosten per ton:
</t>
  </si>
  <si>
    <t xml:space="preserve">            Verwerking van glas (Opbrengsten dienen als negatieve kosten opgevoerd te worden)</t>
  </si>
  <si>
    <t xml:space="preserve">De dienstverlening huisvuildesk uitvoeren zoals vermeld in de offerteaanvraag, bijlage I en uw eigen invulling zoals beschreven in uw inschrijving met het document  &lt;naam inschrijver&gt; K3 Huisvuildesk. Gevraagd wordt de kosten per jaar op te geven. De in rangorde hoogst geëindigde inschrijver zal gevraagd worden deze kosten nader te specificeren. De uiteindelijke concrete invulling en de daaraan gerelateerde kosten, zullen in de concretiseringsfase definitief bepaald worden.  </t>
  </si>
  <si>
    <t>Kosten lediging per locatie</t>
  </si>
  <si>
    <t>Jaarlijkse kosten Glascontainers:</t>
  </si>
  <si>
    <t>Totale kosten per locatie per jaar</t>
  </si>
  <si>
    <t>1x 2 per week</t>
  </si>
  <si>
    <t>2A</t>
  </si>
  <si>
    <t>3A</t>
  </si>
  <si>
    <r>
      <t xml:space="preserve">Het prijzenblad (bijlage D) is op 2 manieren in te vullen. 
</t>
    </r>
    <r>
      <rPr>
        <u/>
        <sz val="11"/>
        <color theme="1"/>
        <rFont val="Arial"/>
        <family val="2"/>
      </rPr>
      <t>inzameling duocontainers</t>
    </r>
    <r>
      <rPr>
        <sz val="11"/>
        <color theme="1"/>
        <rFont val="Arial"/>
        <family val="2"/>
      </rPr>
      <t xml:space="preserve">:
vul no. 1, 2 en 3 in (no. 1A, 1B, 2A en 3A zijn dan niet van toepassing)
</t>
    </r>
    <r>
      <rPr>
        <u/>
        <sz val="11"/>
        <color theme="1"/>
        <rFont val="Arial"/>
        <family val="2"/>
      </rPr>
      <t>inzameling monocontainers:</t>
    </r>
    <r>
      <rPr>
        <sz val="11"/>
        <color theme="1"/>
        <rFont val="Arial"/>
        <family val="2"/>
      </rPr>
      <t xml:space="preserve">
vul no. 1A, 1B, 2A en 3A in (no. 1, 2 en 3 zijn dan niet van toepassing) </t>
    </r>
  </si>
  <si>
    <t>Eén keer per jaar inzamelen en verwerken van kerstbomen op een reguliere inzamel dag van het GFT- en Restafval (29.000 aansluitingen).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</si>
</sst>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quot;€&quot;\ * #,##0.00_ ;_ &quot;€&quot;\ * \-#,##0.00_ ;_ &quot;€&quot;\ * &quot;-&quot;??_ ;_ @_ "/>
    <numFmt numFmtId="164" formatCode="#,##0_ ;\-#,##0\ "/>
    <numFmt numFmtId="165" formatCode="d\-m\-yyyy"/>
  </numFmts>
  <fonts count="20" x14ac:knownFonts="1">
    <font>
      <sz val="11"/>
      <color theme="1"/>
      <name val="Calibri"/>
      <family val="2"/>
      <scheme val="minor"/>
    </font>
    <font>
      <sz val="11"/>
      <color theme="1"/>
      <name val="Arial"/>
      <family val="2"/>
    </font>
    <font>
      <b/>
      <sz val="11"/>
      <color theme="1"/>
      <name val="Arial"/>
      <family val="2"/>
    </font>
    <font>
      <vertAlign val="superscript"/>
      <sz val="11"/>
      <color theme="1"/>
      <name val="Arial"/>
      <family val="2"/>
    </font>
    <font>
      <b/>
      <sz val="14"/>
      <color theme="1"/>
      <name val="Arial"/>
      <family val="2"/>
    </font>
    <font>
      <sz val="11"/>
      <color theme="1"/>
      <name val="Calibri"/>
      <family val="2"/>
      <scheme val="minor"/>
    </font>
    <font>
      <b/>
      <sz val="11"/>
      <color theme="1"/>
      <name val="Calibri"/>
      <family val="2"/>
      <scheme val="minor"/>
    </font>
    <font>
      <sz val="10"/>
      <name val="Arial"/>
    </font>
    <font>
      <sz val="10"/>
      <name val="Arial"/>
      <family val="2"/>
    </font>
    <font>
      <b/>
      <sz val="10"/>
      <name val="Arial"/>
      <family val="2"/>
    </font>
    <font>
      <sz val="10"/>
      <color indexed="8"/>
      <name val="Arial"/>
      <family val="2"/>
    </font>
    <font>
      <b/>
      <sz val="10"/>
      <color indexed="8"/>
      <name val="Arial"/>
      <family val="2"/>
    </font>
    <font>
      <sz val="11"/>
      <name val="Arial"/>
      <family val="2"/>
    </font>
    <font>
      <sz val="14"/>
      <name val="Arial"/>
      <family val="2"/>
    </font>
    <font>
      <b/>
      <sz val="11"/>
      <name val="Arial"/>
      <family val="2"/>
    </font>
    <font>
      <b/>
      <sz val="14"/>
      <color indexed="8"/>
      <name val="Arial"/>
      <family val="2"/>
    </font>
    <font>
      <b/>
      <sz val="11"/>
      <color indexed="8"/>
      <name val="Arial"/>
      <family val="2"/>
    </font>
    <font>
      <sz val="11"/>
      <color indexed="8"/>
      <name val="Arial"/>
      <family val="2"/>
    </font>
    <font>
      <vertAlign val="superscript"/>
      <sz val="11"/>
      <color indexed="8"/>
      <name val="Arial"/>
      <family val="2"/>
    </font>
    <font>
      <u/>
      <sz val="11"/>
      <color theme="1"/>
      <name val="Arial"/>
      <family val="2"/>
    </font>
  </fonts>
  <fills count="10">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indexed="9"/>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7" fillId="0" borderId="0"/>
    <xf numFmtId="0" fontId="5" fillId="0" borderId="0"/>
    <xf numFmtId="0" fontId="8" fillId="0" borderId="0"/>
    <xf numFmtId="0" fontId="10" fillId="0" borderId="0">
      <alignment vertical="top"/>
    </xf>
  </cellStyleXfs>
  <cellXfs count="164">
    <xf numFmtId="0" fontId="0" fillId="0" borderId="0" xfId="0"/>
    <xf numFmtId="0" fontId="1" fillId="0" borderId="0" xfId="0" applyFont="1" applyAlignment="1">
      <alignment horizontal="left" vertical="top" wrapText="1"/>
    </xf>
    <xf numFmtId="3" fontId="1" fillId="0" borderId="0" xfId="0" applyNumberFormat="1" applyFont="1" applyAlignment="1">
      <alignment horizontal="center" vertical="top" wrapText="1"/>
    </xf>
    <xf numFmtId="44" fontId="1" fillId="0" borderId="0" xfId="0" applyNumberFormat="1" applyFont="1" applyAlignment="1">
      <alignment horizontal="left" vertical="top" wrapText="1"/>
    </xf>
    <xf numFmtId="0" fontId="2" fillId="0" borderId="0" xfId="0" applyFont="1" applyAlignment="1">
      <alignment horizontal="center" vertical="top" wrapText="1"/>
    </xf>
    <xf numFmtId="0" fontId="1" fillId="0" borderId="1" xfId="0" applyFont="1" applyBorder="1" applyAlignment="1">
      <alignment horizontal="left" vertical="top" wrapText="1"/>
    </xf>
    <xf numFmtId="3" fontId="1" fillId="0" borderId="1" xfId="0" applyNumberFormat="1" applyFont="1" applyBorder="1" applyAlignment="1">
      <alignment horizontal="center" vertical="top" wrapText="1"/>
    </xf>
    <xf numFmtId="44" fontId="1" fillId="0" borderId="1" xfId="0" applyNumberFormat="1" applyFont="1" applyBorder="1" applyAlignment="1">
      <alignment horizontal="left" vertical="top" wrapText="1"/>
    </xf>
    <xf numFmtId="0" fontId="1" fillId="2" borderId="1" xfId="0" applyFont="1" applyFill="1" applyBorder="1" applyAlignment="1">
      <alignment horizontal="left" vertical="top" wrapText="1"/>
    </xf>
    <xf numFmtId="3" fontId="1" fillId="2" borderId="1" xfId="0" applyNumberFormat="1" applyFont="1" applyFill="1" applyBorder="1" applyAlignment="1">
      <alignment horizontal="center" vertical="top" wrapText="1"/>
    </xf>
    <xf numFmtId="44" fontId="1" fillId="2" borderId="1" xfId="0" applyNumberFormat="1" applyFont="1" applyFill="1" applyBorder="1" applyAlignment="1">
      <alignment horizontal="left" vertical="top" wrapText="1"/>
    </xf>
    <xf numFmtId="164" fontId="1" fillId="0" borderId="1" xfId="0" applyNumberFormat="1" applyFont="1" applyBorder="1" applyAlignment="1">
      <alignment horizontal="center" vertical="top" wrapText="1"/>
    </xf>
    <xf numFmtId="44" fontId="1" fillId="4" borderId="1" xfId="0" applyNumberFormat="1" applyFont="1" applyFill="1" applyBorder="1" applyAlignment="1">
      <alignment horizontal="left" vertical="top" wrapText="1"/>
    </xf>
    <xf numFmtId="44" fontId="2" fillId="0" borderId="1" xfId="0" applyNumberFormat="1" applyFont="1" applyBorder="1" applyAlignment="1">
      <alignment horizontal="left" vertical="top" wrapText="1"/>
    </xf>
    <xf numFmtId="44" fontId="2" fillId="5" borderId="1" xfId="0" applyNumberFormat="1" applyFont="1" applyFill="1" applyBorder="1" applyAlignment="1">
      <alignment horizontal="left" vertical="center" wrapText="1"/>
    </xf>
    <xf numFmtId="0" fontId="2" fillId="0" borderId="0" xfId="0" applyFont="1" applyAlignment="1">
      <alignment horizontal="left" vertical="center" wrapText="1"/>
    </xf>
    <xf numFmtId="3" fontId="2" fillId="0" borderId="0" xfId="0" applyNumberFormat="1" applyFont="1" applyAlignment="1">
      <alignment horizontal="center" vertical="center" wrapText="1"/>
    </xf>
    <xf numFmtId="44" fontId="2" fillId="0" borderId="0" xfId="0" applyNumberFormat="1" applyFont="1" applyAlignment="1">
      <alignment horizontal="left" vertical="center" wrapText="1"/>
    </xf>
    <xf numFmtId="0" fontId="1" fillId="4"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2" fillId="6" borderId="1" xfId="0" applyFont="1" applyFill="1" applyBorder="1" applyAlignment="1">
      <alignment horizontal="center" vertical="top" wrapText="1"/>
    </xf>
    <xf numFmtId="3" fontId="2" fillId="6" borderId="1" xfId="0" applyNumberFormat="1" applyFont="1" applyFill="1" applyBorder="1" applyAlignment="1">
      <alignment horizontal="center" vertical="top" wrapText="1"/>
    </xf>
    <xf numFmtId="44" fontId="2" fillId="6" borderId="1" xfId="0" applyNumberFormat="1" applyFont="1" applyFill="1" applyBorder="1" applyAlignment="1">
      <alignment horizontal="center" vertical="top" wrapText="1"/>
    </xf>
    <xf numFmtId="0" fontId="4" fillId="0" borderId="0" xfId="0" applyFont="1" applyAlignment="1">
      <alignment horizontal="left" vertical="center" wrapText="1"/>
    </xf>
    <xf numFmtId="0" fontId="4" fillId="0" borderId="0" xfId="0" applyFont="1" applyAlignment="1">
      <alignment horizontal="left" vertical="center"/>
    </xf>
    <xf numFmtId="44" fontId="1" fillId="7" borderId="1" xfId="0" applyNumberFormat="1" applyFont="1" applyFill="1" applyBorder="1" applyAlignment="1">
      <alignment horizontal="left" vertical="top" wrapText="1"/>
    </xf>
    <xf numFmtId="0" fontId="8" fillId="0" borderId="0" xfId="1" applyFont="1" applyBorder="1" applyAlignment="1">
      <alignment vertical="top"/>
    </xf>
    <xf numFmtId="0" fontId="9" fillId="0" borderId="5" xfId="1" applyFont="1" applyFill="1" applyBorder="1" applyAlignment="1">
      <alignment vertical="top" wrapText="1"/>
    </xf>
    <xf numFmtId="0" fontId="0" fillId="0" borderId="0" xfId="0" applyAlignment="1">
      <alignment horizontal="center" vertical="center"/>
    </xf>
    <xf numFmtId="0" fontId="8" fillId="0" borderId="0" xfId="1" applyFont="1" applyFill="1" applyAlignment="1">
      <alignment horizontal="center" vertical="center" wrapText="1"/>
    </xf>
    <xf numFmtId="0" fontId="8" fillId="9" borderId="1" xfId="1" applyFont="1" applyFill="1" applyBorder="1" applyAlignment="1">
      <alignment horizontal="center" vertical="center" wrapText="1"/>
    </xf>
    <xf numFmtId="0" fontId="8" fillId="0" borderId="1" xfId="1" applyFont="1" applyBorder="1" applyAlignment="1">
      <alignment horizontal="center" vertical="center" wrapText="1"/>
    </xf>
    <xf numFmtId="0" fontId="7" fillId="0" borderId="0" xfId="1" applyAlignment="1">
      <alignment horizontal="center" vertical="center"/>
    </xf>
    <xf numFmtId="0" fontId="0" fillId="0" borderId="0" xfId="0" applyAlignment="1">
      <alignment vertical="center"/>
    </xf>
    <xf numFmtId="0" fontId="8" fillId="9" borderId="1" xfId="1" applyFont="1" applyFill="1" applyBorder="1" applyAlignment="1">
      <alignment horizontal="left" vertical="center" wrapText="1"/>
    </xf>
    <xf numFmtId="0" fontId="8" fillId="0" borderId="1" xfId="1" applyFont="1" applyBorder="1" applyAlignment="1">
      <alignment horizontal="left" vertical="center" wrapText="1"/>
    </xf>
    <xf numFmtId="0" fontId="8" fillId="0" borderId="1" xfId="1" applyFont="1" applyFill="1" applyBorder="1" applyAlignment="1">
      <alignment horizontal="left" vertical="center" wrapText="1"/>
    </xf>
    <xf numFmtId="0" fontId="10" fillId="0" borderId="1" xfId="1" applyFont="1" applyBorder="1" applyAlignment="1">
      <alignment horizontal="left" vertical="center" wrapText="1"/>
    </xf>
    <xf numFmtId="0" fontId="8" fillId="8" borderId="1" xfId="1" applyFont="1" applyFill="1" applyBorder="1" applyAlignment="1">
      <alignment horizontal="left" vertical="center" wrapText="1"/>
    </xf>
    <xf numFmtId="0" fontId="7" fillId="0" borderId="0" xfId="1" applyAlignment="1">
      <alignment vertical="center"/>
    </xf>
    <xf numFmtId="0" fontId="9" fillId="0" borderId="0" xfId="1" applyFont="1" applyFill="1" applyAlignment="1">
      <alignment vertical="center" wrapText="1"/>
    </xf>
    <xf numFmtId="0" fontId="8" fillId="0" borderId="0" xfId="1" applyFont="1" applyFill="1" applyAlignment="1">
      <alignment vertical="center" wrapText="1"/>
    </xf>
    <xf numFmtId="0" fontId="8" fillId="0" borderId="0" xfId="1" applyFont="1" applyFill="1" applyAlignment="1">
      <alignment vertical="center"/>
    </xf>
    <xf numFmtId="0" fontId="8" fillId="0" borderId="0" xfId="1" applyFont="1" applyBorder="1" applyAlignment="1">
      <alignment vertical="center"/>
    </xf>
    <xf numFmtId="0" fontId="11" fillId="9" borderId="1" xfId="1" applyFont="1" applyFill="1" applyBorder="1" applyAlignment="1">
      <alignment horizontal="left" vertical="center" wrapText="1"/>
    </xf>
    <xf numFmtId="0" fontId="9" fillId="9" borderId="1" xfId="1" applyFont="1" applyFill="1" applyBorder="1" applyAlignment="1">
      <alignment horizontal="left" vertical="center" wrapText="1"/>
    </xf>
    <xf numFmtId="0" fontId="8" fillId="9" borderId="0" xfId="1" applyFont="1" applyFill="1" applyBorder="1" applyAlignment="1">
      <alignment vertical="center"/>
    </xf>
    <xf numFmtId="0" fontId="11" fillId="0" borderId="1" xfId="1" applyFont="1" applyFill="1" applyBorder="1" applyAlignment="1">
      <alignment horizontal="left" vertical="center" wrapText="1"/>
    </xf>
    <xf numFmtId="0" fontId="9" fillId="0" borderId="1" xfId="1" applyFont="1" applyBorder="1" applyAlignment="1">
      <alignment horizontal="left" vertical="center" wrapText="1"/>
    </xf>
    <xf numFmtId="0" fontId="8" fillId="9" borderId="1" xfId="1" applyFont="1" applyFill="1" applyBorder="1" applyAlignment="1">
      <alignment vertical="center" wrapText="1"/>
    </xf>
    <xf numFmtId="0" fontId="11" fillId="0" borderId="1" xfId="1" applyFont="1" applyBorder="1" applyAlignment="1">
      <alignment horizontal="left" vertical="center" wrapText="1"/>
    </xf>
    <xf numFmtId="0" fontId="8" fillId="0" borderId="1" xfId="1" applyFont="1" applyFill="1" applyBorder="1" applyAlignment="1">
      <alignment horizontal="center" vertical="center" wrapText="1"/>
    </xf>
    <xf numFmtId="0" fontId="9" fillId="0" borderId="1" xfId="1" applyFont="1" applyFill="1" applyBorder="1" applyAlignment="1">
      <alignment horizontal="left" vertical="center" wrapText="1"/>
    </xf>
    <xf numFmtId="0" fontId="9" fillId="0" borderId="1" xfId="1" applyFont="1" applyFill="1" applyBorder="1" applyAlignment="1">
      <alignment horizontal="left" vertical="center"/>
    </xf>
    <xf numFmtId="0" fontId="9" fillId="0" borderId="1" xfId="1" applyFont="1" applyBorder="1" applyAlignment="1">
      <alignment horizontal="left" vertical="center"/>
    </xf>
    <xf numFmtId="0" fontId="0" fillId="0" borderId="1" xfId="0" applyBorder="1" applyAlignment="1">
      <alignment vertical="center"/>
    </xf>
    <xf numFmtId="0" fontId="9" fillId="0" borderId="1" xfId="1" applyFont="1" applyBorder="1" applyAlignment="1">
      <alignment horizontal="center" vertical="center" wrapText="1"/>
    </xf>
    <xf numFmtId="0" fontId="10" fillId="0" borderId="0" xfId="1" applyFont="1" applyAlignment="1">
      <alignment vertical="center" wrapText="1"/>
    </xf>
    <xf numFmtId="0" fontId="0" fillId="0" borderId="0" xfId="0" applyAlignment="1">
      <alignment vertical="top"/>
    </xf>
    <xf numFmtId="0" fontId="4" fillId="0" borderId="0" xfId="0" applyFont="1" applyAlignment="1">
      <alignment vertical="center"/>
    </xf>
    <xf numFmtId="0" fontId="9" fillId="7" borderId="6" xfId="1" applyFont="1" applyFill="1" applyBorder="1" applyAlignment="1">
      <alignment horizontal="center" vertical="top" wrapText="1"/>
    </xf>
    <xf numFmtId="0" fontId="9" fillId="7" borderId="6" xfId="1" applyFont="1" applyFill="1" applyBorder="1" applyAlignment="1">
      <alignment vertical="top" wrapText="1"/>
    </xf>
    <xf numFmtId="0" fontId="0" fillId="0" borderId="0" xfId="0"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0" fillId="0" borderId="0" xfId="0" applyBorder="1" applyAlignment="1">
      <alignment horizontal="center" vertical="center"/>
    </xf>
    <xf numFmtId="0" fontId="0" fillId="0" borderId="1" xfId="0" applyBorder="1" applyAlignment="1">
      <alignment horizontal="center" vertical="center"/>
    </xf>
    <xf numFmtId="44" fontId="8" fillId="4" borderId="1" xfId="1" applyNumberFormat="1" applyFont="1" applyFill="1" applyBorder="1" applyAlignment="1">
      <alignment horizontal="center" vertical="center" wrapText="1"/>
    </xf>
    <xf numFmtId="0" fontId="6" fillId="5" borderId="1" xfId="0" applyFont="1" applyFill="1" applyBorder="1" applyAlignment="1">
      <alignment vertical="center"/>
    </xf>
    <xf numFmtId="44" fontId="6" fillId="5" borderId="1" xfId="0" applyNumberFormat="1" applyFont="1" applyFill="1" applyBorder="1" applyAlignment="1">
      <alignment horizontal="center" vertical="center"/>
    </xf>
    <xf numFmtId="44" fontId="8" fillId="3" borderId="1" xfId="1" applyNumberFormat="1" applyFont="1" applyFill="1" applyBorder="1" applyAlignment="1">
      <alignment horizontal="center" vertical="center" wrapText="1"/>
    </xf>
    <xf numFmtId="44" fontId="6" fillId="3"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10" fillId="0" borderId="0" xfId="4" applyFont="1">
      <alignment vertical="top"/>
    </xf>
    <xf numFmtId="165" fontId="10" fillId="0" borderId="0" xfId="4" applyNumberFormat="1" applyFont="1">
      <alignment vertical="top"/>
    </xf>
    <xf numFmtId="3" fontId="11" fillId="0" borderId="0" xfId="4" applyNumberFormat="1" applyFont="1">
      <alignment vertical="top"/>
    </xf>
    <xf numFmtId="4" fontId="10" fillId="0" borderId="0" xfId="4" applyNumberFormat="1" applyFont="1">
      <alignment vertical="top"/>
    </xf>
    <xf numFmtId="165" fontId="11" fillId="0" borderId="0" xfId="4" applyNumberFormat="1" applyFont="1" applyBorder="1">
      <alignment vertical="top"/>
    </xf>
    <xf numFmtId="165" fontId="10" fillId="0" borderId="0" xfId="4" applyNumberFormat="1" applyFont="1" applyBorder="1">
      <alignment vertical="top"/>
    </xf>
    <xf numFmtId="3" fontId="11" fillId="0" borderId="0" xfId="4" applyNumberFormat="1" applyFont="1" applyBorder="1">
      <alignment vertical="top"/>
    </xf>
    <xf numFmtId="0" fontId="10" fillId="0" borderId="0" xfId="4" applyFont="1" applyBorder="1">
      <alignment vertical="top"/>
    </xf>
    <xf numFmtId="165" fontId="10" fillId="0" borderId="0" xfId="4" applyNumberFormat="1" applyFont="1" applyBorder="1" applyAlignment="1">
      <alignment vertical="center"/>
    </xf>
    <xf numFmtId="165" fontId="10" fillId="0" borderId="0" xfId="4" applyNumberFormat="1" applyFont="1" applyFill="1" applyBorder="1" applyAlignment="1">
      <alignment horizontal="center" vertical="top"/>
    </xf>
    <xf numFmtId="0" fontId="11" fillId="0" borderId="0" xfId="4" applyFont="1" applyBorder="1" applyAlignment="1">
      <alignment horizontal="center" vertical="top"/>
    </xf>
    <xf numFmtId="165" fontId="10" fillId="0" borderId="0" xfId="4" applyNumberFormat="1" applyFont="1" applyFill="1" applyAlignment="1">
      <alignment horizontal="center" vertical="top"/>
    </xf>
    <xf numFmtId="0" fontId="10" fillId="0" borderId="0" xfId="4" applyFont="1" applyFill="1" applyAlignment="1">
      <alignment horizontal="center" vertical="top"/>
    </xf>
    <xf numFmtId="4" fontId="10" fillId="0" borderId="0" xfId="4" applyNumberFormat="1" applyFont="1" applyFill="1" applyAlignment="1">
      <alignment horizontal="center" vertical="top"/>
    </xf>
    <xf numFmtId="3" fontId="10" fillId="0" borderId="0" xfId="4" applyNumberFormat="1" applyFont="1" applyBorder="1" applyAlignment="1">
      <alignment horizontal="center" vertical="top"/>
    </xf>
    <xf numFmtId="0" fontId="10" fillId="0" borderId="0" xfId="4" applyFont="1" applyBorder="1" applyAlignment="1">
      <alignment horizontal="center" vertical="top"/>
    </xf>
    <xf numFmtId="3" fontId="10" fillId="0" borderId="0" xfId="4" applyNumberFormat="1" applyFont="1" applyAlignment="1">
      <alignment horizontal="center" vertical="top"/>
    </xf>
    <xf numFmtId="0" fontId="10" fillId="0" borderId="0" xfId="4" applyFont="1" applyBorder="1" applyAlignment="1">
      <alignment horizontal="left" vertical="top"/>
    </xf>
    <xf numFmtId="0" fontId="15" fillId="0" borderId="0" xfId="4" applyFont="1" applyAlignment="1">
      <alignment vertical="top"/>
    </xf>
    <xf numFmtId="0" fontId="1" fillId="0" borderId="0" xfId="0" applyFont="1"/>
    <xf numFmtId="0" fontId="10" fillId="0" borderId="0" xfId="4" applyFont="1" applyFill="1">
      <alignment vertical="top"/>
    </xf>
    <xf numFmtId="0" fontId="2" fillId="0" borderId="0" xfId="0" applyFont="1" applyAlignment="1">
      <alignment horizontal="center"/>
    </xf>
    <xf numFmtId="0" fontId="1" fillId="0" borderId="0" xfId="0" applyFont="1" applyAlignment="1">
      <alignment horizontal="center"/>
    </xf>
    <xf numFmtId="44" fontId="2" fillId="5" borderId="1" xfId="0" applyNumberFormat="1" applyFont="1" applyFill="1" applyBorder="1"/>
    <xf numFmtId="0" fontId="17" fillId="0" borderId="1" xfId="4" applyFont="1" applyBorder="1">
      <alignment vertical="top"/>
    </xf>
    <xf numFmtId="0" fontId="17" fillId="0" borderId="1" xfId="4" applyFont="1" applyFill="1" applyBorder="1" applyAlignment="1">
      <alignment horizontal="center" vertical="top"/>
    </xf>
    <xf numFmtId="0" fontId="17" fillId="0" borderId="1" xfId="4" applyFont="1" applyBorder="1" applyAlignment="1">
      <alignment horizontal="center" vertical="top"/>
    </xf>
    <xf numFmtId="1" fontId="17" fillId="0" borderId="1" xfId="4" applyNumberFormat="1" applyFont="1" applyBorder="1">
      <alignment vertical="top"/>
    </xf>
    <xf numFmtId="0" fontId="12" fillId="9" borderId="1" xfId="4" applyFont="1" applyFill="1" applyBorder="1" applyAlignment="1">
      <alignment horizontal="left"/>
    </xf>
    <xf numFmtId="165" fontId="17" fillId="0" borderId="1" xfId="4" applyNumberFormat="1" applyFont="1" applyBorder="1">
      <alignment vertical="top"/>
    </xf>
    <xf numFmtId="1" fontId="17" fillId="0" borderId="1" xfId="4" applyNumberFormat="1" applyFont="1" applyFill="1" applyBorder="1" applyAlignment="1">
      <alignment horizontal="center" vertical="top"/>
    </xf>
    <xf numFmtId="0" fontId="17" fillId="9" borderId="1" xfId="4" applyFont="1" applyFill="1" applyBorder="1" applyAlignment="1">
      <alignment horizontal="left" vertical="top"/>
    </xf>
    <xf numFmtId="15" fontId="16" fillId="0" borderId="0" xfId="4" applyNumberFormat="1" applyFont="1" applyAlignment="1">
      <alignment horizontal="right" vertical="top"/>
    </xf>
    <xf numFmtId="15" fontId="17" fillId="0" borderId="0" xfId="4" applyNumberFormat="1" applyFont="1" applyAlignment="1">
      <alignment horizontal="right" vertical="top"/>
    </xf>
    <xf numFmtId="0" fontId="9" fillId="3" borderId="5" xfId="1" applyFont="1" applyFill="1" applyBorder="1" applyAlignment="1">
      <alignment vertical="top" wrapText="1"/>
    </xf>
    <xf numFmtId="0" fontId="9" fillId="3" borderId="5" xfId="1" applyFont="1" applyFill="1" applyBorder="1" applyAlignment="1">
      <alignment horizontal="center" vertical="top" wrapText="1"/>
    </xf>
    <xf numFmtId="0" fontId="16" fillId="3" borderId="1" xfId="4" applyFont="1" applyFill="1" applyBorder="1" applyAlignment="1">
      <alignment vertical="top"/>
    </xf>
    <xf numFmtId="0" fontId="16" fillId="3" borderId="1" xfId="4" applyFont="1" applyFill="1" applyBorder="1" applyAlignment="1">
      <alignment horizontal="center" vertical="top" wrapText="1"/>
    </xf>
    <xf numFmtId="0" fontId="16" fillId="3" borderId="1" xfId="4" applyFont="1" applyFill="1" applyBorder="1" applyAlignment="1">
      <alignment vertical="top" wrapText="1"/>
    </xf>
    <xf numFmtId="0" fontId="2" fillId="3" borderId="1" xfId="0" applyFont="1" applyFill="1" applyBorder="1" applyAlignment="1">
      <alignment vertical="top" wrapText="1"/>
    </xf>
    <xf numFmtId="44" fontId="1" fillId="4" borderId="1" xfId="0" applyNumberFormat="1" applyFont="1" applyFill="1" applyBorder="1"/>
    <xf numFmtId="0" fontId="6" fillId="0" borderId="2" xfId="0" applyFont="1" applyFill="1" applyBorder="1" applyAlignment="1">
      <alignment horizontal="center" vertical="center"/>
    </xf>
    <xf numFmtId="44" fontId="2" fillId="2" borderId="1" xfId="0" applyNumberFormat="1" applyFont="1" applyFill="1" applyBorder="1" applyAlignment="1">
      <alignment horizontal="left" vertical="top" wrapText="1"/>
    </xf>
    <xf numFmtId="44" fontId="8" fillId="4" borderId="1" xfId="1" applyNumberFormat="1" applyFont="1" applyFill="1" applyBorder="1" applyAlignment="1" applyProtection="1">
      <alignment horizontal="center" vertical="center" wrapText="1"/>
    </xf>
    <xf numFmtId="0" fontId="6" fillId="3" borderId="2" xfId="0" applyFont="1" applyFill="1" applyBorder="1" applyAlignment="1">
      <alignment vertical="center"/>
    </xf>
    <xf numFmtId="0" fontId="6" fillId="3" borderId="2" xfId="0" applyFont="1" applyFill="1" applyBorder="1" applyAlignment="1">
      <alignment horizontal="left" vertical="center"/>
    </xf>
    <xf numFmtId="0" fontId="2" fillId="0" borderId="0" xfId="0" applyFont="1" applyBorder="1" applyAlignment="1">
      <alignment horizontal="center" vertical="center" wrapText="1"/>
    </xf>
    <xf numFmtId="0" fontId="4" fillId="0" borderId="0" xfId="0" applyFont="1" applyBorder="1" applyAlignment="1">
      <alignment horizontal="left" vertical="center"/>
    </xf>
    <xf numFmtId="44" fontId="1" fillId="0" borderId="1" xfId="0" applyNumberFormat="1" applyFont="1" applyFill="1" applyBorder="1"/>
    <xf numFmtId="44" fontId="8" fillId="0" borderId="1" xfId="1" applyNumberFormat="1" applyFont="1" applyFill="1" applyBorder="1" applyAlignment="1">
      <alignment horizontal="center" vertical="center" wrapText="1"/>
    </xf>
    <xf numFmtId="44" fontId="1" fillId="2" borderId="1" xfId="0" applyNumberFormat="1" applyFont="1" applyFill="1" applyBorder="1" applyAlignment="1">
      <alignment horizontal="left" vertical="top" wrapText="1"/>
    </xf>
    <xf numFmtId="0" fontId="2" fillId="0" borderId="0" xfId="0" applyFont="1" applyBorder="1" applyAlignment="1">
      <alignment horizontal="left" vertical="center" wrapText="1"/>
    </xf>
    <xf numFmtId="0" fontId="1" fillId="0" borderId="0" xfId="0" applyFont="1" applyBorder="1" applyAlignment="1">
      <alignment horizontal="left" vertical="top" wrapText="1"/>
    </xf>
    <xf numFmtId="0" fontId="2" fillId="0" borderId="0" xfId="0" applyFont="1" applyBorder="1" applyAlignment="1">
      <alignment horizontal="center" vertical="top" wrapText="1"/>
    </xf>
    <xf numFmtId="0" fontId="1" fillId="0" borderId="0" xfId="0" applyFont="1" applyBorder="1" applyAlignment="1">
      <alignment vertical="top" wrapText="1"/>
    </xf>
    <xf numFmtId="0" fontId="1" fillId="2" borderId="1" xfId="0" applyFont="1" applyFill="1" applyBorder="1" applyAlignment="1">
      <alignment horizontal="center" vertical="top" wrapText="1"/>
    </xf>
    <xf numFmtId="0" fontId="14" fillId="3" borderId="2"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1" fillId="3" borderId="4" xfId="0" applyFont="1" applyFill="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3" fontId="1" fillId="0" borderId="2" xfId="0" applyNumberFormat="1" applyFont="1" applyBorder="1" applyAlignment="1">
      <alignment horizontal="center" vertical="top" wrapText="1"/>
    </xf>
    <xf numFmtId="3" fontId="1" fillId="0" borderId="3" xfId="0" applyNumberFormat="1" applyFont="1" applyBorder="1" applyAlignment="1">
      <alignment horizontal="center" vertical="top" wrapText="1"/>
    </xf>
    <xf numFmtId="3" fontId="1" fillId="0" borderId="4"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left" vertical="top" wrapText="1"/>
    </xf>
    <xf numFmtId="0" fontId="1" fillId="5" borderId="5" xfId="0" applyFont="1" applyFill="1" applyBorder="1" applyAlignment="1">
      <alignment horizontal="left" vertical="top" wrapText="1"/>
    </xf>
    <xf numFmtId="0" fontId="1" fillId="5" borderId="6" xfId="0" applyFont="1" applyFill="1" applyBorder="1" applyAlignment="1">
      <alignment horizontal="left" vertical="top" wrapText="1"/>
    </xf>
    <xf numFmtId="0" fontId="1" fillId="5" borderId="7" xfId="0" applyFont="1" applyFill="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44" fontId="1" fillId="2" borderId="1" xfId="0" applyNumberFormat="1" applyFont="1" applyFill="1" applyBorder="1" applyAlignment="1">
      <alignment horizontal="left" vertical="top" wrapText="1"/>
    </xf>
    <xf numFmtId="44" fontId="2" fillId="0" borderId="2" xfId="0" applyNumberFormat="1" applyFont="1" applyBorder="1" applyAlignment="1">
      <alignment horizontal="right" vertical="center"/>
    </xf>
    <xf numFmtId="44" fontId="2" fillId="0" borderId="3" xfId="0" applyNumberFormat="1" applyFont="1" applyBorder="1" applyAlignment="1">
      <alignment horizontal="right" vertical="center"/>
    </xf>
    <xf numFmtId="44" fontId="2" fillId="0" borderId="4" xfId="0" applyNumberFormat="1" applyFont="1" applyBorder="1" applyAlignment="1">
      <alignment horizontal="right" vertical="center"/>
    </xf>
    <xf numFmtId="0" fontId="1" fillId="0" borderId="1" xfId="0" applyFont="1" applyBorder="1" applyAlignment="1">
      <alignment horizontal="left" vertical="top" wrapText="1"/>
    </xf>
    <xf numFmtId="3" fontId="1" fillId="0" borderId="1" xfId="0" applyNumberFormat="1" applyFont="1" applyBorder="1" applyAlignment="1">
      <alignment horizontal="left" vertical="top"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3" fillId="0" borderId="2" xfId="1" applyFont="1" applyFill="1" applyBorder="1" applyAlignment="1">
      <alignment horizontal="center" vertical="center" wrapText="1"/>
    </xf>
    <xf numFmtId="0" fontId="13" fillId="0" borderId="3" xfId="1" applyFont="1" applyFill="1" applyBorder="1" applyAlignment="1">
      <alignment horizontal="center" vertical="center" wrapText="1"/>
    </xf>
    <xf numFmtId="0" fontId="13" fillId="0" borderId="4" xfId="1" applyFont="1" applyFill="1" applyBorder="1" applyAlignment="1">
      <alignment horizontal="center" vertical="center" wrapText="1"/>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5" borderId="4" xfId="0" applyFont="1" applyFill="1" applyBorder="1" applyAlignment="1">
      <alignment horizontal="center"/>
    </xf>
  </cellXfs>
  <cellStyles count="5">
    <cellStyle name="Standaard" xfId="0" builtinId="0"/>
    <cellStyle name="Standaard 2" xfId="3"/>
    <cellStyle name="Standaard 3" xfId="2"/>
    <cellStyle name="Standaard 4" xfId="1"/>
    <cellStyle name="Standaard_inzamelfrequentie glas 7 apr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6</xdr:col>
      <xdr:colOff>419100</xdr:colOff>
      <xdr:row>3</xdr:row>
      <xdr:rowOff>276225</xdr:rowOff>
    </xdr:to>
    <xdr:pic>
      <xdr:nvPicPr>
        <xdr:cNvPr id="5" name="Afbeelding 4" descr="http://int-ro/Pics/images_projecten/huisstijl/Logo_GemeenteRoermond_verkleind.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725" y="180975"/>
          <a:ext cx="1619250" cy="6858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42"/>
  <sheetViews>
    <sheetView tabSelected="1" zoomScaleNormal="100" workbookViewId="0">
      <selection activeCell="C4" sqref="C4"/>
    </sheetView>
  </sheetViews>
  <sheetFormatPr defaultColWidth="9.140625" defaultRowHeight="14.25" x14ac:dyDescent="0.25"/>
  <cols>
    <col min="1" max="1" width="5.140625" style="1" customWidth="1"/>
    <col min="2" max="2" width="31.140625" style="1" customWidth="1"/>
    <col min="3" max="3" width="50" style="1" customWidth="1"/>
    <col min="4" max="4" width="19.7109375" style="2" bestFit="1" customWidth="1"/>
    <col min="5" max="5" width="15.28515625" style="1" customWidth="1"/>
    <col min="6" max="6" width="18" style="2" customWidth="1"/>
    <col min="7" max="8" width="25.7109375" style="3" customWidth="1"/>
    <col min="9" max="9" width="31.28515625" style="1" customWidth="1"/>
    <col min="10" max="10" width="2.85546875" style="1" customWidth="1"/>
    <col min="11" max="11" width="43.7109375" style="125" customWidth="1"/>
    <col min="12" max="16384" width="9.140625" style="1"/>
  </cols>
  <sheetData>
    <row r="2" spans="1:11" s="15" customFormat="1" ht="18" customHeight="1" x14ac:dyDescent="0.25">
      <c r="B2" s="23" t="s">
        <v>42</v>
      </c>
      <c r="C2" s="24" t="s">
        <v>199</v>
      </c>
      <c r="D2" s="16"/>
      <c r="F2" s="16"/>
      <c r="G2" s="17"/>
      <c r="H2" s="17"/>
      <c r="K2" s="124"/>
    </row>
    <row r="4" spans="1:11" ht="27" customHeight="1" x14ac:dyDescent="0.25">
      <c r="B4" s="19" t="s">
        <v>35</v>
      </c>
      <c r="C4" s="18"/>
    </row>
    <row r="5" spans="1:11" ht="15" customHeight="1" x14ac:dyDescent="0.25">
      <c r="B5" s="119"/>
      <c r="C5" s="119"/>
    </row>
    <row r="6" spans="1:11" ht="20.25" customHeight="1" x14ac:dyDescent="0.25">
      <c r="B6" s="119"/>
      <c r="C6" s="120" t="s">
        <v>210</v>
      </c>
    </row>
    <row r="7" spans="1:11" ht="15" customHeight="1" x14ac:dyDescent="0.25"/>
    <row r="8" spans="1:11" ht="45" x14ac:dyDescent="0.25">
      <c r="A8" s="20" t="s">
        <v>10</v>
      </c>
      <c r="B8" s="20" t="s">
        <v>21</v>
      </c>
      <c r="C8" s="20" t="s">
        <v>4</v>
      </c>
      <c r="D8" s="21" t="s">
        <v>11</v>
      </c>
      <c r="E8" s="20" t="s">
        <v>2</v>
      </c>
      <c r="F8" s="21" t="s">
        <v>36</v>
      </c>
      <c r="G8" s="22" t="s">
        <v>32</v>
      </c>
      <c r="H8" s="22" t="s">
        <v>33</v>
      </c>
      <c r="I8" s="20" t="s">
        <v>34</v>
      </c>
      <c r="J8" s="4"/>
      <c r="K8" s="20" t="s">
        <v>22</v>
      </c>
    </row>
    <row r="9" spans="1:11" ht="30" customHeight="1" x14ac:dyDescent="0.25">
      <c r="A9" s="129" t="s">
        <v>37</v>
      </c>
      <c r="B9" s="130"/>
      <c r="C9" s="130"/>
      <c r="D9" s="130"/>
      <c r="E9" s="130"/>
      <c r="F9" s="130"/>
      <c r="G9" s="130"/>
      <c r="H9" s="130"/>
      <c r="I9" s="131"/>
      <c r="J9" s="4"/>
      <c r="K9" s="126"/>
    </row>
    <row r="10" spans="1:11" ht="30" customHeight="1" x14ac:dyDescent="0.25">
      <c r="A10" s="5">
        <v>1</v>
      </c>
      <c r="B10" s="5" t="s">
        <v>6</v>
      </c>
      <c r="C10" s="5" t="s">
        <v>0</v>
      </c>
      <c r="D10" s="6">
        <v>19100</v>
      </c>
      <c r="E10" s="5" t="s">
        <v>1</v>
      </c>
      <c r="F10" s="6">
        <v>52</v>
      </c>
      <c r="G10" s="12">
        <v>0</v>
      </c>
      <c r="H10" s="7">
        <f>F10*G10</f>
        <v>0</v>
      </c>
      <c r="I10" s="7">
        <f>D10*H10</f>
        <v>0</v>
      </c>
      <c r="K10" s="143" t="s">
        <v>222</v>
      </c>
    </row>
    <row r="11" spans="1:11" ht="30" customHeight="1" x14ac:dyDescent="0.25">
      <c r="A11" s="8" t="s">
        <v>26</v>
      </c>
      <c r="B11" s="8" t="s">
        <v>5</v>
      </c>
      <c r="C11" s="8" t="s">
        <v>3</v>
      </c>
      <c r="D11" s="9">
        <v>19100</v>
      </c>
      <c r="E11" s="8" t="s">
        <v>219</v>
      </c>
      <c r="F11" s="9">
        <v>26</v>
      </c>
      <c r="G11" s="12">
        <v>0</v>
      </c>
      <c r="H11" s="10">
        <f t="shared" ref="H11:H23" si="0">F11*G11</f>
        <v>0</v>
      </c>
      <c r="I11" s="10">
        <f t="shared" ref="I11:I12" si="1">D11*H11</f>
        <v>0</v>
      </c>
      <c r="K11" s="144"/>
    </row>
    <row r="12" spans="1:11" ht="30" customHeight="1" x14ac:dyDescent="0.25">
      <c r="A12" s="8" t="s">
        <v>27</v>
      </c>
      <c r="B12" s="8" t="s">
        <v>7</v>
      </c>
      <c r="C12" s="8" t="s">
        <v>3</v>
      </c>
      <c r="D12" s="9">
        <v>19100</v>
      </c>
      <c r="E12" s="8" t="s">
        <v>219</v>
      </c>
      <c r="F12" s="9">
        <v>26</v>
      </c>
      <c r="G12" s="12">
        <v>0</v>
      </c>
      <c r="H12" s="10">
        <f t="shared" si="0"/>
        <v>0</v>
      </c>
      <c r="I12" s="10">
        <f t="shared" si="1"/>
        <v>0</v>
      </c>
      <c r="K12" s="144"/>
    </row>
    <row r="13" spans="1:11" ht="30" customHeight="1" x14ac:dyDescent="0.25">
      <c r="A13" s="129" t="s">
        <v>38</v>
      </c>
      <c r="B13" s="130"/>
      <c r="C13" s="130"/>
      <c r="D13" s="130"/>
      <c r="E13" s="130"/>
      <c r="F13" s="130"/>
      <c r="G13" s="130"/>
      <c r="H13" s="130"/>
      <c r="I13" s="131"/>
      <c r="K13" s="145"/>
    </row>
    <row r="14" spans="1:11" ht="30" customHeight="1" x14ac:dyDescent="0.25">
      <c r="A14" s="5">
        <v>2</v>
      </c>
      <c r="B14" s="5" t="s">
        <v>8</v>
      </c>
      <c r="C14" s="5" t="s">
        <v>9</v>
      </c>
      <c r="D14" s="6">
        <v>2967</v>
      </c>
      <c r="E14" s="5" t="s">
        <v>1</v>
      </c>
      <c r="F14" s="6">
        <v>52</v>
      </c>
      <c r="G14" s="12">
        <v>0</v>
      </c>
      <c r="H14" s="7">
        <f t="shared" si="0"/>
        <v>0</v>
      </c>
      <c r="I14" s="7">
        <f>D14*H14</f>
        <v>0</v>
      </c>
      <c r="K14" s="127"/>
    </row>
    <row r="15" spans="1:11" ht="30" customHeight="1" x14ac:dyDescent="0.25">
      <c r="A15" s="8" t="s">
        <v>220</v>
      </c>
      <c r="B15" s="8" t="s">
        <v>8</v>
      </c>
      <c r="C15" s="8" t="s">
        <v>9</v>
      </c>
      <c r="D15" s="128">
        <v>2967</v>
      </c>
      <c r="E15" s="8" t="s">
        <v>219</v>
      </c>
      <c r="F15" s="128">
        <v>26</v>
      </c>
      <c r="G15" s="12">
        <v>0</v>
      </c>
      <c r="H15" s="123">
        <f t="shared" si="0"/>
        <v>0</v>
      </c>
      <c r="I15" s="123">
        <f t="shared" ref="I15:I18" si="2">D15*H15</f>
        <v>0</v>
      </c>
      <c r="K15" s="127"/>
    </row>
    <row r="16" spans="1:11" ht="30" customHeight="1" x14ac:dyDescent="0.25">
      <c r="A16" s="5">
        <v>3</v>
      </c>
      <c r="B16" s="5" t="s">
        <v>13</v>
      </c>
      <c r="C16" s="5" t="s">
        <v>14</v>
      </c>
      <c r="D16" s="6">
        <v>2967</v>
      </c>
      <c r="E16" s="5" t="s">
        <v>1</v>
      </c>
      <c r="F16" s="6">
        <v>52</v>
      </c>
      <c r="G16" s="12">
        <v>0</v>
      </c>
      <c r="H16" s="7">
        <f t="shared" si="0"/>
        <v>0</v>
      </c>
      <c r="I16" s="7">
        <f t="shared" si="2"/>
        <v>0</v>
      </c>
      <c r="K16" s="146" t="s">
        <v>211</v>
      </c>
    </row>
    <row r="17" spans="1:11" ht="30" customHeight="1" x14ac:dyDescent="0.25">
      <c r="A17" s="8" t="s">
        <v>221</v>
      </c>
      <c r="B17" s="8" t="s">
        <v>13</v>
      </c>
      <c r="C17" s="8" t="s">
        <v>14</v>
      </c>
      <c r="D17" s="128">
        <v>2967</v>
      </c>
      <c r="E17" s="8" t="s">
        <v>219</v>
      </c>
      <c r="F17" s="128">
        <v>26</v>
      </c>
      <c r="G17" s="12">
        <v>0</v>
      </c>
      <c r="H17" s="123">
        <f t="shared" si="0"/>
        <v>0</v>
      </c>
      <c r="I17" s="123">
        <f>D17*H17</f>
        <v>0</v>
      </c>
      <c r="K17" s="147"/>
    </row>
    <row r="18" spans="1:11" ht="30" customHeight="1" x14ac:dyDescent="0.25">
      <c r="A18" s="5">
        <v>4</v>
      </c>
      <c r="B18" s="5" t="s">
        <v>15</v>
      </c>
      <c r="C18" s="5" t="s">
        <v>16</v>
      </c>
      <c r="D18" s="6">
        <v>29000</v>
      </c>
      <c r="E18" s="5" t="s">
        <v>17</v>
      </c>
      <c r="F18" s="6">
        <v>26</v>
      </c>
      <c r="G18" s="12">
        <v>0</v>
      </c>
      <c r="H18" s="7">
        <f t="shared" si="0"/>
        <v>0</v>
      </c>
      <c r="I18" s="7">
        <f t="shared" si="2"/>
        <v>0</v>
      </c>
      <c r="K18" s="147"/>
    </row>
    <row r="19" spans="1:11" ht="30" customHeight="1" x14ac:dyDescent="0.25">
      <c r="A19" s="129" t="s">
        <v>43</v>
      </c>
      <c r="B19" s="130"/>
      <c r="C19" s="130"/>
      <c r="D19" s="130"/>
      <c r="E19" s="130"/>
      <c r="F19" s="130"/>
      <c r="G19" s="130"/>
      <c r="H19" s="130"/>
      <c r="I19" s="131"/>
      <c r="K19" s="147"/>
    </row>
    <row r="20" spans="1:11" ht="30" customHeight="1" x14ac:dyDescent="0.25">
      <c r="A20" s="5">
        <v>5</v>
      </c>
      <c r="B20" s="135" t="s">
        <v>44</v>
      </c>
      <c r="C20" s="136"/>
      <c r="D20" s="137" t="s">
        <v>45</v>
      </c>
      <c r="E20" s="138"/>
      <c r="F20" s="138"/>
      <c r="G20" s="138"/>
      <c r="H20" s="139"/>
      <c r="I20" s="25">
        <f>Blad2!C37</f>
        <v>0</v>
      </c>
      <c r="K20" s="147"/>
    </row>
    <row r="21" spans="1:11" ht="30" customHeight="1" x14ac:dyDescent="0.25">
      <c r="A21" s="5">
        <v>6</v>
      </c>
      <c r="B21" s="5" t="s">
        <v>8</v>
      </c>
      <c r="C21" s="5" t="s">
        <v>12</v>
      </c>
      <c r="D21" s="6">
        <v>82</v>
      </c>
      <c r="E21" s="5" t="s">
        <v>1</v>
      </c>
      <c r="F21" s="6">
        <v>52</v>
      </c>
      <c r="G21" s="12">
        <v>0</v>
      </c>
      <c r="H21" s="7">
        <f>F21*G21</f>
        <v>0</v>
      </c>
      <c r="I21" s="7">
        <f>D21*H21</f>
        <v>0</v>
      </c>
      <c r="K21" s="147"/>
    </row>
    <row r="22" spans="1:11" ht="30" customHeight="1" x14ac:dyDescent="0.25">
      <c r="A22" s="129" t="s">
        <v>39</v>
      </c>
      <c r="B22" s="130"/>
      <c r="C22" s="130"/>
      <c r="D22" s="130"/>
      <c r="E22" s="130"/>
      <c r="F22" s="130"/>
      <c r="G22" s="130"/>
      <c r="H22" s="130"/>
      <c r="I22" s="131"/>
      <c r="K22" s="147"/>
    </row>
    <row r="23" spans="1:11" ht="30" customHeight="1" x14ac:dyDescent="0.25">
      <c r="A23" s="5">
        <v>7</v>
      </c>
      <c r="B23" s="5" t="s">
        <v>18</v>
      </c>
      <c r="C23" s="5" t="s">
        <v>19</v>
      </c>
      <c r="D23" s="6">
        <v>45</v>
      </c>
      <c r="E23" s="5" t="s">
        <v>20</v>
      </c>
      <c r="F23" s="6">
        <v>52</v>
      </c>
      <c r="G23" s="12">
        <v>0</v>
      </c>
      <c r="H23" s="7">
        <f t="shared" si="0"/>
        <v>0</v>
      </c>
      <c r="I23" s="7">
        <f t="shared" ref="I23" si="3">D23*H23</f>
        <v>0</v>
      </c>
      <c r="K23" s="147"/>
    </row>
    <row r="24" spans="1:11" ht="30" customHeight="1" x14ac:dyDescent="0.25">
      <c r="A24" s="129" t="s">
        <v>40</v>
      </c>
      <c r="B24" s="130"/>
      <c r="C24" s="130"/>
      <c r="D24" s="130"/>
      <c r="E24" s="130"/>
      <c r="F24" s="130"/>
      <c r="G24" s="130"/>
      <c r="H24" s="130"/>
      <c r="I24" s="131"/>
      <c r="K24" s="147"/>
    </row>
    <row r="25" spans="1:11" ht="30" customHeight="1" x14ac:dyDescent="0.25">
      <c r="A25" s="5">
        <v>8</v>
      </c>
      <c r="B25" s="140" t="s">
        <v>212</v>
      </c>
      <c r="C25" s="141"/>
      <c r="D25" s="137" t="s">
        <v>128</v>
      </c>
      <c r="E25" s="138"/>
      <c r="F25" s="138"/>
      <c r="G25" s="138"/>
      <c r="H25" s="139"/>
      <c r="I25" s="25">
        <f>Blad3!H55</f>
        <v>0</v>
      </c>
      <c r="K25" s="147"/>
    </row>
    <row r="26" spans="1:11" ht="30" customHeight="1" x14ac:dyDescent="0.25">
      <c r="A26" s="155" t="s">
        <v>214</v>
      </c>
      <c r="B26" s="156"/>
      <c r="C26" s="156"/>
      <c r="D26" s="156"/>
      <c r="E26" s="156"/>
      <c r="F26" s="157"/>
      <c r="G26" s="13" t="s">
        <v>31</v>
      </c>
      <c r="H26" s="13" t="s">
        <v>213</v>
      </c>
      <c r="I26" s="7"/>
      <c r="K26" s="147"/>
    </row>
    <row r="27" spans="1:11" ht="30" customHeight="1" x14ac:dyDescent="0.25">
      <c r="A27" s="5">
        <v>12</v>
      </c>
      <c r="B27" s="5" t="s">
        <v>23</v>
      </c>
      <c r="C27" s="5" t="s">
        <v>28</v>
      </c>
      <c r="D27" s="154" t="s">
        <v>30</v>
      </c>
      <c r="E27" s="154"/>
      <c r="F27" s="154"/>
      <c r="G27" s="11">
        <v>100</v>
      </c>
      <c r="H27" s="12">
        <v>0</v>
      </c>
      <c r="I27" s="7">
        <f>G27*H27</f>
        <v>0</v>
      </c>
      <c r="K27" s="147"/>
    </row>
    <row r="28" spans="1:11" ht="30" customHeight="1" x14ac:dyDescent="0.25">
      <c r="A28" s="5">
        <v>13</v>
      </c>
      <c r="B28" s="5" t="s">
        <v>23</v>
      </c>
      <c r="C28" s="5" t="s">
        <v>29</v>
      </c>
      <c r="D28" s="154" t="s">
        <v>30</v>
      </c>
      <c r="E28" s="154"/>
      <c r="F28" s="154"/>
      <c r="G28" s="11">
        <v>1100</v>
      </c>
      <c r="H28" s="12">
        <v>0</v>
      </c>
      <c r="I28" s="7">
        <f>G28*H28</f>
        <v>0</v>
      </c>
      <c r="K28" s="147"/>
    </row>
    <row r="29" spans="1:11" ht="30" customHeight="1" x14ac:dyDescent="0.25">
      <c r="A29" s="129" t="s">
        <v>24</v>
      </c>
      <c r="B29" s="130"/>
      <c r="C29" s="130"/>
      <c r="D29" s="130"/>
      <c r="E29" s="130"/>
      <c r="F29" s="130"/>
      <c r="G29" s="130"/>
      <c r="H29" s="130"/>
      <c r="I29" s="131"/>
      <c r="K29" s="147"/>
    </row>
    <row r="30" spans="1:11" ht="30" customHeight="1" x14ac:dyDescent="0.25">
      <c r="A30" s="5">
        <v>14</v>
      </c>
      <c r="B30" s="5" t="s">
        <v>24</v>
      </c>
      <c r="C30" s="135" t="s">
        <v>223</v>
      </c>
      <c r="D30" s="142"/>
      <c r="E30" s="142"/>
      <c r="F30" s="142"/>
      <c r="G30" s="142"/>
      <c r="H30" s="136"/>
      <c r="I30" s="12">
        <v>0</v>
      </c>
      <c r="K30" s="147"/>
    </row>
    <row r="31" spans="1:11" ht="30" customHeight="1" x14ac:dyDescent="0.25">
      <c r="A31" s="129" t="s">
        <v>25</v>
      </c>
      <c r="B31" s="130"/>
      <c r="C31" s="130"/>
      <c r="D31" s="130"/>
      <c r="E31" s="130"/>
      <c r="F31" s="130"/>
      <c r="G31" s="130"/>
      <c r="H31" s="130"/>
      <c r="I31" s="131"/>
      <c r="K31" s="147"/>
    </row>
    <row r="32" spans="1:11" ht="52.5" customHeight="1" x14ac:dyDescent="0.25">
      <c r="A32" s="5">
        <v>15</v>
      </c>
      <c r="B32" s="5" t="s">
        <v>25</v>
      </c>
      <c r="C32" s="153" t="s">
        <v>215</v>
      </c>
      <c r="D32" s="153"/>
      <c r="E32" s="153"/>
      <c r="F32" s="153"/>
      <c r="G32" s="153"/>
      <c r="H32" s="153"/>
      <c r="I32" s="12">
        <v>0</v>
      </c>
      <c r="K32" s="147"/>
    </row>
    <row r="33" spans="1:11" ht="30" customHeight="1" x14ac:dyDescent="0.25">
      <c r="A33" s="132"/>
      <c r="B33" s="133"/>
      <c r="C33" s="133"/>
      <c r="D33" s="133"/>
      <c r="E33" s="133"/>
      <c r="F33" s="133"/>
      <c r="G33" s="133"/>
      <c r="H33" s="133"/>
      <c r="I33" s="134"/>
      <c r="K33" s="147"/>
    </row>
    <row r="34" spans="1:11" ht="30" customHeight="1" x14ac:dyDescent="0.25">
      <c r="A34" s="150" t="s">
        <v>41</v>
      </c>
      <c r="B34" s="151"/>
      <c r="C34" s="151"/>
      <c r="D34" s="151"/>
      <c r="E34" s="151"/>
      <c r="F34" s="151"/>
      <c r="G34" s="151"/>
      <c r="H34" s="152"/>
      <c r="I34" s="14">
        <f>SUM(I10:I32)</f>
        <v>0</v>
      </c>
      <c r="K34" s="148"/>
    </row>
    <row r="38" spans="1:11" ht="30" customHeight="1" x14ac:dyDescent="0.25">
      <c r="G38" s="115" t="s">
        <v>203</v>
      </c>
      <c r="H38" s="149"/>
      <c r="I38" s="149"/>
    </row>
    <row r="39" spans="1:11" ht="30" customHeight="1" x14ac:dyDescent="0.25">
      <c r="G39" s="115" t="s">
        <v>204</v>
      </c>
      <c r="H39" s="149"/>
      <c r="I39" s="149"/>
    </row>
    <row r="40" spans="1:11" ht="30" customHeight="1" x14ac:dyDescent="0.25">
      <c r="G40" s="115" t="s">
        <v>205</v>
      </c>
      <c r="H40" s="149"/>
      <c r="I40" s="149"/>
    </row>
    <row r="41" spans="1:11" ht="30" customHeight="1" x14ac:dyDescent="0.25">
      <c r="G41" s="115" t="s">
        <v>206</v>
      </c>
      <c r="H41" s="149"/>
      <c r="I41" s="149"/>
    </row>
    <row r="42" spans="1:11" ht="60" customHeight="1" x14ac:dyDescent="0.25">
      <c r="G42" s="115" t="s">
        <v>207</v>
      </c>
      <c r="H42" s="149"/>
      <c r="I42" s="149"/>
    </row>
  </sheetData>
  <sheetProtection password="C7AC" sheet="1" objects="1" scenarios="1"/>
  <protectedRanges>
    <protectedRange sqref="H38:I38 H39:I39 H40:I40 H41:I41 H42:I42" name="Bereik4"/>
    <protectedRange sqref="G10 G11 G12 G14 G15 G16 G17 G18 G21 G23" name="Bereik2"/>
    <protectedRange sqref="C4" name="Bereik1"/>
    <protectedRange sqref="H5 H27 H28 I30 I32" name="Bereik3"/>
  </protectedRanges>
  <mergeCells count="25">
    <mergeCell ref="K10:K13"/>
    <mergeCell ref="K16:K34"/>
    <mergeCell ref="H42:I42"/>
    <mergeCell ref="A34:H34"/>
    <mergeCell ref="A19:I19"/>
    <mergeCell ref="C32:H32"/>
    <mergeCell ref="D27:F27"/>
    <mergeCell ref="D28:F28"/>
    <mergeCell ref="A31:I31"/>
    <mergeCell ref="A29:I29"/>
    <mergeCell ref="A26:F26"/>
    <mergeCell ref="H38:I38"/>
    <mergeCell ref="H39:I39"/>
    <mergeCell ref="H40:I40"/>
    <mergeCell ref="H41:I41"/>
    <mergeCell ref="A9:I9"/>
    <mergeCell ref="A13:I13"/>
    <mergeCell ref="A22:I22"/>
    <mergeCell ref="A24:I24"/>
    <mergeCell ref="A33:I33"/>
    <mergeCell ref="B20:C20"/>
    <mergeCell ref="D20:H20"/>
    <mergeCell ref="B25:C25"/>
    <mergeCell ref="D25:H25"/>
    <mergeCell ref="C30:H30"/>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R42"/>
  <sheetViews>
    <sheetView topLeftCell="C9" workbookViewId="0">
      <selection activeCell="O36" sqref="O36"/>
    </sheetView>
  </sheetViews>
  <sheetFormatPr defaultRowHeight="15" x14ac:dyDescent="0.25"/>
  <cols>
    <col min="1" max="1" width="15.28515625" style="33" customWidth="1"/>
    <col min="2" max="2" width="38.28515625" style="33" customWidth="1"/>
    <col min="3" max="3" width="18.7109375" style="33" customWidth="1"/>
    <col min="4" max="4" width="20.7109375" style="33" customWidth="1"/>
    <col min="5" max="5" width="15.7109375" style="33" customWidth="1"/>
    <col min="6" max="7" width="12.7109375" style="33" customWidth="1"/>
    <col min="8" max="8" width="12.7109375" style="28" customWidth="1"/>
    <col min="9" max="11" width="18.7109375" style="28" customWidth="1"/>
    <col min="12" max="12" width="5.5703125" style="33" customWidth="1"/>
    <col min="13" max="14" width="12.7109375" style="33" customWidth="1"/>
    <col min="15" max="15" width="12.7109375" style="28" customWidth="1"/>
    <col min="16" max="18" width="18.7109375" style="28" customWidth="1"/>
    <col min="19" max="16384" width="9.140625" style="33"/>
  </cols>
  <sheetData>
    <row r="2" spans="1:174" ht="18" x14ac:dyDescent="0.25">
      <c r="B2" s="59" t="s">
        <v>202</v>
      </c>
    </row>
    <row r="4" spans="1:174" ht="18" x14ac:dyDescent="0.25">
      <c r="A4" s="40"/>
      <c r="B4" s="40"/>
      <c r="C4" s="29"/>
      <c r="D4" s="29"/>
      <c r="E4" s="29"/>
      <c r="F4" s="158" t="s">
        <v>124</v>
      </c>
      <c r="G4" s="159"/>
      <c r="H4" s="159"/>
      <c r="I4" s="159"/>
      <c r="J4" s="159"/>
      <c r="K4" s="160"/>
      <c r="L4" s="41"/>
      <c r="M4" s="158" t="s">
        <v>13</v>
      </c>
      <c r="N4" s="159"/>
      <c r="O4" s="159"/>
      <c r="P4" s="159"/>
      <c r="Q4" s="159"/>
      <c r="R4" s="160"/>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row>
    <row r="5" spans="1:174" s="58" customFormat="1" ht="38.25" x14ac:dyDescent="0.25">
      <c r="A5" s="107" t="s">
        <v>46</v>
      </c>
      <c r="B5" s="107" t="s">
        <v>47</v>
      </c>
      <c r="C5" s="108" t="s">
        <v>48</v>
      </c>
      <c r="D5" s="108" t="s">
        <v>49</v>
      </c>
      <c r="E5" s="107" t="s">
        <v>51</v>
      </c>
      <c r="F5" s="60" t="s">
        <v>50</v>
      </c>
      <c r="G5" s="61" t="s">
        <v>52</v>
      </c>
      <c r="H5" s="60" t="s">
        <v>53</v>
      </c>
      <c r="I5" s="60" t="s">
        <v>208</v>
      </c>
      <c r="J5" s="60" t="s">
        <v>209</v>
      </c>
      <c r="K5" s="60" t="s">
        <v>218</v>
      </c>
      <c r="L5" s="27"/>
      <c r="M5" s="60" t="s">
        <v>50</v>
      </c>
      <c r="N5" s="61" t="s">
        <v>54</v>
      </c>
      <c r="O5" s="60" t="s">
        <v>55</v>
      </c>
      <c r="P5" s="60" t="s">
        <v>208</v>
      </c>
      <c r="Q5" s="60" t="s">
        <v>209</v>
      </c>
      <c r="R5" s="60" t="s">
        <v>209</v>
      </c>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row>
    <row r="6" spans="1:174" x14ac:dyDescent="0.25">
      <c r="A6" s="44" t="s">
        <v>56</v>
      </c>
      <c r="B6" s="34" t="s">
        <v>57</v>
      </c>
      <c r="C6" s="30">
        <v>54</v>
      </c>
      <c r="D6" s="45" t="s">
        <v>58</v>
      </c>
      <c r="E6" s="34" t="s">
        <v>60</v>
      </c>
      <c r="F6" s="45" t="s">
        <v>59</v>
      </c>
      <c r="G6" s="34" t="s">
        <v>61</v>
      </c>
      <c r="H6" s="30">
        <v>4</v>
      </c>
      <c r="I6" s="67">
        <v>0</v>
      </c>
      <c r="J6" s="67">
        <v>0</v>
      </c>
      <c r="K6" s="122">
        <f>(I6+J6)*H6</f>
        <v>0</v>
      </c>
      <c r="L6" s="34"/>
      <c r="M6" s="45" t="s">
        <v>59</v>
      </c>
      <c r="N6" s="34" t="s">
        <v>62</v>
      </c>
      <c r="O6" s="31">
        <v>2</v>
      </c>
      <c r="P6" s="67">
        <v>0</v>
      </c>
      <c r="Q6" s="67">
        <v>0</v>
      </c>
      <c r="R6" s="122">
        <f>(P6+Q6)*O6</f>
        <v>0</v>
      </c>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row>
    <row r="7" spans="1:174" x14ac:dyDescent="0.25">
      <c r="A7" s="47" t="s">
        <v>63</v>
      </c>
      <c r="B7" s="35" t="s">
        <v>64</v>
      </c>
      <c r="C7" s="31">
        <v>25</v>
      </c>
      <c r="D7" s="48" t="s">
        <v>58</v>
      </c>
      <c r="E7" s="35" t="s">
        <v>60</v>
      </c>
      <c r="F7" s="48" t="s">
        <v>59</v>
      </c>
      <c r="G7" s="35" t="s">
        <v>65</v>
      </c>
      <c r="H7" s="30">
        <v>1</v>
      </c>
      <c r="I7" s="67">
        <v>0</v>
      </c>
      <c r="J7" s="67">
        <v>0</v>
      </c>
      <c r="K7" s="122">
        <f t="shared" ref="K7:K30" si="0">(I7+J7)*H7</f>
        <v>0</v>
      </c>
      <c r="L7" s="34"/>
      <c r="M7" s="48" t="s">
        <v>59</v>
      </c>
      <c r="N7" s="49"/>
      <c r="O7" s="30"/>
      <c r="P7" s="67">
        <v>0</v>
      </c>
      <c r="Q7" s="67">
        <v>0</v>
      </c>
      <c r="R7" s="122">
        <f t="shared" ref="R7:R30" si="1">(P7+Q7)*O7</f>
        <v>0</v>
      </c>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c r="EG7" s="43"/>
      <c r="EH7" s="43"/>
      <c r="EI7" s="43"/>
      <c r="EJ7" s="43"/>
      <c r="EK7" s="43"/>
      <c r="EL7" s="43"/>
      <c r="EM7" s="43"/>
      <c r="EN7" s="43"/>
      <c r="EO7" s="43"/>
      <c r="EP7" s="43"/>
      <c r="EQ7" s="43"/>
      <c r="ER7" s="43"/>
      <c r="ES7" s="43"/>
      <c r="ET7" s="43"/>
      <c r="EU7" s="43"/>
      <c r="EV7" s="43"/>
      <c r="EW7" s="43"/>
      <c r="EX7" s="43"/>
      <c r="EY7" s="43"/>
      <c r="EZ7" s="43"/>
      <c r="FA7" s="43"/>
      <c r="FB7" s="43"/>
      <c r="FC7" s="43"/>
      <c r="FD7" s="43"/>
      <c r="FE7" s="43"/>
      <c r="FF7" s="43"/>
      <c r="FG7" s="43"/>
      <c r="FH7" s="43"/>
      <c r="FI7" s="43"/>
      <c r="FJ7" s="43"/>
      <c r="FK7" s="43"/>
      <c r="FL7" s="43"/>
      <c r="FM7" s="43"/>
      <c r="FN7" s="43"/>
      <c r="FO7" s="43"/>
      <c r="FP7" s="43"/>
      <c r="FQ7" s="43"/>
      <c r="FR7" s="43"/>
    </row>
    <row r="8" spans="1:174" ht="25.5" x14ac:dyDescent="0.25">
      <c r="A8" s="47" t="s">
        <v>66</v>
      </c>
      <c r="B8" s="35" t="s">
        <v>67</v>
      </c>
      <c r="C8" s="31">
        <v>46</v>
      </c>
      <c r="D8" s="48" t="s">
        <v>58</v>
      </c>
      <c r="E8" s="35" t="s">
        <v>68</v>
      </c>
      <c r="F8" s="48" t="s">
        <v>59</v>
      </c>
      <c r="G8" s="35" t="s">
        <v>69</v>
      </c>
      <c r="H8" s="31">
        <v>5</v>
      </c>
      <c r="I8" s="67">
        <v>0</v>
      </c>
      <c r="J8" s="67">
        <v>0</v>
      </c>
      <c r="K8" s="122">
        <f t="shared" si="0"/>
        <v>0</v>
      </c>
      <c r="L8" s="35"/>
      <c r="M8" s="48" t="s">
        <v>59</v>
      </c>
      <c r="N8" s="34" t="s">
        <v>62</v>
      </c>
      <c r="O8" s="31">
        <v>1</v>
      </c>
      <c r="P8" s="67">
        <v>0</v>
      </c>
      <c r="Q8" s="67">
        <v>0</v>
      </c>
      <c r="R8" s="122">
        <f t="shared" si="1"/>
        <v>0</v>
      </c>
      <c r="S8" s="43"/>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row>
    <row r="9" spans="1:174" ht="38.25" x14ac:dyDescent="0.25">
      <c r="A9" s="47" t="s">
        <v>70</v>
      </c>
      <c r="B9" s="35" t="s">
        <v>71</v>
      </c>
      <c r="C9" s="31">
        <v>3</v>
      </c>
      <c r="D9" s="50" t="s">
        <v>58</v>
      </c>
      <c r="E9" s="35" t="s">
        <v>72</v>
      </c>
      <c r="F9" s="50" t="s">
        <v>59</v>
      </c>
      <c r="G9" s="35" t="s">
        <v>73</v>
      </c>
      <c r="H9" s="31">
        <v>1</v>
      </c>
      <c r="I9" s="116">
        <v>0</v>
      </c>
      <c r="J9" s="67">
        <v>0</v>
      </c>
      <c r="K9" s="122">
        <f t="shared" si="0"/>
        <v>0</v>
      </c>
      <c r="L9" s="35"/>
      <c r="M9" s="50" t="s">
        <v>59</v>
      </c>
      <c r="N9" s="34" t="s">
        <v>62</v>
      </c>
      <c r="O9" s="31">
        <v>1</v>
      </c>
      <c r="P9" s="116">
        <v>0</v>
      </c>
      <c r="Q9" s="67">
        <v>0</v>
      </c>
      <c r="R9" s="122">
        <f t="shared" si="1"/>
        <v>0</v>
      </c>
      <c r="S9" s="43"/>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row>
    <row r="10" spans="1:174" x14ac:dyDescent="0.25">
      <c r="A10" s="47" t="s">
        <v>74</v>
      </c>
      <c r="B10" s="35" t="s">
        <v>75</v>
      </c>
      <c r="C10" s="51">
        <v>28</v>
      </c>
      <c r="D10" s="52" t="s">
        <v>58</v>
      </c>
      <c r="E10" s="35" t="s">
        <v>72</v>
      </c>
      <c r="F10" s="52" t="s">
        <v>59</v>
      </c>
      <c r="G10" s="35" t="s">
        <v>76</v>
      </c>
      <c r="H10" s="31">
        <v>2</v>
      </c>
      <c r="I10" s="116">
        <v>0</v>
      </c>
      <c r="J10" s="67">
        <v>0</v>
      </c>
      <c r="K10" s="122">
        <f t="shared" si="0"/>
        <v>0</v>
      </c>
      <c r="L10" s="35"/>
      <c r="M10" s="52" t="s">
        <v>59</v>
      </c>
      <c r="N10" s="34" t="s">
        <v>62</v>
      </c>
      <c r="O10" s="31">
        <v>2</v>
      </c>
      <c r="P10" s="116">
        <v>0</v>
      </c>
      <c r="Q10" s="67">
        <v>0</v>
      </c>
      <c r="R10" s="122">
        <f t="shared" si="1"/>
        <v>0</v>
      </c>
      <c r="S10" s="43"/>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c r="EY10" s="39"/>
      <c r="EZ10" s="39"/>
      <c r="FA10" s="39"/>
      <c r="FB10" s="39"/>
      <c r="FC10" s="39"/>
      <c r="FD10" s="39"/>
      <c r="FE10" s="39"/>
      <c r="FF10" s="39"/>
      <c r="FG10" s="39"/>
      <c r="FH10" s="39"/>
      <c r="FI10" s="39"/>
      <c r="FJ10" s="39"/>
      <c r="FK10" s="39"/>
      <c r="FL10" s="39"/>
      <c r="FM10" s="39"/>
      <c r="FN10" s="39"/>
      <c r="FO10" s="39"/>
      <c r="FP10" s="39"/>
      <c r="FQ10" s="39"/>
      <c r="FR10" s="39"/>
    </row>
    <row r="11" spans="1:174" x14ac:dyDescent="0.25">
      <c r="A11" s="52" t="s">
        <v>77</v>
      </c>
      <c r="B11" s="35" t="s">
        <v>78</v>
      </c>
      <c r="C11" s="31">
        <v>45</v>
      </c>
      <c r="D11" s="48" t="s">
        <v>58</v>
      </c>
      <c r="E11" s="36" t="s">
        <v>60</v>
      </c>
      <c r="F11" s="48" t="s">
        <v>59</v>
      </c>
      <c r="G11" s="36" t="s">
        <v>73</v>
      </c>
      <c r="H11" s="31">
        <v>5</v>
      </c>
      <c r="I11" s="116">
        <v>0</v>
      </c>
      <c r="J11" s="67">
        <v>0</v>
      </c>
      <c r="K11" s="122">
        <f t="shared" si="0"/>
        <v>0</v>
      </c>
      <c r="L11" s="35"/>
      <c r="M11" s="48" t="s">
        <v>59</v>
      </c>
      <c r="N11" s="34" t="s">
        <v>62</v>
      </c>
      <c r="O11" s="31">
        <v>1</v>
      </c>
      <c r="P11" s="116">
        <v>0</v>
      </c>
      <c r="Q11" s="67">
        <v>0</v>
      </c>
      <c r="R11" s="122">
        <f t="shared" si="1"/>
        <v>0</v>
      </c>
      <c r="S11" s="43"/>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c r="FF11" s="39"/>
      <c r="FG11" s="39"/>
      <c r="FH11" s="39"/>
      <c r="FI11" s="39"/>
      <c r="FJ11" s="39"/>
      <c r="FK11" s="39"/>
      <c r="FL11" s="39"/>
      <c r="FM11" s="39"/>
      <c r="FN11" s="39"/>
      <c r="FO11" s="39"/>
      <c r="FP11" s="39"/>
      <c r="FQ11" s="39"/>
      <c r="FR11" s="39"/>
    </row>
    <row r="12" spans="1:174" x14ac:dyDescent="0.25">
      <c r="A12" s="47" t="s">
        <v>79</v>
      </c>
      <c r="B12" s="35" t="s">
        <v>80</v>
      </c>
      <c r="C12" s="31">
        <v>30</v>
      </c>
      <c r="D12" s="48" t="s">
        <v>81</v>
      </c>
      <c r="E12" s="36" t="s">
        <v>72</v>
      </c>
      <c r="F12" s="48" t="s">
        <v>82</v>
      </c>
      <c r="G12" s="36" t="s">
        <v>83</v>
      </c>
      <c r="H12" s="31">
        <v>1</v>
      </c>
      <c r="I12" s="116">
        <v>0</v>
      </c>
      <c r="J12" s="67">
        <v>0</v>
      </c>
      <c r="K12" s="122">
        <f t="shared" si="0"/>
        <v>0</v>
      </c>
      <c r="L12" s="35"/>
      <c r="M12" s="48" t="s">
        <v>82</v>
      </c>
      <c r="N12" s="34" t="s">
        <v>62</v>
      </c>
      <c r="O12" s="31">
        <v>1</v>
      </c>
      <c r="P12" s="116">
        <v>0</v>
      </c>
      <c r="Q12" s="67">
        <v>0</v>
      </c>
      <c r="R12" s="122">
        <f t="shared" si="1"/>
        <v>0</v>
      </c>
      <c r="S12" s="43"/>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39"/>
      <c r="FO12" s="39"/>
      <c r="FP12" s="39"/>
      <c r="FQ12" s="39"/>
      <c r="FR12" s="39"/>
    </row>
    <row r="13" spans="1:174" x14ac:dyDescent="0.25">
      <c r="A13" s="47" t="s">
        <v>84</v>
      </c>
      <c r="B13" s="35" t="s">
        <v>85</v>
      </c>
      <c r="C13" s="31">
        <v>8</v>
      </c>
      <c r="D13" s="48" t="s">
        <v>58</v>
      </c>
      <c r="E13" s="36" t="s">
        <v>72</v>
      </c>
      <c r="F13" s="48" t="s">
        <v>59</v>
      </c>
      <c r="G13" s="36" t="s">
        <v>73</v>
      </c>
      <c r="H13" s="31">
        <v>1</v>
      </c>
      <c r="I13" s="116">
        <v>0</v>
      </c>
      <c r="J13" s="67">
        <v>0</v>
      </c>
      <c r="K13" s="122">
        <f t="shared" si="0"/>
        <v>0</v>
      </c>
      <c r="L13" s="35"/>
      <c r="M13" s="48" t="s">
        <v>59</v>
      </c>
      <c r="N13" s="35"/>
      <c r="O13" s="31"/>
      <c r="P13" s="116">
        <v>0</v>
      </c>
      <c r="Q13" s="67">
        <v>0</v>
      </c>
      <c r="R13" s="122">
        <f t="shared" si="1"/>
        <v>0</v>
      </c>
      <c r="S13" s="43"/>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c r="DA13" s="39"/>
      <c r="DB13" s="39"/>
      <c r="DC13" s="39"/>
      <c r="DD13" s="39"/>
      <c r="DE13" s="39"/>
      <c r="DF13" s="39"/>
      <c r="DG13" s="39"/>
      <c r="DH13" s="39"/>
      <c r="DI13" s="39"/>
      <c r="DJ13" s="39"/>
      <c r="DK13" s="39"/>
      <c r="DL13" s="39"/>
      <c r="DM13" s="39"/>
      <c r="DN13" s="39"/>
      <c r="DO13" s="39"/>
      <c r="DP13" s="39"/>
      <c r="DQ13" s="39"/>
      <c r="DR13" s="39"/>
      <c r="DS13" s="39"/>
      <c r="DT13" s="39"/>
      <c r="DU13" s="39"/>
      <c r="DV13" s="39"/>
      <c r="DW13" s="39"/>
      <c r="DX13" s="39"/>
      <c r="DY13" s="39"/>
      <c r="DZ13" s="39"/>
      <c r="EA13" s="39"/>
      <c r="EB13" s="39"/>
      <c r="EC13" s="39"/>
      <c r="ED13" s="39"/>
      <c r="EE13" s="39"/>
      <c r="EF13" s="39"/>
      <c r="EG13" s="39"/>
      <c r="EH13" s="39"/>
      <c r="EI13" s="39"/>
      <c r="EJ13" s="39"/>
      <c r="EK13" s="39"/>
      <c r="EL13" s="39"/>
      <c r="EM13" s="39"/>
      <c r="EN13" s="39"/>
      <c r="EO13" s="39"/>
      <c r="EP13" s="39"/>
      <c r="EQ13" s="39"/>
      <c r="ER13" s="39"/>
      <c r="ES13" s="39"/>
      <c r="ET13" s="39"/>
      <c r="EU13" s="39"/>
      <c r="EV13" s="39"/>
      <c r="EW13" s="39"/>
      <c r="EX13" s="39"/>
      <c r="EY13" s="39"/>
      <c r="EZ13" s="39"/>
      <c r="FA13" s="39"/>
      <c r="FB13" s="39"/>
      <c r="FC13" s="39"/>
      <c r="FD13" s="39"/>
      <c r="FE13" s="39"/>
      <c r="FF13" s="39"/>
      <c r="FG13" s="39"/>
      <c r="FH13" s="39"/>
      <c r="FI13" s="39"/>
      <c r="FJ13" s="39"/>
      <c r="FK13" s="39"/>
      <c r="FL13" s="39"/>
      <c r="FM13" s="39"/>
      <c r="FN13" s="39"/>
      <c r="FO13" s="39"/>
      <c r="FP13" s="39"/>
      <c r="FQ13" s="39"/>
      <c r="FR13" s="39"/>
    </row>
    <row r="14" spans="1:174" x14ac:dyDescent="0.25">
      <c r="A14" s="47" t="s">
        <v>86</v>
      </c>
      <c r="B14" s="35" t="s">
        <v>87</v>
      </c>
      <c r="C14" s="31">
        <v>12</v>
      </c>
      <c r="D14" s="48" t="s">
        <v>58</v>
      </c>
      <c r="E14" s="36" t="s">
        <v>72</v>
      </c>
      <c r="F14" s="48" t="s">
        <v>59</v>
      </c>
      <c r="G14" s="36" t="s">
        <v>73</v>
      </c>
      <c r="H14" s="31">
        <v>2</v>
      </c>
      <c r="I14" s="116">
        <v>0</v>
      </c>
      <c r="J14" s="67">
        <v>0</v>
      </c>
      <c r="K14" s="122">
        <f t="shared" si="0"/>
        <v>0</v>
      </c>
      <c r="L14" s="35"/>
      <c r="M14" s="48" t="s">
        <v>59</v>
      </c>
      <c r="N14" s="35"/>
      <c r="O14" s="31"/>
      <c r="P14" s="116">
        <v>0</v>
      </c>
      <c r="Q14" s="67">
        <v>0</v>
      </c>
      <c r="R14" s="122">
        <f t="shared" si="1"/>
        <v>0</v>
      </c>
      <c r="S14" s="43"/>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row>
    <row r="15" spans="1:174" ht="25.5" x14ac:dyDescent="0.25">
      <c r="A15" s="47" t="s">
        <v>88</v>
      </c>
      <c r="B15" s="35" t="s">
        <v>89</v>
      </c>
      <c r="C15" s="31">
        <v>103</v>
      </c>
      <c r="D15" s="48" t="s">
        <v>81</v>
      </c>
      <c r="E15" s="35" t="s">
        <v>60</v>
      </c>
      <c r="F15" s="48" t="s">
        <v>82</v>
      </c>
      <c r="G15" s="35" t="s">
        <v>76</v>
      </c>
      <c r="H15" s="31">
        <v>5</v>
      </c>
      <c r="I15" s="116">
        <v>0</v>
      </c>
      <c r="J15" s="67">
        <v>0</v>
      </c>
      <c r="K15" s="122">
        <f t="shared" si="0"/>
        <v>0</v>
      </c>
      <c r="L15" s="35"/>
      <c r="M15" s="48" t="s">
        <v>82</v>
      </c>
      <c r="N15" s="34" t="s">
        <v>62</v>
      </c>
      <c r="O15" s="31">
        <v>2</v>
      </c>
      <c r="P15" s="116">
        <v>0</v>
      </c>
      <c r="Q15" s="67">
        <v>0</v>
      </c>
      <c r="R15" s="122">
        <f t="shared" si="1"/>
        <v>0</v>
      </c>
      <c r="S15" s="43"/>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row>
    <row r="16" spans="1:174" ht="25.5" x14ac:dyDescent="0.25">
      <c r="A16" s="47" t="s">
        <v>90</v>
      </c>
      <c r="B16" s="35" t="s">
        <v>91</v>
      </c>
      <c r="C16" s="31">
        <v>25</v>
      </c>
      <c r="D16" s="50" t="s">
        <v>92</v>
      </c>
      <c r="E16" s="37" t="s">
        <v>60</v>
      </c>
      <c r="F16" s="50" t="s">
        <v>59</v>
      </c>
      <c r="G16" s="37" t="s">
        <v>76</v>
      </c>
      <c r="H16" s="31">
        <v>2</v>
      </c>
      <c r="I16" s="116">
        <v>0</v>
      </c>
      <c r="J16" s="67">
        <v>0</v>
      </c>
      <c r="K16" s="122">
        <f t="shared" si="0"/>
        <v>0</v>
      </c>
      <c r="L16" s="35"/>
      <c r="M16" s="50" t="s">
        <v>59</v>
      </c>
      <c r="N16" s="34" t="s">
        <v>62</v>
      </c>
      <c r="O16" s="31">
        <v>1</v>
      </c>
      <c r="P16" s="116">
        <v>0</v>
      </c>
      <c r="Q16" s="67">
        <v>0</v>
      </c>
      <c r="R16" s="122">
        <f t="shared" si="1"/>
        <v>0</v>
      </c>
      <c r="S16" s="43"/>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row>
    <row r="17" spans="1:174" ht="25.5" x14ac:dyDescent="0.25">
      <c r="A17" s="47" t="s">
        <v>93</v>
      </c>
      <c r="B17" s="35" t="s">
        <v>94</v>
      </c>
      <c r="C17" s="31">
        <v>72</v>
      </c>
      <c r="D17" s="48" t="s">
        <v>81</v>
      </c>
      <c r="E17" s="35" t="s">
        <v>72</v>
      </c>
      <c r="F17" s="48" t="s">
        <v>82</v>
      </c>
      <c r="G17" s="35" t="s">
        <v>73</v>
      </c>
      <c r="H17" s="31">
        <v>7</v>
      </c>
      <c r="I17" s="116">
        <v>0</v>
      </c>
      <c r="J17" s="67">
        <v>0</v>
      </c>
      <c r="K17" s="122">
        <f t="shared" si="0"/>
        <v>0</v>
      </c>
      <c r="L17" s="35"/>
      <c r="M17" s="48" t="s">
        <v>82</v>
      </c>
      <c r="N17" s="34" t="s">
        <v>62</v>
      </c>
      <c r="O17" s="31">
        <v>2</v>
      </c>
      <c r="P17" s="116">
        <v>0</v>
      </c>
      <c r="Q17" s="67">
        <v>0</v>
      </c>
      <c r="R17" s="122">
        <f t="shared" si="1"/>
        <v>0</v>
      </c>
      <c r="S17" s="43"/>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row>
    <row r="18" spans="1:174" x14ac:dyDescent="0.25">
      <c r="A18" s="47" t="s">
        <v>95</v>
      </c>
      <c r="B18" s="35" t="s">
        <v>96</v>
      </c>
      <c r="C18" s="31">
        <v>59</v>
      </c>
      <c r="D18" s="48" t="s">
        <v>97</v>
      </c>
      <c r="E18" s="35" t="s">
        <v>60</v>
      </c>
      <c r="F18" s="48" t="s">
        <v>82</v>
      </c>
      <c r="G18" s="35" t="s">
        <v>76</v>
      </c>
      <c r="H18" s="31">
        <v>2</v>
      </c>
      <c r="I18" s="116">
        <v>0</v>
      </c>
      <c r="J18" s="67">
        <v>0</v>
      </c>
      <c r="K18" s="122">
        <f t="shared" si="0"/>
        <v>0</v>
      </c>
      <c r="L18" s="35"/>
      <c r="M18" s="48" t="s">
        <v>82</v>
      </c>
      <c r="N18" s="34" t="s">
        <v>62</v>
      </c>
      <c r="O18" s="31">
        <v>1</v>
      </c>
      <c r="P18" s="116">
        <v>0</v>
      </c>
      <c r="Q18" s="67">
        <v>0</v>
      </c>
      <c r="R18" s="122">
        <f t="shared" si="1"/>
        <v>0</v>
      </c>
      <c r="S18" s="43"/>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row>
    <row r="19" spans="1:174" x14ac:dyDescent="0.25">
      <c r="A19" s="53" t="s">
        <v>98</v>
      </c>
      <c r="B19" s="35" t="s">
        <v>99</v>
      </c>
      <c r="C19" s="31">
        <v>32</v>
      </c>
      <c r="D19" s="48" t="s">
        <v>81</v>
      </c>
      <c r="E19" s="35" t="s">
        <v>60</v>
      </c>
      <c r="F19" s="54" t="s">
        <v>82</v>
      </c>
      <c r="G19" s="35" t="s">
        <v>73</v>
      </c>
      <c r="H19" s="31">
        <v>2</v>
      </c>
      <c r="I19" s="116">
        <v>0</v>
      </c>
      <c r="J19" s="67">
        <v>0</v>
      </c>
      <c r="K19" s="122">
        <f t="shared" si="0"/>
        <v>0</v>
      </c>
      <c r="L19" s="35"/>
      <c r="M19" s="54" t="s">
        <v>82</v>
      </c>
      <c r="N19" s="34" t="s">
        <v>62</v>
      </c>
      <c r="O19" s="31">
        <v>1</v>
      </c>
      <c r="P19" s="116">
        <v>0</v>
      </c>
      <c r="Q19" s="67">
        <v>0</v>
      </c>
      <c r="R19" s="122">
        <f t="shared" si="1"/>
        <v>0</v>
      </c>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row>
    <row r="20" spans="1:174" x14ac:dyDescent="0.25">
      <c r="A20" s="47" t="s">
        <v>100</v>
      </c>
      <c r="B20" s="35" t="s">
        <v>101</v>
      </c>
      <c r="C20" s="31">
        <v>52</v>
      </c>
      <c r="D20" s="48" t="s">
        <v>81</v>
      </c>
      <c r="E20" s="35" t="s">
        <v>60</v>
      </c>
      <c r="F20" s="48" t="s">
        <v>82</v>
      </c>
      <c r="G20" s="35" t="s">
        <v>76</v>
      </c>
      <c r="H20" s="31">
        <v>3</v>
      </c>
      <c r="I20" s="116">
        <v>0</v>
      </c>
      <c r="J20" s="67">
        <v>0</v>
      </c>
      <c r="K20" s="122">
        <f t="shared" si="0"/>
        <v>0</v>
      </c>
      <c r="L20" s="35"/>
      <c r="M20" s="48" t="s">
        <v>82</v>
      </c>
      <c r="N20" s="34" t="s">
        <v>62</v>
      </c>
      <c r="O20" s="31">
        <v>2</v>
      </c>
      <c r="P20" s="116">
        <v>0</v>
      </c>
      <c r="Q20" s="67">
        <v>0</v>
      </c>
      <c r="R20" s="122">
        <f t="shared" si="1"/>
        <v>0</v>
      </c>
    </row>
    <row r="21" spans="1:174" ht="38.25" x14ac:dyDescent="0.25">
      <c r="A21" s="47" t="s">
        <v>102</v>
      </c>
      <c r="B21" s="35" t="s">
        <v>103</v>
      </c>
      <c r="C21" s="31">
        <v>57</v>
      </c>
      <c r="D21" s="50" t="s">
        <v>81</v>
      </c>
      <c r="E21" s="35" t="s">
        <v>60</v>
      </c>
      <c r="F21" s="50" t="s">
        <v>82</v>
      </c>
      <c r="G21" s="35" t="s">
        <v>76</v>
      </c>
      <c r="H21" s="31">
        <v>2</v>
      </c>
      <c r="I21" s="116">
        <v>0</v>
      </c>
      <c r="J21" s="67">
        <v>0</v>
      </c>
      <c r="K21" s="122">
        <f t="shared" si="0"/>
        <v>0</v>
      </c>
      <c r="L21" s="35"/>
      <c r="M21" s="50" t="s">
        <v>82</v>
      </c>
      <c r="N21" s="34" t="s">
        <v>62</v>
      </c>
      <c r="O21" s="31">
        <v>1</v>
      </c>
      <c r="P21" s="116">
        <v>0</v>
      </c>
      <c r="Q21" s="67">
        <v>0</v>
      </c>
      <c r="R21" s="122">
        <f t="shared" si="1"/>
        <v>0</v>
      </c>
    </row>
    <row r="22" spans="1:174" x14ac:dyDescent="0.25">
      <c r="A22" s="47" t="s">
        <v>104</v>
      </c>
      <c r="B22" s="35" t="s">
        <v>105</v>
      </c>
      <c r="C22" s="31">
        <v>39</v>
      </c>
      <c r="D22" s="48" t="s">
        <v>58</v>
      </c>
      <c r="E22" s="35" t="s">
        <v>60</v>
      </c>
      <c r="F22" s="48" t="s">
        <v>59</v>
      </c>
      <c r="G22" s="35" t="s">
        <v>83</v>
      </c>
      <c r="H22" s="31">
        <v>2</v>
      </c>
      <c r="I22" s="116">
        <v>0</v>
      </c>
      <c r="J22" s="67">
        <v>0</v>
      </c>
      <c r="K22" s="122">
        <f t="shared" si="0"/>
        <v>0</v>
      </c>
      <c r="L22" s="35"/>
      <c r="M22" s="48" t="s">
        <v>59</v>
      </c>
      <c r="N22" s="34" t="s">
        <v>62</v>
      </c>
      <c r="O22" s="31">
        <v>1</v>
      </c>
      <c r="P22" s="116">
        <v>0</v>
      </c>
      <c r="Q22" s="67">
        <v>0</v>
      </c>
      <c r="R22" s="122">
        <f t="shared" si="1"/>
        <v>0</v>
      </c>
    </row>
    <row r="23" spans="1:174" ht="25.5" x14ac:dyDescent="0.25">
      <c r="A23" s="52" t="s">
        <v>106</v>
      </c>
      <c r="B23" s="35" t="s">
        <v>107</v>
      </c>
      <c r="C23" s="31">
        <v>18</v>
      </c>
      <c r="D23" s="48" t="s">
        <v>81</v>
      </c>
      <c r="E23" s="35" t="s">
        <v>60</v>
      </c>
      <c r="F23" s="48" t="s">
        <v>82</v>
      </c>
      <c r="G23" s="35" t="s">
        <v>73</v>
      </c>
      <c r="H23" s="31">
        <v>1</v>
      </c>
      <c r="I23" s="116">
        <v>0</v>
      </c>
      <c r="J23" s="67">
        <v>0</v>
      </c>
      <c r="K23" s="122">
        <f t="shared" si="0"/>
        <v>0</v>
      </c>
      <c r="L23" s="35"/>
      <c r="M23" s="48" t="s">
        <v>82</v>
      </c>
      <c r="N23" s="35"/>
      <c r="O23" s="31"/>
      <c r="P23" s="116">
        <v>0</v>
      </c>
      <c r="Q23" s="67">
        <v>0</v>
      </c>
      <c r="R23" s="122">
        <f t="shared" si="1"/>
        <v>0</v>
      </c>
    </row>
    <row r="24" spans="1:174" x14ac:dyDescent="0.25">
      <c r="A24" s="47" t="s">
        <v>108</v>
      </c>
      <c r="B24" s="35" t="s">
        <v>109</v>
      </c>
      <c r="C24" s="31">
        <v>38</v>
      </c>
      <c r="D24" s="48" t="s">
        <v>110</v>
      </c>
      <c r="E24" s="35" t="s">
        <v>72</v>
      </c>
      <c r="F24" s="48" t="s">
        <v>59</v>
      </c>
      <c r="G24" s="35" t="s">
        <v>76</v>
      </c>
      <c r="H24" s="31">
        <v>4</v>
      </c>
      <c r="I24" s="116">
        <v>0</v>
      </c>
      <c r="J24" s="67">
        <v>0</v>
      </c>
      <c r="K24" s="122">
        <f t="shared" si="0"/>
        <v>0</v>
      </c>
      <c r="L24" s="35"/>
      <c r="M24" s="48" t="s">
        <v>59</v>
      </c>
      <c r="N24" s="34" t="s">
        <v>62</v>
      </c>
      <c r="O24" s="31">
        <v>2</v>
      </c>
      <c r="P24" s="116">
        <v>0</v>
      </c>
      <c r="Q24" s="67">
        <v>0</v>
      </c>
      <c r="R24" s="122">
        <f t="shared" si="1"/>
        <v>0</v>
      </c>
    </row>
    <row r="25" spans="1:174" ht="25.5" x14ac:dyDescent="0.25">
      <c r="A25" s="50" t="s">
        <v>111</v>
      </c>
      <c r="B25" s="35" t="s">
        <v>112</v>
      </c>
      <c r="C25" s="31">
        <v>23</v>
      </c>
      <c r="D25" s="48" t="s">
        <v>58</v>
      </c>
      <c r="E25" s="35" t="s">
        <v>60</v>
      </c>
      <c r="F25" s="48" t="s">
        <v>59</v>
      </c>
      <c r="G25" s="35" t="s">
        <v>76</v>
      </c>
      <c r="H25" s="31">
        <v>2</v>
      </c>
      <c r="I25" s="116">
        <v>0</v>
      </c>
      <c r="J25" s="67">
        <v>0</v>
      </c>
      <c r="K25" s="122">
        <f t="shared" si="0"/>
        <v>0</v>
      </c>
      <c r="L25" s="35"/>
      <c r="M25" s="48" t="s">
        <v>59</v>
      </c>
      <c r="N25" s="34" t="s">
        <v>62</v>
      </c>
      <c r="O25" s="31">
        <v>2</v>
      </c>
      <c r="P25" s="116">
        <v>0</v>
      </c>
      <c r="Q25" s="67">
        <v>0</v>
      </c>
      <c r="R25" s="122">
        <f t="shared" si="1"/>
        <v>0</v>
      </c>
    </row>
    <row r="26" spans="1:174" ht="25.5" x14ac:dyDescent="0.25">
      <c r="A26" s="50" t="s">
        <v>113</v>
      </c>
      <c r="B26" s="35" t="s">
        <v>114</v>
      </c>
      <c r="C26" s="31">
        <v>63</v>
      </c>
      <c r="D26" s="48" t="s">
        <v>81</v>
      </c>
      <c r="E26" s="38" t="s">
        <v>60</v>
      </c>
      <c r="F26" s="48" t="s">
        <v>82</v>
      </c>
      <c r="G26" s="38" t="s">
        <v>76</v>
      </c>
      <c r="H26" s="31">
        <v>4</v>
      </c>
      <c r="I26" s="116">
        <v>0</v>
      </c>
      <c r="J26" s="67">
        <v>0</v>
      </c>
      <c r="K26" s="122">
        <f t="shared" si="0"/>
        <v>0</v>
      </c>
      <c r="L26" s="35"/>
      <c r="M26" s="48" t="s">
        <v>82</v>
      </c>
      <c r="N26" s="55"/>
      <c r="O26" s="66"/>
      <c r="P26" s="116">
        <v>0</v>
      </c>
      <c r="Q26" s="67">
        <v>0</v>
      </c>
      <c r="R26" s="122">
        <f t="shared" si="1"/>
        <v>0</v>
      </c>
    </row>
    <row r="27" spans="1:174" x14ac:dyDescent="0.25">
      <c r="A27" s="50" t="s">
        <v>115</v>
      </c>
      <c r="B27" s="35" t="s">
        <v>116</v>
      </c>
      <c r="C27" s="31">
        <v>14</v>
      </c>
      <c r="D27" s="48" t="s">
        <v>58</v>
      </c>
      <c r="E27" s="35" t="s">
        <v>60</v>
      </c>
      <c r="F27" s="48" t="s">
        <v>59</v>
      </c>
      <c r="G27" s="35" t="s">
        <v>69</v>
      </c>
      <c r="H27" s="31">
        <v>1</v>
      </c>
      <c r="I27" s="116">
        <v>0</v>
      </c>
      <c r="J27" s="67">
        <v>0</v>
      </c>
      <c r="K27" s="122">
        <f t="shared" si="0"/>
        <v>0</v>
      </c>
      <c r="L27" s="35"/>
      <c r="M27" s="48" t="s">
        <v>59</v>
      </c>
      <c r="N27" s="34" t="s">
        <v>62</v>
      </c>
      <c r="O27" s="31">
        <v>1</v>
      </c>
      <c r="P27" s="116">
        <v>0</v>
      </c>
      <c r="Q27" s="67">
        <v>0</v>
      </c>
      <c r="R27" s="122">
        <f t="shared" si="1"/>
        <v>0</v>
      </c>
    </row>
    <row r="28" spans="1:174" x14ac:dyDescent="0.25">
      <c r="A28" s="50" t="s">
        <v>117</v>
      </c>
      <c r="B28" s="35" t="s">
        <v>118</v>
      </c>
      <c r="C28" s="31">
        <v>14</v>
      </c>
      <c r="D28" s="48" t="s">
        <v>58</v>
      </c>
      <c r="E28" s="35" t="s">
        <v>60</v>
      </c>
      <c r="F28" s="48" t="s">
        <v>59</v>
      </c>
      <c r="G28" s="35" t="s">
        <v>69</v>
      </c>
      <c r="H28" s="31">
        <v>1</v>
      </c>
      <c r="I28" s="116">
        <v>0</v>
      </c>
      <c r="J28" s="67">
        <v>0</v>
      </c>
      <c r="K28" s="122">
        <f t="shared" si="0"/>
        <v>0</v>
      </c>
      <c r="L28" s="35"/>
      <c r="M28" s="48" t="s">
        <v>59</v>
      </c>
      <c r="N28" s="34" t="s">
        <v>62</v>
      </c>
      <c r="O28" s="31">
        <v>1</v>
      </c>
      <c r="P28" s="116">
        <v>0</v>
      </c>
      <c r="Q28" s="67">
        <v>0</v>
      </c>
      <c r="R28" s="122">
        <f t="shared" si="1"/>
        <v>0</v>
      </c>
    </row>
    <row r="29" spans="1:174" x14ac:dyDescent="0.25">
      <c r="A29" s="50" t="s">
        <v>119</v>
      </c>
      <c r="B29" s="35" t="s">
        <v>120</v>
      </c>
      <c r="C29" s="31">
        <v>13</v>
      </c>
      <c r="D29" s="48" t="s">
        <v>81</v>
      </c>
      <c r="E29" s="35" t="s">
        <v>60</v>
      </c>
      <c r="F29" s="48" t="s">
        <v>82</v>
      </c>
      <c r="G29" s="35" t="s">
        <v>76</v>
      </c>
      <c r="H29" s="31">
        <v>1</v>
      </c>
      <c r="I29" s="116">
        <v>0</v>
      </c>
      <c r="J29" s="67">
        <v>0</v>
      </c>
      <c r="K29" s="122">
        <f t="shared" si="0"/>
        <v>0</v>
      </c>
      <c r="L29" s="35"/>
      <c r="M29" s="48" t="s">
        <v>82</v>
      </c>
      <c r="N29" s="34" t="s">
        <v>62</v>
      </c>
      <c r="O29" s="31">
        <v>1</v>
      </c>
      <c r="P29" s="116">
        <v>0</v>
      </c>
      <c r="Q29" s="67">
        <v>0</v>
      </c>
      <c r="R29" s="122">
        <f t="shared" si="1"/>
        <v>0</v>
      </c>
    </row>
    <row r="30" spans="1:174" x14ac:dyDescent="0.25">
      <c r="A30" s="50" t="s">
        <v>121</v>
      </c>
      <c r="B30" s="35" t="s">
        <v>122</v>
      </c>
      <c r="C30" s="31">
        <v>13</v>
      </c>
      <c r="D30" s="48" t="s">
        <v>81</v>
      </c>
      <c r="E30" s="35" t="s">
        <v>60</v>
      </c>
      <c r="F30" s="48" t="s">
        <v>82</v>
      </c>
      <c r="G30" s="35" t="s">
        <v>76</v>
      </c>
      <c r="H30" s="31">
        <v>1</v>
      </c>
      <c r="I30" s="116">
        <v>0</v>
      </c>
      <c r="J30" s="67">
        <v>0</v>
      </c>
      <c r="K30" s="122">
        <f t="shared" si="0"/>
        <v>0</v>
      </c>
      <c r="L30" s="35"/>
      <c r="M30" s="48" t="s">
        <v>82</v>
      </c>
      <c r="N30" s="34" t="s">
        <v>62</v>
      </c>
      <c r="O30" s="31">
        <v>1</v>
      </c>
      <c r="P30" s="116">
        <v>0</v>
      </c>
      <c r="Q30" s="67">
        <v>0</v>
      </c>
      <c r="R30" s="122">
        <f t="shared" si="1"/>
        <v>0</v>
      </c>
    </row>
    <row r="31" spans="1:174" x14ac:dyDescent="0.25">
      <c r="A31" s="35"/>
      <c r="B31" s="48" t="s">
        <v>123</v>
      </c>
      <c r="C31" s="56">
        <v>886</v>
      </c>
      <c r="D31" s="48"/>
      <c r="E31" s="35"/>
      <c r="F31" s="48"/>
      <c r="G31" s="35"/>
      <c r="H31" s="31"/>
      <c r="I31" s="31"/>
      <c r="J31" s="31"/>
      <c r="K31" s="31"/>
      <c r="L31" s="35"/>
      <c r="M31" s="48"/>
      <c r="N31" s="35"/>
      <c r="O31" s="31"/>
      <c r="P31" s="31"/>
      <c r="Q31" s="31"/>
      <c r="R31" s="31"/>
    </row>
    <row r="32" spans="1:174" x14ac:dyDescent="0.25">
      <c r="A32" s="35"/>
      <c r="B32" s="48"/>
      <c r="C32" s="31"/>
      <c r="D32" s="35"/>
      <c r="E32" s="35"/>
      <c r="F32" s="35"/>
      <c r="G32" s="35"/>
      <c r="H32" s="31"/>
      <c r="I32" s="31"/>
      <c r="J32" s="31"/>
      <c r="K32" s="70">
        <f>SUM(K6:K30)</f>
        <v>0</v>
      </c>
      <c r="L32" s="35"/>
      <c r="M32" s="35"/>
      <c r="N32" s="35"/>
      <c r="O32" s="31"/>
      <c r="P32" s="31"/>
      <c r="Q32" s="31"/>
      <c r="R32" s="70">
        <f>SUM(R6:R30)</f>
        <v>0</v>
      </c>
    </row>
    <row r="33" spans="1:19" x14ac:dyDescent="0.25">
      <c r="A33" s="57"/>
      <c r="B33" s="39"/>
      <c r="C33" s="39"/>
      <c r="D33" s="39"/>
      <c r="E33" s="39"/>
      <c r="F33" s="39"/>
      <c r="G33" s="39"/>
      <c r="H33" s="32"/>
      <c r="I33" s="32"/>
      <c r="J33" s="32"/>
      <c r="K33" s="32"/>
      <c r="L33" s="39"/>
      <c r="M33" s="39"/>
      <c r="N33" s="39"/>
      <c r="O33" s="32"/>
      <c r="P33" s="32"/>
      <c r="Q33" s="32"/>
      <c r="R33" s="32"/>
    </row>
    <row r="34" spans="1:19" x14ac:dyDescent="0.25">
      <c r="B34" s="117" t="s">
        <v>127</v>
      </c>
      <c r="C34" s="71">
        <f>K32</f>
        <v>0</v>
      </c>
      <c r="D34" s="39"/>
      <c r="F34" s="62"/>
      <c r="G34" s="62"/>
      <c r="H34" s="63"/>
      <c r="I34" s="63"/>
      <c r="J34" s="63"/>
      <c r="K34" s="63"/>
      <c r="L34" s="64"/>
      <c r="M34" s="62"/>
      <c r="N34" s="64"/>
      <c r="O34" s="63"/>
      <c r="P34" s="63"/>
      <c r="Q34" s="63"/>
      <c r="R34" s="63"/>
      <c r="S34" s="62"/>
    </row>
    <row r="35" spans="1:19" x14ac:dyDescent="0.25">
      <c r="B35" s="118" t="s">
        <v>125</v>
      </c>
      <c r="C35" s="71">
        <f>R32</f>
        <v>0</v>
      </c>
      <c r="D35" s="39"/>
      <c r="J35" s="63"/>
      <c r="K35" s="63"/>
      <c r="L35" s="65"/>
      <c r="M35" s="62"/>
      <c r="N35" s="64"/>
      <c r="O35" s="65"/>
      <c r="P35" s="63"/>
      <c r="Q35" s="63"/>
      <c r="R35" s="63"/>
      <c r="S35" s="62"/>
    </row>
    <row r="36" spans="1:19" x14ac:dyDescent="0.25">
      <c r="B36" s="114"/>
      <c r="C36" s="72"/>
      <c r="D36" s="39"/>
      <c r="J36" s="63"/>
      <c r="K36" s="63"/>
      <c r="L36" s="65"/>
      <c r="M36" s="62"/>
      <c r="N36" s="62"/>
      <c r="O36" s="65"/>
      <c r="P36" s="63"/>
      <c r="Q36" s="63"/>
      <c r="R36" s="63"/>
      <c r="S36" s="62"/>
    </row>
    <row r="37" spans="1:19" x14ac:dyDescent="0.25">
      <c r="B37" s="68" t="s">
        <v>126</v>
      </c>
      <c r="C37" s="69">
        <f>C34+C35</f>
        <v>0</v>
      </c>
      <c r="D37" s="39"/>
      <c r="J37" s="63"/>
      <c r="K37" s="63"/>
      <c r="L37" s="65"/>
      <c r="M37" s="62"/>
      <c r="N37" s="62"/>
      <c r="O37" s="65"/>
      <c r="P37" s="63"/>
      <c r="Q37" s="63"/>
      <c r="R37" s="63"/>
      <c r="S37" s="62"/>
    </row>
    <row r="38" spans="1:19" x14ac:dyDescent="0.25">
      <c r="D38" s="39"/>
      <c r="J38" s="63"/>
      <c r="K38" s="63"/>
      <c r="L38" s="65"/>
      <c r="M38" s="62"/>
      <c r="N38" s="62"/>
      <c r="O38" s="65"/>
      <c r="P38" s="63"/>
      <c r="Q38" s="63"/>
      <c r="R38" s="63"/>
      <c r="S38" s="62"/>
    </row>
    <row r="39" spans="1:19" x14ac:dyDescent="0.25">
      <c r="D39" s="39"/>
      <c r="F39" s="62"/>
      <c r="G39" s="64"/>
      <c r="H39" s="65"/>
      <c r="I39" s="65"/>
      <c r="J39" s="63"/>
      <c r="K39" s="63"/>
      <c r="L39" s="65"/>
      <c r="M39" s="62"/>
      <c r="N39" s="62"/>
      <c r="O39" s="65"/>
      <c r="P39" s="63"/>
      <c r="Q39" s="63"/>
      <c r="R39" s="63"/>
      <c r="S39" s="62"/>
    </row>
    <row r="40" spans="1:19" x14ac:dyDescent="0.25">
      <c r="D40" s="39"/>
      <c r="F40" s="62"/>
      <c r="G40" s="62"/>
      <c r="H40" s="63"/>
      <c r="I40" s="63"/>
      <c r="J40" s="63"/>
      <c r="K40" s="63"/>
      <c r="L40" s="63"/>
      <c r="M40" s="62"/>
      <c r="N40" s="62"/>
      <c r="O40" s="63"/>
      <c r="P40" s="63"/>
      <c r="Q40" s="63"/>
      <c r="R40" s="63"/>
      <c r="S40" s="62"/>
    </row>
    <row r="41" spans="1:19" x14ac:dyDescent="0.25">
      <c r="D41" s="39"/>
      <c r="F41" s="62"/>
      <c r="G41" s="62"/>
      <c r="H41" s="65"/>
      <c r="I41" s="65"/>
      <c r="J41" s="65"/>
      <c r="K41" s="65"/>
      <c r="L41" s="62"/>
      <c r="M41" s="62"/>
      <c r="N41" s="62"/>
      <c r="O41" s="65"/>
      <c r="P41" s="65"/>
      <c r="Q41" s="65"/>
      <c r="R41" s="65"/>
      <c r="S41" s="62"/>
    </row>
    <row r="42" spans="1:19" x14ac:dyDescent="0.25">
      <c r="D42" s="39"/>
      <c r="F42" s="62"/>
      <c r="G42" s="62"/>
      <c r="H42" s="65"/>
      <c r="I42" s="65"/>
      <c r="J42" s="65"/>
      <c r="K42" s="65"/>
      <c r="L42" s="62"/>
      <c r="M42" s="62"/>
      <c r="N42" s="62"/>
      <c r="O42" s="65"/>
      <c r="P42" s="65"/>
      <c r="Q42" s="65"/>
      <c r="R42" s="65"/>
      <c r="S42" s="62"/>
    </row>
  </sheetData>
  <sheetProtection password="C7AC" sheet="1" objects="1" scenarios="1"/>
  <protectedRanges>
    <protectedRange sqref="P6:P30" name="Bereik3"/>
    <protectedRange sqref="I6:I30" name="Bereik1"/>
    <protectedRange sqref="J6:J30" name="Bereik2"/>
    <protectedRange sqref="Q6:Q30" name="Bereik4"/>
  </protectedRanges>
  <mergeCells count="2">
    <mergeCell ref="F4:K4"/>
    <mergeCell ref="M4:R4"/>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12"/>
  <sheetViews>
    <sheetView topLeftCell="A25" workbookViewId="0">
      <selection activeCell="G58" sqref="G58"/>
    </sheetView>
  </sheetViews>
  <sheetFormatPr defaultRowHeight="14.25" x14ac:dyDescent="0.2"/>
  <cols>
    <col min="1" max="1" width="35.42578125" style="92" customWidth="1"/>
    <col min="2" max="2" width="13.140625" style="92" customWidth="1"/>
    <col min="3" max="3" width="12.28515625" style="92" customWidth="1"/>
    <col min="4" max="4" width="20" style="92" customWidth="1"/>
    <col min="5" max="5" width="22.42578125" style="92" customWidth="1"/>
    <col min="6" max="6" width="28.42578125" style="92" customWidth="1"/>
    <col min="7" max="8" width="23" style="92" customWidth="1"/>
    <col min="9" max="16384" width="9.140625" style="92"/>
  </cols>
  <sheetData>
    <row r="2" spans="1:8" ht="18" x14ac:dyDescent="0.2">
      <c r="A2" s="91"/>
      <c r="B2" s="91" t="s">
        <v>201</v>
      </c>
      <c r="C2" s="91"/>
    </row>
    <row r="3" spans="1:8" x14ac:dyDescent="0.2">
      <c r="A3" s="93"/>
    </row>
    <row r="4" spans="1:8" ht="30" x14ac:dyDescent="0.2">
      <c r="A4" s="109" t="s">
        <v>129</v>
      </c>
      <c r="B4" s="110" t="s">
        <v>130</v>
      </c>
      <c r="C4" s="110" t="s">
        <v>131</v>
      </c>
      <c r="D4" s="111" t="s">
        <v>194</v>
      </c>
      <c r="E4" s="109" t="s">
        <v>195</v>
      </c>
      <c r="F4" s="109" t="s">
        <v>132</v>
      </c>
      <c r="G4" s="112" t="s">
        <v>200</v>
      </c>
      <c r="H4" s="112" t="s">
        <v>216</v>
      </c>
    </row>
    <row r="5" spans="1:8" ht="16.5" x14ac:dyDescent="0.2">
      <c r="A5" s="97" t="s">
        <v>133</v>
      </c>
      <c r="B5" s="98">
        <v>1</v>
      </c>
      <c r="C5" s="99" t="s">
        <v>196</v>
      </c>
      <c r="D5" s="100" t="s">
        <v>134</v>
      </c>
      <c r="E5" s="97" t="s">
        <v>135</v>
      </c>
      <c r="F5" s="101" t="s">
        <v>136</v>
      </c>
      <c r="G5" s="113">
        <v>0</v>
      </c>
      <c r="H5" s="121">
        <f>B5*G5</f>
        <v>0</v>
      </c>
    </row>
    <row r="6" spans="1:8" ht="16.5" x14ac:dyDescent="0.2">
      <c r="A6" s="97" t="s">
        <v>137</v>
      </c>
      <c r="B6" s="98">
        <v>2</v>
      </c>
      <c r="C6" s="99" t="s">
        <v>197</v>
      </c>
      <c r="D6" s="100" t="s">
        <v>138</v>
      </c>
      <c r="E6" s="97" t="s">
        <v>139</v>
      </c>
      <c r="F6" s="101" t="s">
        <v>140</v>
      </c>
      <c r="G6" s="113">
        <v>0</v>
      </c>
      <c r="H6" s="121">
        <f t="shared" ref="H6:H53" si="0">B6*G6</f>
        <v>0</v>
      </c>
    </row>
    <row r="7" spans="1:8" ht="16.5" x14ac:dyDescent="0.2">
      <c r="A7" s="97" t="s">
        <v>141</v>
      </c>
      <c r="B7" s="98">
        <v>2</v>
      </c>
      <c r="C7" s="99" t="s">
        <v>197</v>
      </c>
      <c r="D7" s="100" t="s">
        <v>138</v>
      </c>
      <c r="E7" s="97" t="s">
        <v>139</v>
      </c>
      <c r="F7" s="101" t="s">
        <v>136</v>
      </c>
      <c r="G7" s="113">
        <v>0</v>
      </c>
      <c r="H7" s="121">
        <f t="shared" si="0"/>
        <v>0</v>
      </c>
    </row>
    <row r="8" spans="1:8" ht="16.5" x14ac:dyDescent="0.2">
      <c r="A8" s="97" t="s">
        <v>142</v>
      </c>
      <c r="B8" s="98">
        <v>2</v>
      </c>
      <c r="C8" s="99" t="s">
        <v>197</v>
      </c>
      <c r="D8" s="100" t="s">
        <v>138</v>
      </c>
      <c r="E8" s="97" t="s">
        <v>139</v>
      </c>
      <c r="F8" s="101" t="s">
        <v>136</v>
      </c>
      <c r="G8" s="113">
        <v>0</v>
      </c>
      <c r="H8" s="121">
        <f t="shared" si="0"/>
        <v>0</v>
      </c>
    </row>
    <row r="9" spans="1:8" ht="16.5" x14ac:dyDescent="0.2">
      <c r="A9" s="97" t="s">
        <v>143</v>
      </c>
      <c r="B9" s="98">
        <v>2</v>
      </c>
      <c r="C9" s="99" t="s">
        <v>197</v>
      </c>
      <c r="D9" s="100" t="s">
        <v>138</v>
      </c>
      <c r="E9" s="97" t="s">
        <v>139</v>
      </c>
      <c r="F9" s="101" t="s">
        <v>136</v>
      </c>
      <c r="G9" s="113">
        <v>0</v>
      </c>
      <c r="H9" s="121">
        <f t="shared" si="0"/>
        <v>0</v>
      </c>
    </row>
    <row r="10" spans="1:8" ht="16.5" x14ac:dyDescent="0.2">
      <c r="A10" s="97" t="s">
        <v>144</v>
      </c>
      <c r="B10" s="98">
        <v>1</v>
      </c>
      <c r="C10" s="99" t="s">
        <v>196</v>
      </c>
      <c r="D10" s="100" t="s">
        <v>145</v>
      </c>
      <c r="E10" s="97" t="s">
        <v>146</v>
      </c>
      <c r="F10" s="101" t="s">
        <v>147</v>
      </c>
      <c r="G10" s="113">
        <v>0</v>
      </c>
      <c r="H10" s="121">
        <f t="shared" si="0"/>
        <v>0</v>
      </c>
    </row>
    <row r="11" spans="1:8" ht="16.5" x14ac:dyDescent="0.2">
      <c r="A11" s="97" t="s">
        <v>148</v>
      </c>
      <c r="B11" s="98">
        <v>1</v>
      </c>
      <c r="C11" s="99" t="s">
        <v>196</v>
      </c>
      <c r="D11" s="100" t="s">
        <v>145</v>
      </c>
      <c r="E11" s="97" t="s">
        <v>146</v>
      </c>
      <c r="F11" s="101" t="s">
        <v>147</v>
      </c>
      <c r="G11" s="113">
        <v>0</v>
      </c>
      <c r="H11" s="121">
        <f t="shared" si="0"/>
        <v>0</v>
      </c>
    </row>
    <row r="12" spans="1:8" ht="16.5" x14ac:dyDescent="0.2">
      <c r="A12" s="97" t="s">
        <v>149</v>
      </c>
      <c r="B12" s="98">
        <v>2</v>
      </c>
      <c r="C12" s="99" t="s">
        <v>196</v>
      </c>
      <c r="D12" s="100" t="s">
        <v>145</v>
      </c>
      <c r="E12" s="97" t="s">
        <v>146</v>
      </c>
      <c r="F12" s="101" t="s">
        <v>147</v>
      </c>
      <c r="G12" s="113">
        <v>0</v>
      </c>
      <c r="H12" s="121">
        <f t="shared" si="0"/>
        <v>0</v>
      </c>
    </row>
    <row r="13" spans="1:8" ht="16.5" x14ac:dyDescent="0.2">
      <c r="A13" s="97" t="s">
        <v>150</v>
      </c>
      <c r="B13" s="98">
        <v>1</v>
      </c>
      <c r="C13" s="99" t="s">
        <v>196</v>
      </c>
      <c r="D13" s="100" t="s">
        <v>145</v>
      </c>
      <c r="E13" s="97" t="s">
        <v>146</v>
      </c>
      <c r="F13" s="101" t="s">
        <v>147</v>
      </c>
      <c r="G13" s="113">
        <v>0</v>
      </c>
      <c r="H13" s="121">
        <f t="shared" si="0"/>
        <v>0</v>
      </c>
    </row>
    <row r="14" spans="1:8" ht="16.5" x14ac:dyDescent="0.2">
      <c r="A14" s="97" t="s">
        <v>151</v>
      </c>
      <c r="B14" s="98">
        <v>2</v>
      </c>
      <c r="C14" s="99" t="s">
        <v>196</v>
      </c>
      <c r="D14" s="100" t="s">
        <v>145</v>
      </c>
      <c r="E14" s="97" t="s">
        <v>146</v>
      </c>
      <c r="F14" s="101" t="s">
        <v>147</v>
      </c>
      <c r="G14" s="113">
        <v>0</v>
      </c>
      <c r="H14" s="121">
        <f t="shared" si="0"/>
        <v>0</v>
      </c>
    </row>
    <row r="15" spans="1:8" ht="16.5" x14ac:dyDescent="0.2">
      <c r="A15" s="97" t="s">
        <v>152</v>
      </c>
      <c r="B15" s="98">
        <v>1</v>
      </c>
      <c r="C15" s="99" t="s">
        <v>196</v>
      </c>
      <c r="D15" s="100" t="s">
        <v>145</v>
      </c>
      <c r="E15" s="97" t="s">
        <v>146</v>
      </c>
      <c r="F15" s="101" t="s">
        <v>147</v>
      </c>
      <c r="G15" s="113">
        <v>0</v>
      </c>
      <c r="H15" s="121">
        <f t="shared" si="0"/>
        <v>0</v>
      </c>
    </row>
    <row r="16" spans="1:8" ht="16.5" x14ac:dyDescent="0.2">
      <c r="A16" s="97" t="s">
        <v>153</v>
      </c>
      <c r="B16" s="98">
        <v>3</v>
      </c>
      <c r="C16" s="99" t="s">
        <v>196</v>
      </c>
      <c r="D16" s="100" t="s">
        <v>145</v>
      </c>
      <c r="E16" s="97" t="s">
        <v>146</v>
      </c>
      <c r="F16" s="101" t="s">
        <v>147</v>
      </c>
      <c r="G16" s="113">
        <v>0</v>
      </c>
      <c r="H16" s="121">
        <f t="shared" si="0"/>
        <v>0</v>
      </c>
    </row>
    <row r="17" spans="1:8" ht="16.5" x14ac:dyDescent="0.2">
      <c r="A17" s="97" t="s">
        <v>154</v>
      </c>
      <c r="B17" s="98">
        <v>1</v>
      </c>
      <c r="C17" s="99" t="s">
        <v>196</v>
      </c>
      <c r="D17" s="100" t="s">
        <v>145</v>
      </c>
      <c r="E17" s="97" t="s">
        <v>146</v>
      </c>
      <c r="F17" s="101" t="s">
        <v>147</v>
      </c>
      <c r="G17" s="113">
        <v>0</v>
      </c>
      <c r="H17" s="121">
        <f t="shared" si="0"/>
        <v>0</v>
      </c>
    </row>
    <row r="18" spans="1:8" ht="16.5" x14ac:dyDescent="0.2">
      <c r="A18" s="97" t="s">
        <v>155</v>
      </c>
      <c r="B18" s="98">
        <v>2</v>
      </c>
      <c r="C18" s="99" t="s">
        <v>196</v>
      </c>
      <c r="D18" s="100" t="s">
        <v>145</v>
      </c>
      <c r="E18" s="97" t="s">
        <v>146</v>
      </c>
      <c r="F18" s="101" t="s">
        <v>147</v>
      </c>
      <c r="G18" s="113">
        <v>0</v>
      </c>
      <c r="H18" s="121">
        <f t="shared" si="0"/>
        <v>0</v>
      </c>
    </row>
    <row r="19" spans="1:8" ht="16.5" x14ac:dyDescent="0.2">
      <c r="A19" s="97" t="s">
        <v>156</v>
      </c>
      <c r="B19" s="98">
        <v>2</v>
      </c>
      <c r="C19" s="99" t="s">
        <v>196</v>
      </c>
      <c r="D19" s="100" t="s">
        <v>145</v>
      </c>
      <c r="E19" s="97" t="s">
        <v>146</v>
      </c>
      <c r="F19" s="101" t="s">
        <v>140</v>
      </c>
      <c r="G19" s="113">
        <v>0</v>
      </c>
      <c r="H19" s="121">
        <f t="shared" si="0"/>
        <v>0</v>
      </c>
    </row>
    <row r="20" spans="1:8" ht="16.5" x14ac:dyDescent="0.2">
      <c r="A20" s="102" t="s">
        <v>157</v>
      </c>
      <c r="B20" s="103">
        <v>3</v>
      </c>
      <c r="C20" s="99" t="s">
        <v>196</v>
      </c>
      <c r="D20" s="100" t="s">
        <v>145</v>
      </c>
      <c r="E20" s="97" t="s">
        <v>158</v>
      </c>
      <c r="F20" s="101" t="s">
        <v>147</v>
      </c>
      <c r="G20" s="113">
        <v>0</v>
      </c>
      <c r="H20" s="121">
        <f t="shared" si="0"/>
        <v>0</v>
      </c>
    </row>
    <row r="21" spans="1:8" ht="16.5" x14ac:dyDescent="0.2">
      <c r="A21" s="97" t="s">
        <v>159</v>
      </c>
      <c r="B21" s="98">
        <v>2</v>
      </c>
      <c r="C21" s="99" t="s">
        <v>196</v>
      </c>
      <c r="D21" s="100" t="s">
        <v>145</v>
      </c>
      <c r="E21" s="97" t="s">
        <v>146</v>
      </c>
      <c r="F21" s="104" t="s">
        <v>147</v>
      </c>
      <c r="G21" s="113">
        <v>0</v>
      </c>
      <c r="H21" s="121">
        <f t="shared" si="0"/>
        <v>0</v>
      </c>
    </row>
    <row r="22" spans="1:8" ht="16.5" x14ac:dyDescent="0.2">
      <c r="A22" s="97" t="s">
        <v>160</v>
      </c>
      <c r="B22" s="98">
        <v>1</v>
      </c>
      <c r="C22" s="99" t="s">
        <v>196</v>
      </c>
      <c r="D22" s="100" t="s">
        <v>134</v>
      </c>
      <c r="E22" s="97" t="s">
        <v>135</v>
      </c>
      <c r="F22" s="101" t="s">
        <v>147</v>
      </c>
      <c r="G22" s="113">
        <v>0</v>
      </c>
      <c r="H22" s="121">
        <f t="shared" si="0"/>
        <v>0</v>
      </c>
    </row>
    <row r="23" spans="1:8" ht="16.5" x14ac:dyDescent="0.2">
      <c r="A23" s="97" t="s">
        <v>161</v>
      </c>
      <c r="B23" s="98">
        <v>2</v>
      </c>
      <c r="C23" s="99" t="s">
        <v>196</v>
      </c>
      <c r="D23" s="100" t="s">
        <v>138</v>
      </c>
      <c r="E23" s="97" t="s">
        <v>135</v>
      </c>
      <c r="F23" s="101" t="s">
        <v>147</v>
      </c>
      <c r="G23" s="113">
        <v>0</v>
      </c>
      <c r="H23" s="121">
        <f t="shared" si="0"/>
        <v>0</v>
      </c>
    </row>
    <row r="24" spans="1:8" ht="16.5" x14ac:dyDescent="0.2">
      <c r="A24" s="97" t="s">
        <v>162</v>
      </c>
      <c r="B24" s="98">
        <v>1</v>
      </c>
      <c r="C24" s="99" t="s">
        <v>196</v>
      </c>
      <c r="D24" s="100" t="s">
        <v>134</v>
      </c>
      <c r="E24" s="97" t="s">
        <v>135</v>
      </c>
      <c r="F24" s="101" t="s">
        <v>147</v>
      </c>
      <c r="G24" s="113">
        <v>0</v>
      </c>
      <c r="H24" s="121">
        <f t="shared" si="0"/>
        <v>0</v>
      </c>
    </row>
    <row r="25" spans="1:8" ht="16.5" x14ac:dyDescent="0.2">
      <c r="A25" s="97" t="s">
        <v>163</v>
      </c>
      <c r="B25" s="98">
        <v>2</v>
      </c>
      <c r="C25" s="99" t="s">
        <v>196</v>
      </c>
      <c r="D25" s="100" t="s">
        <v>134</v>
      </c>
      <c r="E25" s="97" t="s">
        <v>135</v>
      </c>
      <c r="F25" s="101" t="s">
        <v>147</v>
      </c>
      <c r="G25" s="113">
        <v>0</v>
      </c>
      <c r="H25" s="121">
        <f t="shared" si="0"/>
        <v>0</v>
      </c>
    </row>
    <row r="26" spans="1:8" ht="16.5" x14ac:dyDescent="0.2">
      <c r="A26" s="97" t="s">
        <v>164</v>
      </c>
      <c r="B26" s="98">
        <v>1</v>
      </c>
      <c r="C26" s="99" t="s">
        <v>196</v>
      </c>
      <c r="D26" s="100" t="s">
        <v>134</v>
      </c>
      <c r="E26" s="97" t="s">
        <v>135</v>
      </c>
      <c r="F26" s="101" t="s">
        <v>147</v>
      </c>
      <c r="G26" s="113">
        <v>0</v>
      </c>
      <c r="H26" s="121">
        <f t="shared" si="0"/>
        <v>0</v>
      </c>
    </row>
    <row r="27" spans="1:8" ht="16.5" x14ac:dyDescent="0.2">
      <c r="A27" s="97" t="s">
        <v>165</v>
      </c>
      <c r="B27" s="98">
        <v>1</v>
      </c>
      <c r="C27" s="99" t="s">
        <v>196</v>
      </c>
      <c r="D27" s="100" t="s">
        <v>145</v>
      </c>
      <c r="E27" s="97" t="s">
        <v>158</v>
      </c>
      <c r="F27" s="101" t="s">
        <v>140</v>
      </c>
      <c r="G27" s="113">
        <v>0</v>
      </c>
      <c r="H27" s="121">
        <f t="shared" si="0"/>
        <v>0</v>
      </c>
    </row>
    <row r="28" spans="1:8" ht="16.5" x14ac:dyDescent="0.2">
      <c r="A28" s="97" t="s">
        <v>166</v>
      </c>
      <c r="B28" s="98">
        <v>1</v>
      </c>
      <c r="C28" s="99" t="s">
        <v>198</v>
      </c>
      <c r="D28" s="100" t="s">
        <v>145</v>
      </c>
      <c r="E28" s="97" t="s">
        <v>167</v>
      </c>
      <c r="F28" s="101" t="s">
        <v>147</v>
      </c>
      <c r="G28" s="113">
        <v>0</v>
      </c>
      <c r="H28" s="121">
        <f t="shared" si="0"/>
        <v>0</v>
      </c>
    </row>
    <row r="29" spans="1:8" x14ac:dyDescent="0.2">
      <c r="A29" s="97" t="s">
        <v>168</v>
      </c>
      <c r="B29" s="98">
        <v>1</v>
      </c>
      <c r="C29" s="99" t="s">
        <v>169</v>
      </c>
      <c r="D29" s="100" t="s">
        <v>145</v>
      </c>
      <c r="E29" s="97" t="s">
        <v>167</v>
      </c>
      <c r="F29" s="101" t="s">
        <v>147</v>
      </c>
      <c r="G29" s="113">
        <v>0</v>
      </c>
      <c r="H29" s="121">
        <f t="shared" si="0"/>
        <v>0</v>
      </c>
    </row>
    <row r="30" spans="1:8" ht="16.5" x14ac:dyDescent="0.2">
      <c r="A30" s="97" t="s">
        <v>170</v>
      </c>
      <c r="B30" s="98">
        <v>3</v>
      </c>
      <c r="C30" s="99" t="s">
        <v>198</v>
      </c>
      <c r="D30" s="100" t="s">
        <v>145</v>
      </c>
      <c r="E30" s="97" t="s">
        <v>167</v>
      </c>
      <c r="F30" s="101" t="s">
        <v>147</v>
      </c>
      <c r="G30" s="113">
        <v>0</v>
      </c>
      <c r="H30" s="121">
        <f t="shared" si="0"/>
        <v>0</v>
      </c>
    </row>
    <row r="31" spans="1:8" ht="16.5" x14ac:dyDescent="0.2">
      <c r="A31" s="97" t="s">
        <v>171</v>
      </c>
      <c r="B31" s="98">
        <v>1</v>
      </c>
      <c r="C31" s="99" t="s">
        <v>198</v>
      </c>
      <c r="D31" s="100" t="s">
        <v>145</v>
      </c>
      <c r="E31" s="97" t="s">
        <v>167</v>
      </c>
      <c r="F31" s="101" t="s">
        <v>147</v>
      </c>
      <c r="G31" s="113">
        <v>0</v>
      </c>
      <c r="H31" s="121">
        <f t="shared" si="0"/>
        <v>0</v>
      </c>
    </row>
    <row r="32" spans="1:8" ht="16.5" x14ac:dyDescent="0.2">
      <c r="A32" s="97" t="s">
        <v>172</v>
      </c>
      <c r="B32" s="98">
        <v>1</v>
      </c>
      <c r="C32" s="99" t="s">
        <v>198</v>
      </c>
      <c r="D32" s="100" t="s">
        <v>145</v>
      </c>
      <c r="E32" s="97" t="s">
        <v>167</v>
      </c>
      <c r="F32" s="101" t="s">
        <v>147</v>
      </c>
      <c r="G32" s="113">
        <v>0</v>
      </c>
      <c r="H32" s="121">
        <f t="shared" si="0"/>
        <v>0</v>
      </c>
    </row>
    <row r="33" spans="1:8" ht="16.5" x14ac:dyDescent="0.2">
      <c r="A33" s="97" t="s">
        <v>173</v>
      </c>
      <c r="B33" s="98">
        <v>1</v>
      </c>
      <c r="C33" s="99" t="s">
        <v>198</v>
      </c>
      <c r="D33" s="100" t="s">
        <v>145</v>
      </c>
      <c r="E33" s="97" t="s">
        <v>167</v>
      </c>
      <c r="F33" s="101" t="s">
        <v>140</v>
      </c>
      <c r="G33" s="113">
        <v>0</v>
      </c>
      <c r="H33" s="121">
        <f t="shared" si="0"/>
        <v>0</v>
      </c>
    </row>
    <row r="34" spans="1:8" ht="16.5" x14ac:dyDescent="0.2">
      <c r="A34" s="97" t="s">
        <v>174</v>
      </c>
      <c r="B34" s="98">
        <v>1</v>
      </c>
      <c r="C34" s="99" t="s">
        <v>198</v>
      </c>
      <c r="D34" s="100" t="s">
        <v>145</v>
      </c>
      <c r="E34" s="97" t="s">
        <v>167</v>
      </c>
      <c r="F34" s="101" t="s">
        <v>147</v>
      </c>
      <c r="G34" s="113">
        <v>0</v>
      </c>
      <c r="H34" s="121">
        <f t="shared" si="0"/>
        <v>0</v>
      </c>
    </row>
    <row r="35" spans="1:8" ht="16.5" x14ac:dyDescent="0.2">
      <c r="A35" s="97" t="s">
        <v>175</v>
      </c>
      <c r="B35" s="98">
        <v>2</v>
      </c>
      <c r="C35" s="99" t="s">
        <v>198</v>
      </c>
      <c r="D35" s="100" t="s">
        <v>145</v>
      </c>
      <c r="E35" s="97" t="s">
        <v>167</v>
      </c>
      <c r="F35" s="101" t="s">
        <v>147</v>
      </c>
      <c r="G35" s="113">
        <v>0</v>
      </c>
      <c r="H35" s="121">
        <f t="shared" si="0"/>
        <v>0</v>
      </c>
    </row>
    <row r="36" spans="1:8" ht="16.5" x14ac:dyDescent="0.2">
      <c r="A36" s="97" t="s">
        <v>176</v>
      </c>
      <c r="B36" s="98">
        <v>1</v>
      </c>
      <c r="C36" s="99" t="s">
        <v>198</v>
      </c>
      <c r="D36" s="100" t="s">
        <v>145</v>
      </c>
      <c r="E36" s="97" t="s">
        <v>167</v>
      </c>
      <c r="F36" s="101" t="s">
        <v>140</v>
      </c>
      <c r="G36" s="113">
        <v>0</v>
      </c>
      <c r="H36" s="121">
        <f t="shared" si="0"/>
        <v>0</v>
      </c>
    </row>
    <row r="37" spans="1:8" ht="16.5" x14ac:dyDescent="0.2">
      <c r="A37" s="97" t="s">
        <v>177</v>
      </c>
      <c r="B37" s="98">
        <v>1</v>
      </c>
      <c r="C37" s="99" t="s">
        <v>198</v>
      </c>
      <c r="D37" s="100" t="s">
        <v>145</v>
      </c>
      <c r="E37" s="97" t="s">
        <v>167</v>
      </c>
      <c r="F37" s="101" t="s">
        <v>147</v>
      </c>
      <c r="G37" s="113">
        <v>0</v>
      </c>
      <c r="H37" s="121">
        <f t="shared" si="0"/>
        <v>0</v>
      </c>
    </row>
    <row r="38" spans="1:8" ht="16.5" x14ac:dyDescent="0.2">
      <c r="A38" s="97" t="s">
        <v>178</v>
      </c>
      <c r="B38" s="98">
        <v>1</v>
      </c>
      <c r="C38" s="99" t="s">
        <v>198</v>
      </c>
      <c r="D38" s="100" t="s">
        <v>145</v>
      </c>
      <c r="E38" s="97" t="s">
        <v>167</v>
      </c>
      <c r="F38" s="101" t="s">
        <v>140</v>
      </c>
      <c r="G38" s="113">
        <v>0</v>
      </c>
      <c r="H38" s="121">
        <f t="shared" si="0"/>
        <v>0</v>
      </c>
    </row>
    <row r="39" spans="1:8" ht="16.5" x14ac:dyDescent="0.2">
      <c r="A39" s="97" t="s">
        <v>179</v>
      </c>
      <c r="B39" s="98">
        <v>1</v>
      </c>
      <c r="C39" s="99" t="s">
        <v>198</v>
      </c>
      <c r="D39" s="100" t="s">
        <v>145</v>
      </c>
      <c r="E39" s="97" t="s">
        <v>167</v>
      </c>
      <c r="F39" s="101" t="s">
        <v>140</v>
      </c>
      <c r="G39" s="113">
        <v>0</v>
      </c>
      <c r="H39" s="121">
        <f t="shared" si="0"/>
        <v>0</v>
      </c>
    </row>
    <row r="40" spans="1:8" ht="16.5" x14ac:dyDescent="0.2">
      <c r="A40" s="97" t="s">
        <v>180</v>
      </c>
      <c r="B40" s="98">
        <v>1</v>
      </c>
      <c r="C40" s="99" t="s">
        <v>198</v>
      </c>
      <c r="D40" s="100" t="s">
        <v>145</v>
      </c>
      <c r="E40" s="97" t="s">
        <v>167</v>
      </c>
      <c r="F40" s="101" t="s">
        <v>140</v>
      </c>
      <c r="G40" s="113">
        <v>0</v>
      </c>
      <c r="H40" s="121">
        <f t="shared" si="0"/>
        <v>0</v>
      </c>
    </row>
    <row r="41" spans="1:8" ht="16.5" x14ac:dyDescent="0.2">
      <c r="A41" s="97" t="s">
        <v>181</v>
      </c>
      <c r="B41" s="98">
        <v>2</v>
      </c>
      <c r="C41" s="99" t="s">
        <v>198</v>
      </c>
      <c r="D41" s="100" t="s">
        <v>145</v>
      </c>
      <c r="E41" s="97" t="s">
        <v>167</v>
      </c>
      <c r="F41" s="101" t="s">
        <v>147</v>
      </c>
      <c r="G41" s="113">
        <v>0</v>
      </c>
      <c r="H41" s="121">
        <f t="shared" si="0"/>
        <v>0</v>
      </c>
    </row>
    <row r="42" spans="1:8" ht="16.5" x14ac:dyDescent="0.2">
      <c r="A42" s="97" t="s">
        <v>182</v>
      </c>
      <c r="B42" s="98">
        <v>1</v>
      </c>
      <c r="C42" s="99" t="s">
        <v>198</v>
      </c>
      <c r="D42" s="100" t="s">
        <v>145</v>
      </c>
      <c r="E42" s="97" t="s">
        <v>167</v>
      </c>
      <c r="F42" s="101" t="s">
        <v>147</v>
      </c>
      <c r="G42" s="113">
        <v>0</v>
      </c>
      <c r="H42" s="121">
        <f t="shared" si="0"/>
        <v>0</v>
      </c>
    </row>
    <row r="43" spans="1:8" ht="16.5" x14ac:dyDescent="0.2">
      <c r="A43" s="97" t="s">
        <v>183</v>
      </c>
      <c r="B43" s="98">
        <v>1</v>
      </c>
      <c r="C43" s="99" t="s">
        <v>198</v>
      </c>
      <c r="D43" s="100" t="s">
        <v>145</v>
      </c>
      <c r="E43" s="97" t="s">
        <v>167</v>
      </c>
      <c r="F43" s="101" t="s">
        <v>147</v>
      </c>
      <c r="G43" s="113">
        <v>0</v>
      </c>
      <c r="H43" s="121">
        <f t="shared" si="0"/>
        <v>0</v>
      </c>
    </row>
    <row r="44" spans="1:8" ht="16.5" x14ac:dyDescent="0.2">
      <c r="A44" s="97" t="s">
        <v>184</v>
      </c>
      <c r="B44" s="98">
        <v>1</v>
      </c>
      <c r="C44" s="99" t="s">
        <v>198</v>
      </c>
      <c r="D44" s="100" t="s">
        <v>145</v>
      </c>
      <c r="E44" s="97" t="s">
        <v>167</v>
      </c>
      <c r="F44" s="101" t="s">
        <v>147</v>
      </c>
      <c r="G44" s="113">
        <v>0</v>
      </c>
      <c r="H44" s="121">
        <f t="shared" si="0"/>
        <v>0</v>
      </c>
    </row>
    <row r="45" spans="1:8" ht="16.5" x14ac:dyDescent="0.2">
      <c r="A45" s="97" t="s">
        <v>185</v>
      </c>
      <c r="B45" s="98">
        <v>1</v>
      </c>
      <c r="C45" s="99" t="s">
        <v>198</v>
      </c>
      <c r="D45" s="100" t="s">
        <v>145</v>
      </c>
      <c r="E45" s="97" t="s">
        <v>167</v>
      </c>
      <c r="F45" s="101" t="s">
        <v>147</v>
      </c>
      <c r="G45" s="113">
        <v>0</v>
      </c>
      <c r="H45" s="121">
        <f t="shared" si="0"/>
        <v>0</v>
      </c>
    </row>
    <row r="46" spans="1:8" ht="16.5" x14ac:dyDescent="0.2">
      <c r="A46" s="97" t="s">
        <v>186</v>
      </c>
      <c r="B46" s="98">
        <v>1</v>
      </c>
      <c r="C46" s="99" t="s">
        <v>198</v>
      </c>
      <c r="D46" s="100" t="s">
        <v>145</v>
      </c>
      <c r="E46" s="97" t="s">
        <v>167</v>
      </c>
      <c r="F46" s="101" t="s">
        <v>140</v>
      </c>
      <c r="G46" s="113">
        <v>0</v>
      </c>
      <c r="H46" s="121">
        <f t="shared" si="0"/>
        <v>0</v>
      </c>
    </row>
    <row r="47" spans="1:8" ht="16.5" x14ac:dyDescent="0.2">
      <c r="A47" s="97" t="s">
        <v>187</v>
      </c>
      <c r="B47" s="98">
        <v>1</v>
      </c>
      <c r="C47" s="99" t="s">
        <v>198</v>
      </c>
      <c r="D47" s="100" t="s">
        <v>145</v>
      </c>
      <c r="E47" s="97" t="s">
        <v>167</v>
      </c>
      <c r="F47" s="101" t="s">
        <v>147</v>
      </c>
      <c r="G47" s="113">
        <v>0</v>
      </c>
      <c r="H47" s="121">
        <f t="shared" si="0"/>
        <v>0</v>
      </c>
    </row>
    <row r="48" spans="1:8" ht="16.5" x14ac:dyDescent="0.2">
      <c r="A48" s="97" t="s">
        <v>188</v>
      </c>
      <c r="B48" s="98">
        <v>1</v>
      </c>
      <c r="C48" s="99" t="s">
        <v>198</v>
      </c>
      <c r="D48" s="100" t="s">
        <v>145</v>
      </c>
      <c r="E48" s="97" t="s">
        <v>167</v>
      </c>
      <c r="F48" s="101" t="s">
        <v>147</v>
      </c>
      <c r="G48" s="113">
        <v>0</v>
      </c>
      <c r="H48" s="121">
        <f t="shared" si="0"/>
        <v>0</v>
      </c>
    </row>
    <row r="49" spans="1:8" ht="16.5" x14ac:dyDescent="0.2">
      <c r="A49" s="97" t="s">
        <v>189</v>
      </c>
      <c r="B49" s="98">
        <v>1</v>
      </c>
      <c r="C49" s="99" t="s">
        <v>198</v>
      </c>
      <c r="D49" s="100" t="s">
        <v>145</v>
      </c>
      <c r="E49" s="97" t="s">
        <v>167</v>
      </c>
      <c r="F49" s="101" t="s">
        <v>147</v>
      </c>
      <c r="G49" s="113">
        <v>0</v>
      </c>
      <c r="H49" s="121">
        <f t="shared" si="0"/>
        <v>0</v>
      </c>
    </row>
    <row r="50" spans="1:8" ht="16.5" x14ac:dyDescent="0.2">
      <c r="A50" s="97" t="s">
        <v>190</v>
      </c>
      <c r="B50" s="98">
        <v>1</v>
      </c>
      <c r="C50" s="99" t="s">
        <v>198</v>
      </c>
      <c r="D50" s="100" t="s">
        <v>145</v>
      </c>
      <c r="E50" s="97" t="s">
        <v>167</v>
      </c>
      <c r="F50" s="101" t="s">
        <v>140</v>
      </c>
      <c r="G50" s="113">
        <v>0</v>
      </c>
      <c r="H50" s="121">
        <f t="shared" si="0"/>
        <v>0</v>
      </c>
    </row>
    <row r="51" spans="1:8" ht="16.5" x14ac:dyDescent="0.2">
      <c r="A51" s="97" t="s">
        <v>191</v>
      </c>
      <c r="B51" s="98">
        <v>1</v>
      </c>
      <c r="C51" s="99" t="s">
        <v>198</v>
      </c>
      <c r="D51" s="100" t="s">
        <v>145</v>
      </c>
      <c r="E51" s="97" t="s">
        <v>167</v>
      </c>
      <c r="F51" s="101" t="s">
        <v>140</v>
      </c>
      <c r="G51" s="113">
        <v>0</v>
      </c>
      <c r="H51" s="121">
        <f t="shared" si="0"/>
        <v>0</v>
      </c>
    </row>
    <row r="52" spans="1:8" ht="16.5" x14ac:dyDescent="0.2">
      <c r="A52" s="97" t="s">
        <v>192</v>
      </c>
      <c r="B52" s="98">
        <v>1</v>
      </c>
      <c r="C52" s="99" t="s">
        <v>196</v>
      </c>
      <c r="D52" s="100" t="s">
        <v>145</v>
      </c>
      <c r="E52" s="97" t="s">
        <v>146</v>
      </c>
      <c r="F52" s="101" t="s">
        <v>147</v>
      </c>
      <c r="G52" s="113">
        <v>0</v>
      </c>
      <c r="H52" s="121">
        <f t="shared" si="0"/>
        <v>0</v>
      </c>
    </row>
    <row r="53" spans="1:8" ht="16.5" x14ac:dyDescent="0.2">
      <c r="A53" s="97" t="s">
        <v>193</v>
      </c>
      <c r="B53" s="98">
        <v>1</v>
      </c>
      <c r="C53" s="99" t="s">
        <v>196</v>
      </c>
      <c r="D53" s="100" t="s">
        <v>145</v>
      </c>
      <c r="E53" s="97" t="s">
        <v>146</v>
      </c>
      <c r="F53" s="101" t="s">
        <v>147</v>
      </c>
      <c r="G53" s="113">
        <v>0</v>
      </c>
      <c r="H53" s="121">
        <f t="shared" si="0"/>
        <v>0</v>
      </c>
    </row>
    <row r="55" spans="1:8" ht="15" x14ac:dyDescent="0.25">
      <c r="A55" s="105"/>
      <c r="B55" s="94"/>
      <c r="E55" s="161" t="s">
        <v>217</v>
      </c>
      <c r="F55" s="162"/>
      <c r="G55" s="163"/>
      <c r="H55" s="96">
        <f>SUM(H5:H53)</f>
        <v>0</v>
      </c>
    </row>
    <row r="56" spans="1:8" x14ac:dyDescent="0.2">
      <c r="A56" s="106"/>
    </row>
    <row r="57" spans="1:8" x14ac:dyDescent="0.2">
      <c r="A57" s="77"/>
      <c r="B57" s="82"/>
      <c r="C57" s="87"/>
      <c r="D57" s="79"/>
      <c r="E57" s="80"/>
      <c r="F57" s="80"/>
    </row>
    <row r="58" spans="1:8" x14ac:dyDescent="0.2">
      <c r="A58" s="80"/>
      <c r="B58" s="95"/>
      <c r="C58" s="83"/>
      <c r="D58" s="80"/>
      <c r="E58" s="80"/>
      <c r="F58" s="80"/>
    </row>
    <row r="59" spans="1:8" x14ac:dyDescent="0.2">
      <c r="A59" s="90"/>
      <c r="B59" s="88"/>
      <c r="C59" s="88"/>
      <c r="D59" s="80"/>
      <c r="E59" s="80"/>
      <c r="F59" s="80"/>
    </row>
    <row r="60" spans="1:8" x14ac:dyDescent="0.2">
      <c r="A60" s="81"/>
      <c r="B60" s="88"/>
      <c r="C60" s="88"/>
      <c r="D60" s="80"/>
      <c r="E60" s="80"/>
      <c r="F60" s="80"/>
    </row>
    <row r="61" spans="1:8" x14ac:dyDescent="0.2">
      <c r="A61" s="81"/>
      <c r="B61" s="88"/>
      <c r="C61" s="88"/>
      <c r="D61" s="80"/>
      <c r="E61" s="80"/>
      <c r="F61" s="80"/>
    </row>
    <row r="62" spans="1:8" x14ac:dyDescent="0.2">
      <c r="A62" s="78"/>
      <c r="B62" s="88"/>
      <c r="C62" s="88"/>
      <c r="D62" s="80"/>
      <c r="E62" s="80"/>
      <c r="F62" s="80"/>
    </row>
    <row r="63" spans="1:8" x14ac:dyDescent="0.2">
      <c r="A63" s="78"/>
      <c r="B63" s="88"/>
      <c r="C63" s="88"/>
      <c r="D63" s="80"/>
    </row>
    <row r="64" spans="1:8" x14ac:dyDescent="0.2">
      <c r="A64" s="77"/>
      <c r="B64" s="88"/>
      <c r="C64" s="88"/>
      <c r="D64" s="80"/>
    </row>
    <row r="65" spans="1:4" x14ac:dyDescent="0.2">
      <c r="A65" s="78"/>
      <c r="B65" s="88"/>
      <c r="C65" s="88"/>
      <c r="D65" s="80"/>
    </row>
    <row r="66" spans="1:4" x14ac:dyDescent="0.2">
      <c r="A66" s="74"/>
      <c r="B66" s="88"/>
      <c r="C66" s="89"/>
      <c r="D66" s="75"/>
    </row>
    <row r="67" spans="1:4" x14ac:dyDescent="0.2">
      <c r="A67" s="74"/>
      <c r="B67" s="84"/>
      <c r="C67" s="89"/>
      <c r="D67" s="75"/>
    </row>
    <row r="68" spans="1:4" x14ac:dyDescent="0.2">
      <c r="A68" s="74"/>
      <c r="B68" s="83"/>
      <c r="C68" s="89"/>
      <c r="D68" s="75"/>
    </row>
    <row r="69" spans="1:4" x14ac:dyDescent="0.2">
      <c r="A69" s="74"/>
      <c r="B69" s="84"/>
      <c r="C69" s="89"/>
      <c r="D69" s="75"/>
    </row>
    <row r="70" spans="1:4" x14ac:dyDescent="0.2">
      <c r="A70" s="74"/>
      <c r="B70" s="84"/>
      <c r="C70" s="89"/>
      <c r="D70" s="75"/>
    </row>
    <row r="71" spans="1:4" x14ac:dyDescent="0.2">
      <c r="A71" s="74"/>
      <c r="B71" s="84"/>
      <c r="C71" s="89"/>
      <c r="D71" s="75"/>
    </row>
    <row r="72" spans="1:4" x14ac:dyDescent="0.2">
      <c r="A72" s="74"/>
      <c r="B72" s="84"/>
      <c r="C72" s="89"/>
      <c r="D72" s="75"/>
    </row>
    <row r="73" spans="1:4" x14ac:dyDescent="0.2">
      <c r="A73" s="74"/>
      <c r="B73" s="84"/>
      <c r="C73" s="89"/>
      <c r="D73" s="75"/>
    </row>
    <row r="74" spans="1:4" x14ac:dyDescent="0.2">
      <c r="A74" s="74"/>
      <c r="B74" s="84"/>
      <c r="C74" s="89"/>
      <c r="D74" s="75"/>
    </row>
    <row r="75" spans="1:4" x14ac:dyDescent="0.2">
      <c r="A75" s="74"/>
      <c r="B75" s="84"/>
      <c r="C75" s="89"/>
      <c r="D75" s="75"/>
    </row>
    <row r="76" spans="1:4" x14ac:dyDescent="0.2">
      <c r="A76" s="74"/>
      <c r="B76" s="84"/>
      <c r="C76" s="89"/>
      <c r="D76" s="75"/>
    </row>
    <row r="77" spans="1:4" x14ac:dyDescent="0.2">
      <c r="A77" s="74"/>
      <c r="B77" s="84"/>
      <c r="C77" s="89"/>
      <c r="D77" s="75"/>
    </row>
    <row r="79" spans="1:4" x14ac:dyDescent="0.2">
      <c r="A79" s="74"/>
      <c r="B79" s="84"/>
      <c r="C79" s="89"/>
      <c r="D79" s="75"/>
    </row>
    <row r="80" spans="1:4" x14ac:dyDescent="0.2">
      <c r="A80" s="74"/>
      <c r="B80" s="84"/>
      <c r="C80" s="89"/>
      <c r="D80" s="75"/>
    </row>
    <row r="81" spans="1:4" x14ac:dyDescent="0.2">
      <c r="A81" s="74"/>
      <c r="B81" s="84"/>
      <c r="C81" s="89"/>
      <c r="D81" s="75"/>
    </row>
    <row r="82" spans="1:4" x14ac:dyDescent="0.2">
      <c r="A82" s="74"/>
      <c r="B82" s="84"/>
      <c r="C82" s="89"/>
      <c r="D82" s="75"/>
    </row>
    <row r="83" spans="1:4" x14ac:dyDescent="0.2">
      <c r="A83" s="74"/>
      <c r="B83" s="84"/>
      <c r="C83" s="89"/>
      <c r="D83" s="75"/>
    </row>
    <row r="84" spans="1:4" x14ac:dyDescent="0.2">
      <c r="A84" s="74"/>
      <c r="B84" s="84"/>
      <c r="C84" s="89"/>
      <c r="D84" s="75"/>
    </row>
    <row r="85" spans="1:4" x14ac:dyDescent="0.2">
      <c r="A85" s="74"/>
      <c r="B85" s="84"/>
      <c r="C85" s="89"/>
      <c r="D85" s="75"/>
    </row>
    <row r="86" spans="1:4" x14ac:dyDescent="0.2">
      <c r="A86" s="74"/>
      <c r="B86" s="84"/>
      <c r="C86" s="89"/>
      <c r="D86" s="75"/>
    </row>
    <row r="87" spans="1:4" x14ac:dyDescent="0.2">
      <c r="A87" s="74"/>
      <c r="B87" s="84"/>
      <c r="C87" s="89"/>
      <c r="D87" s="75"/>
    </row>
    <row r="88" spans="1:4" x14ac:dyDescent="0.2">
      <c r="A88" s="74"/>
      <c r="B88" s="84"/>
      <c r="C88" s="89"/>
      <c r="D88" s="75"/>
    </row>
    <row r="89" spans="1:4" x14ac:dyDescent="0.2">
      <c r="A89" s="74"/>
      <c r="B89" s="84"/>
      <c r="C89" s="89"/>
      <c r="D89" s="75"/>
    </row>
    <row r="90" spans="1:4" x14ac:dyDescent="0.2">
      <c r="A90" s="74"/>
      <c r="B90" s="84"/>
      <c r="C90" s="89"/>
      <c r="D90" s="75"/>
    </row>
    <row r="91" spans="1:4" x14ac:dyDescent="0.2">
      <c r="A91" s="74"/>
      <c r="B91" s="84"/>
      <c r="C91" s="89"/>
      <c r="D91" s="75"/>
    </row>
    <row r="92" spans="1:4" x14ac:dyDescent="0.2">
      <c r="A92" s="74"/>
      <c r="B92" s="84"/>
      <c r="C92" s="89"/>
      <c r="D92" s="75"/>
    </row>
    <row r="93" spans="1:4" x14ac:dyDescent="0.2">
      <c r="A93" s="74"/>
      <c r="B93" s="84"/>
      <c r="C93" s="89"/>
      <c r="D93" s="75"/>
    </row>
    <row r="94" spans="1:4" x14ac:dyDescent="0.2">
      <c r="A94" s="74"/>
      <c r="B94" s="84"/>
      <c r="C94" s="89"/>
      <c r="D94" s="75"/>
    </row>
    <row r="95" spans="1:4" x14ac:dyDescent="0.2">
      <c r="A95" s="74"/>
      <c r="B95" s="84"/>
      <c r="C95" s="89"/>
      <c r="D95" s="75"/>
    </row>
    <row r="96" spans="1:4" x14ac:dyDescent="0.2">
      <c r="A96" s="74"/>
      <c r="B96" s="84"/>
      <c r="C96" s="89"/>
      <c r="D96" s="75"/>
    </row>
    <row r="97" spans="1:4" x14ac:dyDescent="0.2">
      <c r="A97" s="74"/>
      <c r="B97" s="84"/>
      <c r="C97" s="89"/>
      <c r="D97" s="75"/>
    </row>
    <row r="98" spans="1:4" x14ac:dyDescent="0.2">
      <c r="A98" s="74"/>
      <c r="B98" s="84"/>
      <c r="C98" s="89"/>
      <c r="D98" s="75"/>
    </row>
    <row r="99" spans="1:4" x14ac:dyDescent="0.2">
      <c r="A99" s="74"/>
      <c r="B99" s="84"/>
      <c r="C99" s="89"/>
      <c r="D99" s="75"/>
    </row>
    <row r="100" spans="1:4" x14ac:dyDescent="0.2">
      <c r="A100" s="74"/>
      <c r="B100" s="84"/>
      <c r="C100" s="89"/>
      <c r="D100" s="75"/>
    </row>
    <row r="101" spans="1:4" x14ac:dyDescent="0.2">
      <c r="A101" s="74"/>
      <c r="B101" s="84"/>
      <c r="C101" s="89"/>
      <c r="D101" s="75"/>
    </row>
    <row r="102" spans="1:4" x14ac:dyDescent="0.2">
      <c r="A102" s="74"/>
      <c r="B102" s="84"/>
      <c r="C102" s="89"/>
      <c r="D102" s="75"/>
    </row>
    <row r="103" spans="1:4" x14ac:dyDescent="0.2">
      <c r="A103" s="74"/>
      <c r="B103" s="84"/>
      <c r="C103" s="89"/>
      <c r="D103" s="75"/>
    </row>
    <row r="104" spans="1:4" x14ac:dyDescent="0.2">
      <c r="A104" s="74"/>
      <c r="B104" s="84"/>
      <c r="C104" s="89"/>
      <c r="D104" s="75"/>
    </row>
    <row r="105" spans="1:4" x14ac:dyDescent="0.2">
      <c r="A105" s="74"/>
      <c r="B105" s="84"/>
      <c r="C105" s="89"/>
      <c r="D105" s="75"/>
    </row>
    <row r="106" spans="1:4" x14ac:dyDescent="0.2">
      <c r="A106" s="74"/>
      <c r="B106" s="84"/>
      <c r="C106" s="89"/>
      <c r="D106" s="75"/>
    </row>
    <row r="107" spans="1:4" x14ac:dyDescent="0.2">
      <c r="A107" s="74"/>
      <c r="B107" s="84"/>
      <c r="C107" s="89"/>
      <c r="D107" s="75"/>
    </row>
    <row r="108" spans="1:4" x14ac:dyDescent="0.2">
      <c r="A108" s="74"/>
      <c r="B108" s="84"/>
      <c r="C108" s="89"/>
      <c r="D108" s="75"/>
    </row>
    <row r="110" spans="1:4" x14ac:dyDescent="0.2">
      <c r="A110" s="74"/>
      <c r="B110" s="84"/>
      <c r="C110" s="89"/>
      <c r="D110" s="75"/>
    </row>
    <row r="111" spans="1:4" x14ac:dyDescent="0.2">
      <c r="A111" s="74"/>
      <c r="B111" s="84"/>
      <c r="C111" s="89"/>
      <c r="D111" s="75"/>
    </row>
    <row r="112" spans="1:4" x14ac:dyDescent="0.2">
      <c r="A112" s="74"/>
      <c r="B112" s="84"/>
      <c r="C112" s="89"/>
      <c r="D112" s="75"/>
    </row>
    <row r="113" spans="1:4" x14ac:dyDescent="0.2">
      <c r="A113" s="74"/>
      <c r="B113" s="84"/>
      <c r="C113" s="89"/>
      <c r="D113" s="75"/>
    </row>
    <row r="114" spans="1:4" x14ac:dyDescent="0.2">
      <c r="A114" s="74"/>
      <c r="B114" s="84"/>
      <c r="C114" s="89"/>
      <c r="D114" s="75"/>
    </row>
    <row r="115" spans="1:4" x14ac:dyDescent="0.2">
      <c r="A115" s="74"/>
      <c r="B115" s="84"/>
      <c r="C115" s="89"/>
      <c r="D115" s="75"/>
    </row>
    <row r="116" spans="1:4" x14ac:dyDescent="0.2">
      <c r="A116" s="74"/>
      <c r="B116" s="84"/>
      <c r="C116" s="89"/>
      <c r="D116" s="75"/>
    </row>
    <row r="117" spans="1:4" x14ac:dyDescent="0.2">
      <c r="A117" s="74"/>
      <c r="B117" s="84"/>
      <c r="C117" s="89"/>
      <c r="D117" s="75"/>
    </row>
    <row r="118" spans="1:4" x14ac:dyDescent="0.2">
      <c r="A118" s="74"/>
      <c r="B118" s="84"/>
      <c r="C118" s="89"/>
      <c r="D118" s="75"/>
    </row>
    <row r="119" spans="1:4" x14ac:dyDescent="0.2">
      <c r="A119" s="74"/>
      <c r="B119" s="84"/>
      <c r="C119" s="89"/>
      <c r="D119" s="75"/>
    </row>
    <row r="120" spans="1:4" x14ac:dyDescent="0.2">
      <c r="A120" s="74"/>
      <c r="B120" s="84"/>
      <c r="C120" s="89"/>
      <c r="D120" s="75"/>
    </row>
    <row r="121" spans="1:4" x14ac:dyDescent="0.2">
      <c r="A121" s="74"/>
      <c r="B121" s="84"/>
      <c r="C121" s="89"/>
      <c r="D121" s="75"/>
    </row>
    <row r="122" spans="1:4" x14ac:dyDescent="0.2">
      <c r="A122" s="74"/>
      <c r="B122" s="84"/>
      <c r="C122" s="89"/>
      <c r="D122" s="75"/>
    </row>
    <row r="123" spans="1:4" x14ac:dyDescent="0.2">
      <c r="A123" s="74"/>
      <c r="B123" s="84"/>
      <c r="C123" s="89"/>
      <c r="D123" s="75"/>
    </row>
    <row r="125" spans="1:4" x14ac:dyDescent="0.2">
      <c r="A125" s="74"/>
      <c r="B125" s="84"/>
      <c r="C125" s="89"/>
      <c r="D125" s="75"/>
    </row>
    <row r="126" spans="1:4" x14ac:dyDescent="0.2">
      <c r="A126" s="74"/>
      <c r="B126" s="84"/>
      <c r="C126" s="89"/>
      <c r="D126" s="75"/>
    </row>
    <row r="127" spans="1:4" x14ac:dyDescent="0.2">
      <c r="A127" s="74"/>
      <c r="B127" s="84"/>
      <c r="C127" s="89"/>
      <c r="D127" s="75"/>
    </row>
    <row r="128" spans="1:4" x14ac:dyDescent="0.2">
      <c r="A128" s="74"/>
      <c r="B128" s="84"/>
      <c r="C128" s="89"/>
      <c r="D128" s="75"/>
    </row>
    <row r="129" spans="1:4" x14ac:dyDescent="0.2">
      <c r="A129" s="74"/>
      <c r="B129" s="84"/>
      <c r="C129" s="89"/>
      <c r="D129" s="75"/>
    </row>
    <row r="130" spans="1:4" x14ac:dyDescent="0.2">
      <c r="A130" s="74"/>
      <c r="B130" s="84"/>
      <c r="C130" s="89"/>
      <c r="D130" s="75"/>
    </row>
    <row r="131" spans="1:4" x14ac:dyDescent="0.2">
      <c r="A131" s="74"/>
      <c r="B131" s="84"/>
      <c r="C131" s="89"/>
      <c r="D131" s="75"/>
    </row>
    <row r="132" spans="1:4" x14ac:dyDescent="0.2">
      <c r="A132" s="74"/>
      <c r="B132" s="84"/>
      <c r="C132" s="89"/>
      <c r="D132" s="75"/>
    </row>
    <row r="133" spans="1:4" x14ac:dyDescent="0.2">
      <c r="A133" s="74"/>
      <c r="B133" s="84"/>
      <c r="C133" s="89"/>
      <c r="D133" s="75"/>
    </row>
    <row r="135" spans="1:4" x14ac:dyDescent="0.2">
      <c r="A135" s="74"/>
      <c r="B135" s="84"/>
      <c r="C135" s="89"/>
      <c r="D135" s="75"/>
    </row>
    <row r="136" spans="1:4" x14ac:dyDescent="0.2">
      <c r="A136" s="74"/>
      <c r="B136" s="84"/>
      <c r="C136" s="89"/>
      <c r="D136" s="75"/>
    </row>
    <row r="137" spans="1:4" x14ac:dyDescent="0.2">
      <c r="A137" s="74"/>
      <c r="B137" s="84"/>
      <c r="C137" s="89"/>
      <c r="D137" s="75"/>
    </row>
    <row r="138" spans="1:4" x14ac:dyDescent="0.2">
      <c r="A138" s="74"/>
      <c r="B138" s="84"/>
      <c r="C138" s="89"/>
      <c r="D138" s="75"/>
    </row>
    <row r="139" spans="1:4" x14ac:dyDescent="0.2">
      <c r="A139" s="74"/>
      <c r="B139" s="84"/>
      <c r="C139" s="89"/>
      <c r="D139" s="75"/>
    </row>
    <row r="140" spans="1:4" x14ac:dyDescent="0.2">
      <c r="A140" s="74"/>
      <c r="B140" s="84"/>
      <c r="C140" s="89"/>
      <c r="D140" s="75"/>
    </row>
    <row r="141" spans="1:4" x14ac:dyDescent="0.2">
      <c r="A141" s="74"/>
      <c r="B141" s="84"/>
      <c r="C141" s="89"/>
      <c r="D141" s="75"/>
    </row>
    <row r="142" spans="1:4" x14ac:dyDescent="0.2">
      <c r="A142" s="74"/>
      <c r="B142" s="84"/>
      <c r="C142" s="89"/>
      <c r="D142" s="75"/>
    </row>
    <row r="143" spans="1:4" x14ac:dyDescent="0.2">
      <c r="A143" s="74"/>
      <c r="B143" s="84"/>
      <c r="C143" s="89"/>
      <c r="D143" s="75"/>
    </row>
    <row r="144" spans="1:4" x14ac:dyDescent="0.2">
      <c r="A144" s="74"/>
      <c r="B144" s="84"/>
      <c r="C144" s="89"/>
      <c r="D144" s="75"/>
    </row>
    <row r="145" spans="1:4" x14ac:dyDescent="0.2">
      <c r="A145" s="74"/>
      <c r="B145" s="84"/>
      <c r="C145" s="89"/>
      <c r="D145" s="75"/>
    </row>
    <row r="146" spans="1:4" x14ac:dyDescent="0.2">
      <c r="A146" s="74"/>
      <c r="B146" s="84"/>
      <c r="C146" s="89"/>
      <c r="D146" s="75"/>
    </row>
    <row r="147" spans="1:4" x14ac:dyDescent="0.2">
      <c r="A147" s="74"/>
      <c r="B147" s="84"/>
      <c r="C147" s="89"/>
      <c r="D147" s="75"/>
    </row>
    <row r="148" spans="1:4" x14ac:dyDescent="0.2">
      <c r="A148" s="74"/>
      <c r="B148" s="84"/>
      <c r="C148" s="89"/>
      <c r="D148" s="75"/>
    </row>
    <row r="149" spans="1:4" x14ac:dyDescent="0.2">
      <c r="A149" s="74"/>
      <c r="B149" s="84"/>
      <c r="C149" s="89"/>
      <c r="D149" s="75"/>
    </row>
    <row r="150" spans="1:4" x14ac:dyDescent="0.2">
      <c r="A150" s="74"/>
      <c r="B150" s="84"/>
      <c r="C150" s="89"/>
      <c r="D150" s="75"/>
    </row>
    <row r="151" spans="1:4" x14ac:dyDescent="0.2">
      <c r="A151" s="74"/>
      <c r="B151" s="84"/>
      <c r="C151" s="89"/>
      <c r="D151" s="75"/>
    </row>
    <row r="152" spans="1:4" x14ac:dyDescent="0.2">
      <c r="A152" s="74"/>
      <c r="B152" s="84"/>
      <c r="C152" s="89"/>
      <c r="D152" s="75"/>
    </row>
    <row r="153" spans="1:4" x14ac:dyDescent="0.2">
      <c r="A153" s="74"/>
      <c r="B153" s="84"/>
      <c r="C153" s="89"/>
      <c r="D153" s="75"/>
    </row>
    <row r="154" spans="1:4" x14ac:dyDescent="0.2">
      <c r="A154" s="74"/>
      <c r="B154" s="84"/>
      <c r="C154" s="89"/>
      <c r="D154" s="75"/>
    </row>
    <row r="155" spans="1:4" x14ac:dyDescent="0.2">
      <c r="A155" s="74"/>
      <c r="B155" s="84"/>
      <c r="C155" s="89"/>
      <c r="D155" s="75"/>
    </row>
    <row r="156" spans="1:4" x14ac:dyDescent="0.2">
      <c r="A156" s="74"/>
      <c r="B156" s="84"/>
      <c r="C156" s="89"/>
      <c r="D156" s="75"/>
    </row>
    <row r="157" spans="1:4" x14ac:dyDescent="0.2">
      <c r="A157" s="74"/>
      <c r="B157" s="84"/>
      <c r="C157" s="89"/>
      <c r="D157" s="75"/>
    </row>
    <row r="158" spans="1:4" x14ac:dyDescent="0.2">
      <c r="A158" s="74"/>
      <c r="B158" s="84"/>
      <c r="C158" s="89"/>
      <c r="D158" s="75"/>
    </row>
    <row r="159" spans="1:4" x14ac:dyDescent="0.2">
      <c r="A159" s="74"/>
      <c r="B159" s="84"/>
      <c r="C159" s="89"/>
      <c r="D159" s="75"/>
    </row>
    <row r="160" spans="1:4" x14ac:dyDescent="0.2">
      <c r="A160" s="74"/>
      <c r="B160" s="84"/>
      <c r="C160" s="89"/>
      <c r="D160" s="75"/>
    </row>
    <row r="161" spans="1:4" x14ac:dyDescent="0.2">
      <c r="A161" s="74"/>
      <c r="B161" s="84"/>
      <c r="C161" s="89"/>
      <c r="D161" s="75"/>
    </row>
    <row r="162" spans="1:4" x14ac:dyDescent="0.2">
      <c r="A162" s="74"/>
      <c r="B162" s="84"/>
      <c r="C162" s="89"/>
      <c r="D162" s="75"/>
    </row>
    <row r="163" spans="1:4" x14ac:dyDescent="0.2">
      <c r="A163" s="74"/>
      <c r="B163" s="84"/>
      <c r="C163" s="89"/>
      <c r="D163" s="75"/>
    </row>
    <row r="164" spans="1:4" x14ac:dyDescent="0.2">
      <c r="A164" s="74"/>
      <c r="B164" s="84"/>
      <c r="C164" s="89"/>
      <c r="D164" s="75"/>
    </row>
    <row r="165" spans="1:4" x14ac:dyDescent="0.2">
      <c r="A165" s="74"/>
      <c r="B165" s="84"/>
      <c r="C165" s="89"/>
      <c r="D165" s="75"/>
    </row>
    <row r="166" spans="1:4" x14ac:dyDescent="0.2">
      <c r="A166" s="74"/>
      <c r="B166" s="84"/>
      <c r="C166" s="89"/>
      <c r="D166" s="75"/>
    </row>
    <row r="167" spans="1:4" x14ac:dyDescent="0.2">
      <c r="A167" s="74"/>
      <c r="B167" s="84"/>
      <c r="C167" s="89"/>
      <c r="D167" s="75"/>
    </row>
    <row r="168" spans="1:4" x14ac:dyDescent="0.2">
      <c r="A168" s="74"/>
      <c r="B168" s="84"/>
      <c r="C168" s="89"/>
      <c r="D168" s="75"/>
    </row>
    <row r="169" spans="1:4" x14ac:dyDescent="0.2">
      <c r="A169" s="74"/>
      <c r="B169" s="84"/>
      <c r="C169" s="89"/>
      <c r="D169" s="75"/>
    </row>
    <row r="170" spans="1:4" x14ac:dyDescent="0.2">
      <c r="A170" s="74"/>
      <c r="B170" s="84"/>
      <c r="C170" s="89"/>
      <c r="D170" s="75"/>
    </row>
    <row r="171" spans="1:4" x14ac:dyDescent="0.2">
      <c r="A171" s="74"/>
      <c r="B171" s="84"/>
      <c r="C171" s="89"/>
      <c r="D171" s="75"/>
    </row>
    <row r="172" spans="1:4" x14ac:dyDescent="0.2">
      <c r="A172" s="74"/>
      <c r="B172" s="84"/>
      <c r="C172" s="89"/>
      <c r="D172" s="75"/>
    </row>
    <row r="173" spans="1:4" x14ac:dyDescent="0.2">
      <c r="A173" s="74"/>
      <c r="B173" s="84"/>
      <c r="C173" s="89"/>
      <c r="D173" s="75"/>
    </row>
    <row r="174" spans="1:4" x14ac:dyDescent="0.2">
      <c r="A174" s="74"/>
      <c r="B174" s="84"/>
      <c r="C174" s="89"/>
      <c r="D174" s="75"/>
    </row>
    <row r="175" spans="1:4" x14ac:dyDescent="0.2">
      <c r="A175" s="74"/>
      <c r="B175" s="84"/>
      <c r="C175" s="89"/>
      <c r="D175" s="75"/>
    </row>
    <row r="176" spans="1:4" x14ac:dyDescent="0.2">
      <c r="A176" s="74"/>
      <c r="B176" s="84"/>
      <c r="C176" s="89"/>
      <c r="D176" s="75"/>
    </row>
    <row r="177" spans="1:4" x14ac:dyDescent="0.2">
      <c r="A177" s="74"/>
      <c r="B177" s="84"/>
      <c r="C177" s="89"/>
      <c r="D177" s="75"/>
    </row>
    <row r="178" spans="1:4" x14ac:dyDescent="0.2">
      <c r="A178" s="74"/>
      <c r="B178" s="84"/>
      <c r="C178" s="89"/>
      <c r="D178" s="75"/>
    </row>
    <row r="179" spans="1:4" x14ac:dyDescent="0.2">
      <c r="A179" s="74"/>
      <c r="B179" s="84"/>
      <c r="C179" s="89"/>
      <c r="D179" s="75"/>
    </row>
    <row r="180" spans="1:4" x14ac:dyDescent="0.2">
      <c r="A180" s="74"/>
      <c r="B180" s="84"/>
      <c r="C180" s="89"/>
      <c r="D180" s="75"/>
    </row>
    <row r="181" spans="1:4" x14ac:dyDescent="0.2">
      <c r="A181" s="74"/>
      <c r="B181" s="84"/>
      <c r="C181" s="89"/>
      <c r="D181" s="75"/>
    </row>
    <row r="182" spans="1:4" x14ac:dyDescent="0.2">
      <c r="A182" s="74"/>
      <c r="B182" s="84"/>
      <c r="C182" s="89"/>
      <c r="D182" s="75"/>
    </row>
    <row r="183" spans="1:4" x14ac:dyDescent="0.2">
      <c r="A183" s="74"/>
      <c r="B183" s="84"/>
      <c r="C183" s="89"/>
      <c r="D183" s="75"/>
    </row>
    <row r="184" spans="1:4" x14ac:dyDescent="0.2">
      <c r="A184" s="74"/>
      <c r="B184" s="84"/>
      <c r="C184" s="89"/>
      <c r="D184" s="75"/>
    </row>
    <row r="185" spans="1:4" x14ac:dyDescent="0.2">
      <c r="A185" s="74"/>
      <c r="B185" s="84"/>
      <c r="C185" s="89"/>
      <c r="D185" s="75"/>
    </row>
    <row r="186" spans="1:4" x14ac:dyDescent="0.2">
      <c r="A186" s="74"/>
      <c r="B186" s="84"/>
      <c r="C186" s="89"/>
      <c r="D186" s="75"/>
    </row>
    <row r="187" spans="1:4" x14ac:dyDescent="0.2">
      <c r="A187" s="74"/>
      <c r="B187" s="84"/>
      <c r="C187" s="89"/>
      <c r="D187" s="75"/>
    </row>
    <row r="188" spans="1:4" x14ac:dyDescent="0.2">
      <c r="A188" s="74"/>
      <c r="B188" s="84"/>
      <c r="C188" s="89"/>
      <c r="D188" s="75"/>
    </row>
    <row r="189" spans="1:4" x14ac:dyDescent="0.2">
      <c r="A189" s="74"/>
      <c r="B189" s="84"/>
      <c r="C189" s="89"/>
      <c r="D189" s="75"/>
    </row>
    <row r="190" spans="1:4" x14ac:dyDescent="0.2">
      <c r="A190" s="74"/>
      <c r="B190" s="84"/>
      <c r="C190" s="89"/>
      <c r="D190" s="75"/>
    </row>
    <row r="191" spans="1:4" x14ac:dyDescent="0.2">
      <c r="A191" s="74"/>
      <c r="B191" s="84"/>
      <c r="C191" s="89"/>
      <c r="D191" s="75"/>
    </row>
    <row r="192" spans="1:4" x14ac:dyDescent="0.2">
      <c r="A192" s="74"/>
      <c r="B192" s="84"/>
      <c r="C192" s="89"/>
      <c r="D192" s="75"/>
    </row>
    <row r="193" spans="1:4" x14ac:dyDescent="0.2">
      <c r="A193" s="74"/>
      <c r="B193" s="84"/>
      <c r="C193" s="89"/>
      <c r="D193" s="75"/>
    </row>
    <row r="194" spans="1:4" x14ac:dyDescent="0.2">
      <c r="A194" s="74"/>
      <c r="B194" s="84"/>
      <c r="C194" s="89"/>
      <c r="D194" s="75"/>
    </row>
    <row r="195" spans="1:4" x14ac:dyDescent="0.2">
      <c r="A195" s="74"/>
      <c r="B195" s="84"/>
      <c r="C195" s="89"/>
      <c r="D195" s="75"/>
    </row>
    <row r="196" spans="1:4" x14ac:dyDescent="0.2">
      <c r="A196" s="74"/>
      <c r="B196" s="84"/>
      <c r="C196" s="89"/>
      <c r="D196" s="75"/>
    </row>
    <row r="197" spans="1:4" x14ac:dyDescent="0.2">
      <c r="A197" s="74"/>
      <c r="B197" s="84"/>
      <c r="C197" s="89"/>
      <c r="D197" s="75"/>
    </row>
    <row r="198" spans="1:4" x14ac:dyDescent="0.2">
      <c r="A198" s="74"/>
      <c r="B198" s="84"/>
      <c r="C198" s="89"/>
      <c r="D198" s="75"/>
    </row>
    <row r="199" spans="1:4" x14ac:dyDescent="0.2">
      <c r="A199" s="74"/>
      <c r="B199" s="84"/>
      <c r="C199" s="89"/>
      <c r="D199" s="75"/>
    </row>
    <row r="200" spans="1:4" x14ac:dyDescent="0.2">
      <c r="A200" s="74"/>
      <c r="B200" s="84"/>
      <c r="C200" s="89"/>
      <c r="D200" s="75"/>
    </row>
    <row r="201" spans="1:4" x14ac:dyDescent="0.2">
      <c r="A201" s="74"/>
      <c r="B201" s="84"/>
      <c r="C201" s="89"/>
      <c r="D201" s="75"/>
    </row>
    <row r="202" spans="1:4" x14ac:dyDescent="0.2">
      <c r="A202" s="74"/>
      <c r="B202" s="84"/>
      <c r="C202" s="89"/>
      <c r="D202" s="75"/>
    </row>
    <row r="203" spans="1:4" x14ac:dyDescent="0.2">
      <c r="A203" s="74"/>
      <c r="B203" s="84"/>
      <c r="C203" s="89"/>
      <c r="D203" s="75"/>
    </row>
    <row r="204" spans="1:4" x14ac:dyDescent="0.2">
      <c r="A204" s="74"/>
      <c r="B204" s="84"/>
      <c r="C204" s="89"/>
      <c r="D204" s="75"/>
    </row>
    <row r="205" spans="1:4" x14ac:dyDescent="0.2">
      <c r="A205" s="74"/>
      <c r="B205" s="84"/>
      <c r="C205" s="89"/>
      <c r="D205" s="75"/>
    </row>
    <row r="206" spans="1:4" x14ac:dyDescent="0.2">
      <c r="A206" s="74"/>
      <c r="B206" s="84"/>
      <c r="C206" s="89"/>
      <c r="D206" s="75"/>
    </row>
    <row r="207" spans="1:4" x14ac:dyDescent="0.2">
      <c r="A207" s="74"/>
      <c r="B207" s="84"/>
      <c r="C207" s="89"/>
      <c r="D207" s="75"/>
    </row>
    <row r="208" spans="1:4" x14ac:dyDescent="0.2">
      <c r="A208" s="74"/>
      <c r="B208" s="84"/>
      <c r="C208" s="89"/>
      <c r="D208" s="75"/>
    </row>
    <row r="209" spans="1:4" x14ac:dyDescent="0.2">
      <c r="A209" s="74"/>
      <c r="B209" s="84"/>
      <c r="C209" s="89"/>
      <c r="D209" s="75"/>
    </row>
    <row r="210" spans="1:4" x14ac:dyDescent="0.2">
      <c r="A210" s="74"/>
      <c r="B210" s="84"/>
      <c r="C210" s="89"/>
      <c r="D210" s="75"/>
    </row>
    <row r="211" spans="1:4" x14ac:dyDescent="0.2">
      <c r="A211" s="74"/>
      <c r="B211" s="84"/>
      <c r="C211" s="89"/>
      <c r="D211" s="75"/>
    </row>
    <row r="212" spans="1:4" x14ac:dyDescent="0.2">
      <c r="A212" s="74"/>
      <c r="B212" s="84"/>
      <c r="C212" s="89"/>
      <c r="D212" s="75"/>
    </row>
    <row r="213" spans="1:4" x14ac:dyDescent="0.2">
      <c r="A213" s="74"/>
      <c r="B213" s="84"/>
      <c r="C213" s="89"/>
      <c r="D213" s="75"/>
    </row>
    <row r="214" spans="1:4" x14ac:dyDescent="0.2">
      <c r="A214" s="74"/>
      <c r="B214" s="84"/>
      <c r="C214" s="89"/>
      <c r="D214" s="75"/>
    </row>
    <row r="215" spans="1:4" x14ac:dyDescent="0.2">
      <c r="A215" s="74"/>
      <c r="B215" s="84"/>
      <c r="C215" s="89"/>
      <c r="D215" s="75"/>
    </row>
    <row r="216" spans="1:4" x14ac:dyDescent="0.2">
      <c r="A216" s="74"/>
      <c r="B216" s="84"/>
      <c r="C216" s="89"/>
      <c r="D216" s="75"/>
    </row>
    <row r="217" spans="1:4" x14ac:dyDescent="0.2">
      <c r="A217" s="74"/>
      <c r="B217" s="84"/>
      <c r="C217" s="89"/>
      <c r="D217" s="75"/>
    </row>
    <row r="218" spans="1:4" x14ac:dyDescent="0.2">
      <c r="A218" s="74"/>
      <c r="B218" s="84"/>
      <c r="C218" s="89"/>
      <c r="D218" s="75"/>
    </row>
    <row r="219" spans="1:4" x14ac:dyDescent="0.2">
      <c r="A219" s="74"/>
      <c r="B219" s="84"/>
      <c r="C219" s="89"/>
      <c r="D219" s="75"/>
    </row>
    <row r="220" spans="1:4" x14ac:dyDescent="0.2">
      <c r="A220" s="74"/>
      <c r="B220" s="84"/>
      <c r="C220" s="89"/>
      <c r="D220" s="75"/>
    </row>
    <row r="221" spans="1:4" x14ac:dyDescent="0.2">
      <c r="A221" s="74"/>
      <c r="B221" s="84"/>
      <c r="C221" s="89"/>
      <c r="D221" s="75"/>
    </row>
    <row r="222" spans="1:4" x14ac:dyDescent="0.2">
      <c r="A222" s="74"/>
      <c r="B222" s="84"/>
      <c r="C222" s="89"/>
      <c r="D222" s="75"/>
    </row>
    <row r="223" spans="1:4" x14ac:dyDescent="0.2">
      <c r="A223" s="74"/>
      <c r="B223" s="84"/>
      <c r="C223" s="89"/>
      <c r="D223" s="75"/>
    </row>
    <row r="224" spans="1:4" x14ac:dyDescent="0.2">
      <c r="A224" s="74"/>
      <c r="B224" s="84"/>
      <c r="C224" s="89"/>
      <c r="D224" s="75"/>
    </row>
    <row r="225" spans="1:4" x14ac:dyDescent="0.2">
      <c r="A225" s="74"/>
      <c r="B225" s="84"/>
      <c r="C225" s="89"/>
      <c r="D225" s="75"/>
    </row>
    <row r="226" spans="1:4" x14ac:dyDescent="0.2">
      <c r="A226" s="74"/>
      <c r="B226" s="84"/>
      <c r="C226" s="89"/>
      <c r="D226" s="75"/>
    </row>
    <row r="227" spans="1:4" x14ac:dyDescent="0.2">
      <c r="A227" s="74"/>
      <c r="B227" s="84"/>
      <c r="C227" s="89"/>
      <c r="D227" s="75"/>
    </row>
    <row r="228" spans="1:4" x14ac:dyDescent="0.2">
      <c r="A228" s="74"/>
      <c r="B228" s="84"/>
      <c r="C228" s="89"/>
      <c r="D228" s="75"/>
    </row>
    <row r="229" spans="1:4" x14ac:dyDescent="0.2">
      <c r="A229" s="74"/>
      <c r="B229" s="84"/>
      <c r="C229" s="89"/>
      <c r="D229" s="75"/>
    </row>
    <row r="230" spans="1:4" x14ac:dyDescent="0.2">
      <c r="A230" s="74"/>
      <c r="B230" s="84"/>
      <c r="C230" s="89"/>
      <c r="D230" s="75"/>
    </row>
    <row r="231" spans="1:4" x14ac:dyDescent="0.2">
      <c r="A231" s="74"/>
      <c r="B231" s="84"/>
      <c r="C231" s="89"/>
      <c r="D231" s="75"/>
    </row>
    <row r="232" spans="1:4" x14ac:dyDescent="0.2">
      <c r="A232" s="74"/>
      <c r="B232" s="84"/>
      <c r="C232" s="89"/>
      <c r="D232" s="75"/>
    </row>
    <row r="233" spans="1:4" x14ac:dyDescent="0.2">
      <c r="A233" s="74"/>
      <c r="B233" s="84"/>
      <c r="C233" s="89"/>
      <c r="D233" s="75"/>
    </row>
    <row r="234" spans="1:4" x14ac:dyDescent="0.2">
      <c r="A234" s="74"/>
      <c r="B234" s="84"/>
      <c r="C234" s="89"/>
      <c r="D234" s="75"/>
    </row>
    <row r="235" spans="1:4" x14ac:dyDescent="0.2">
      <c r="A235" s="74"/>
      <c r="B235" s="84"/>
      <c r="C235" s="89"/>
      <c r="D235" s="75"/>
    </row>
    <row r="236" spans="1:4" x14ac:dyDescent="0.2">
      <c r="A236" s="74"/>
      <c r="B236" s="84"/>
      <c r="C236" s="89"/>
      <c r="D236" s="75"/>
    </row>
    <row r="237" spans="1:4" x14ac:dyDescent="0.2">
      <c r="A237" s="74"/>
      <c r="B237" s="84"/>
      <c r="C237" s="89"/>
      <c r="D237" s="75"/>
    </row>
    <row r="238" spans="1:4" x14ac:dyDescent="0.2">
      <c r="A238" s="74"/>
      <c r="B238" s="84"/>
      <c r="C238" s="89"/>
      <c r="D238" s="75"/>
    </row>
    <row r="239" spans="1:4" x14ac:dyDescent="0.2">
      <c r="A239" s="74"/>
      <c r="B239" s="84"/>
      <c r="C239" s="89"/>
      <c r="D239" s="75"/>
    </row>
    <row r="240" spans="1:4" x14ac:dyDescent="0.2">
      <c r="A240" s="74"/>
      <c r="B240" s="84"/>
      <c r="C240" s="89"/>
      <c r="D240" s="75"/>
    </row>
    <row r="241" spans="1:4" x14ac:dyDescent="0.2">
      <c r="A241" s="74"/>
      <c r="B241" s="84"/>
      <c r="C241" s="89"/>
      <c r="D241" s="75"/>
    </row>
    <row r="242" spans="1:4" x14ac:dyDescent="0.2">
      <c r="A242" s="74"/>
      <c r="B242" s="84"/>
      <c r="C242" s="89"/>
      <c r="D242" s="75"/>
    </row>
    <row r="243" spans="1:4" x14ac:dyDescent="0.2">
      <c r="A243" s="74"/>
      <c r="B243" s="84"/>
      <c r="C243" s="89"/>
      <c r="D243" s="75"/>
    </row>
    <row r="244" spans="1:4" x14ac:dyDescent="0.2">
      <c r="A244" s="74"/>
      <c r="B244" s="84"/>
      <c r="C244" s="89"/>
      <c r="D244" s="75"/>
    </row>
    <row r="245" spans="1:4" x14ac:dyDescent="0.2">
      <c r="A245" s="74"/>
      <c r="B245" s="84"/>
      <c r="C245" s="89"/>
      <c r="D245" s="75"/>
    </row>
    <row r="246" spans="1:4" x14ac:dyDescent="0.2">
      <c r="A246" s="74"/>
      <c r="B246" s="84"/>
      <c r="C246" s="89"/>
      <c r="D246" s="75"/>
    </row>
    <row r="247" spans="1:4" x14ac:dyDescent="0.2">
      <c r="A247" s="74"/>
      <c r="B247" s="84"/>
      <c r="C247" s="89"/>
      <c r="D247" s="75"/>
    </row>
    <row r="248" spans="1:4" x14ac:dyDescent="0.2">
      <c r="A248" s="74"/>
      <c r="B248" s="84"/>
      <c r="C248" s="89"/>
      <c r="D248" s="75"/>
    </row>
    <row r="249" spans="1:4" x14ac:dyDescent="0.2">
      <c r="A249" s="74"/>
      <c r="B249" s="84"/>
      <c r="C249" s="89"/>
      <c r="D249" s="75"/>
    </row>
    <row r="250" spans="1:4" x14ac:dyDescent="0.2">
      <c r="A250" s="74"/>
      <c r="B250" s="84"/>
      <c r="C250" s="89"/>
      <c r="D250" s="75"/>
    </row>
    <row r="251" spans="1:4" x14ac:dyDescent="0.2">
      <c r="A251" s="74"/>
      <c r="B251" s="84"/>
      <c r="C251" s="89"/>
      <c r="D251" s="75"/>
    </row>
    <row r="252" spans="1:4" x14ac:dyDescent="0.2">
      <c r="A252" s="74"/>
      <c r="B252" s="84"/>
      <c r="C252" s="89"/>
      <c r="D252" s="75"/>
    </row>
    <row r="253" spans="1:4" x14ac:dyDescent="0.2">
      <c r="A253" s="74"/>
      <c r="B253" s="84"/>
      <c r="C253" s="89"/>
      <c r="D253" s="75"/>
    </row>
    <row r="254" spans="1:4" x14ac:dyDescent="0.2">
      <c r="A254" s="74"/>
      <c r="B254" s="84"/>
      <c r="C254" s="89"/>
      <c r="D254" s="75"/>
    </row>
    <row r="255" spans="1:4" x14ac:dyDescent="0.2">
      <c r="A255" s="74"/>
      <c r="B255" s="84"/>
      <c r="C255" s="89"/>
      <c r="D255" s="75"/>
    </row>
    <row r="256" spans="1:4" x14ac:dyDescent="0.2">
      <c r="A256" s="74"/>
      <c r="B256" s="84"/>
      <c r="C256" s="89"/>
      <c r="D256" s="75"/>
    </row>
    <row r="257" spans="1:4" x14ac:dyDescent="0.2">
      <c r="A257" s="74"/>
      <c r="B257" s="84"/>
      <c r="C257" s="89"/>
      <c r="D257" s="75"/>
    </row>
    <row r="258" spans="1:4" x14ac:dyDescent="0.2">
      <c r="A258" s="74"/>
      <c r="B258" s="84"/>
      <c r="C258" s="89"/>
      <c r="D258" s="75"/>
    </row>
    <row r="259" spans="1:4" x14ac:dyDescent="0.2">
      <c r="A259" s="74"/>
      <c r="B259" s="84"/>
      <c r="C259" s="89"/>
      <c r="D259" s="75"/>
    </row>
    <row r="260" spans="1:4" x14ac:dyDescent="0.2">
      <c r="A260" s="74"/>
      <c r="B260" s="84"/>
      <c r="C260" s="89"/>
      <c r="D260" s="75"/>
    </row>
    <row r="261" spans="1:4" x14ac:dyDescent="0.2">
      <c r="A261" s="74"/>
      <c r="B261" s="84"/>
      <c r="C261" s="89"/>
      <c r="D261" s="75"/>
    </row>
    <row r="262" spans="1:4" x14ac:dyDescent="0.2">
      <c r="A262" s="74"/>
      <c r="B262" s="84"/>
      <c r="C262" s="89"/>
      <c r="D262" s="75"/>
    </row>
    <row r="263" spans="1:4" x14ac:dyDescent="0.2">
      <c r="A263" s="74"/>
      <c r="B263" s="84"/>
      <c r="C263" s="89"/>
      <c r="D263" s="75"/>
    </row>
    <row r="264" spans="1:4" x14ac:dyDescent="0.2">
      <c r="A264" s="74"/>
      <c r="B264" s="84"/>
      <c r="C264" s="89"/>
      <c r="D264" s="75"/>
    </row>
    <row r="265" spans="1:4" x14ac:dyDescent="0.2">
      <c r="A265" s="74"/>
      <c r="B265" s="84"/>
      <c r="C265" s="89"/>
      <c r="D265" s="75"/>
    </row>
    <row r="266" spans="1:4" x14ac:dyDescent="0.2">
      <c r="A266" s="74"/>
      <c r="B266" s="84"/>
      <c r="C266" s="89"/>
      <c r="D266" s="75"/>
    </row>
    <row r="267" spans="1:4" x14ac:dyDescent="0.2">
      <c r="A267" s="74"/>
      <c r="B267" s="84"/>
      <c r="C267" s="89"/>
      <c r="D267" s="75"/>
    </row>
    <row r="268" spans="1:4" x14ac:dyDescent="0.2">
      <c r="A268" s="74"/>
      <c r="B268" s="84"/>
      <c r="C268" s="89"/>
      <c r="D268" s="75"/>
    </row>
    <row r="269" spans="1:4" x14ac:dyDescent="0.2">
      <c r="A269" s="74"/>
      <c r="B269" s="84"/>
      <c r="C269" s="89"/>
      <c r="D269" s="75"/>
    </row>
    <row r="270" spans="1:4" x14ac:dyDescent="0.2">
      <c r="A270" s="74"/>
      <c r="B270" s="84"/>
      <c r="C270" s="89"/>
      <c r="D270" s="75"/>
    </row>
    <row r="271" spans="1:4" x14ac:dyDescent="0.2">
      <c r="A271" s="74"/>
      <c r="B271" s="84"/>
      <c r="C271" s="89"/>
      <c r="D271" s="75"/>
    </row>
    <row r="272" spans="1:4" x14ac:dyDescent="0.2">
      <c r="A272" s="74"/>
      <c r="B272" s="84"/>
      <c r="C272" s="89"/>
      <c r="D272" s="75"/>
    </row>
    <row r="273" spans="1:4" x14ac:dyDescent="0.2">
      <c r="A273" s="74"/>
      <c r="B273" s="84"/>
      <c r="C273" s="89"/>
      <c r="D273" s="75"/>
    </row>
    <row r="274" spans="1:4" x14ac:dyDescent="0.2">
      <c r="A274" s="74"/>
      <c r="B274" s="84"/>
      <c r="C274" s="89"/>
      <c r="D274" s="75"/>
    </row>
    <row r="275" spans="1:4" x14ac:dyDescent="0.2">
      <c r="A275" s="74"/>
      <c r="B275" s="84"/>
      <c r="C275" s="89"/>
      <c r="D275" s="75"/>
    </row>
    <row r="276" spans="1:4" x14ac:dyDescent="0.2">
      <c r="A276" s="74"/>
      <c r="B276" s="84"/>
      <c r="C276" s="89"/>
      <c r="D276" s="75"/>
    </row>
    <row r="277" spans="1:4" x14ac:dyDescent="0.2">
      <c r="A277" s="74"/>
      <c r="B277" s="84"/>
      <c r="C277" s="89"/>
      <c r="D277" s="75"/>
    </row>
    <row r="278" spans="1:4" x14ac:dyDescent="0.2">
      <c r="A278" s="74"/>
      <c r="B278" s="84"/>
      <c r="C278" s="89"/>
      <c r="D278" s="75"/>
    </row>
    <row r="279" spans="1:4" x14ac:dyDescent="0.2">
      <c r="A279" s="74"/>
      <c r="B279" s="84"/>
      <c r="C279" s="89"/>
      <c r="D279" s="75"/>
    </row>
    <row r="280" spans="1:4" x14ac:dyDescent="0.2">
      <c r="A280" s="74"/>
      <c r="B280" s="84"/>
      <c r="C280" s="89"/>
      <c r="D280" s="75"/>
    </row>
    <row r="281" spans="1:4" x14ac:dyDescent="0.2">
      <c r="A281" s="74"/>
      <c r="B281" s="84"/>
      <c r="C281" s="89"/>
      <c r="D281" s="75"/>
    </row>
    <row r="282" spans="1:4" x14ac:dyDescent="0.2">
      <c r="A282" s="74"/>
      <c r="B282" s="84"/>
      <c r="C282" s="89"/>
      <c r="D282" s="75"/>
    </row>
    <row r="283" spans="1:4" x14ac:dyDescent="0.2">
      <c r="A283" s="74"/>
      <c r="B283" s="84"/>
      <c r="C283" s="89"/>
      <c r="D283" s="75"/>
    </row>
    <row r="284" spans="1:4" x14ac:dyDescent="0.2">
      <c r="A284" s="74"/>
      <c r="B284" s="84"/>
      <c r="C284" s="89"/>
      <c r="D284" s="75"/>
    </row>
    <row r="285" spans="1:4" x14ac:dyDescent="0.2">
      <c r="A285" s="74"/>
      <c r="B285" s="84"/>
      <c r="C285" s="89"/>
      <c r="D285" s="75"/>
    </row>
    <row r="286" spans="1:4" x14ac:dyDescent="0.2">
      <c r="A286" s="74"/>
      <c r="B286" s="84"/>
      <c r="C286" s="89"/>
      <c r="D286" s="75"/>
    </row>
    <row r="287" spans="1:4" x14ac:dyDescent="0.2">
      <c r="A287" s="74"/>
      <c r="B287" s="84"/>
      <c r="C287" s="89"/>
      <c r="D287" s="75"/>
    </row>
    <row r="288" spans="1:4" x14ac:dyDescent="0.2">
      <c r="A288" s="74"/>
      <c r="B288" s="84"/>
      <c r="C288" s="89"/>
      <c r="D288" s="75"/>
    </row>
    <row r="289" spans="1:4" x14ac:dyDescent="0.2">
      <c r="A289" s="74"/>
      <c r="B289" s="84"/>
      <c r="C289" s="89"/>
      <c r="D289" s="75"/>
    </row>
    <row r="290" spans="1:4" x14ac:dyDescent="0.2">
      <c r="A290" s="74"/>
      <c r="B290" s="84"/>
      <c r="C290" s="89"/>
      <c r="D290" s="75"/>
    </row>
    <row r="291" spans="1:4" x14ac:dyDescent="0.2">
      <c r="A291" s="74"/>
      <c r="B291" s="84"/>
      <c r="C291" s="89"/>
      <c r="D291" s="75"/>
    </row>
    <row r="292" spans="1:4" x14ac:dyDescent="0.2">
      <c r="A292" s="74"/>
      <c r="B292" s="84"/>
      <c r="C292" s="89"/>
      <c r="D292" s="75"/>
    </row>
    <row r="293" spans="1:4" x14ac:dyDescent="0.2">
      <c r="A293" s="74"/>
      <c r="B293" s="84"/>
      <c r="C293" s="89"/>
      <c r="D293" s="75"/>
    </row>
    <row r="294" spans="1:4" x14ac:dyDescent="0.2">
      <c r="A294" s="74"/>
      <c r="B294" s="84"/>
      <c r="C294" s="89"/>
      <c r="D294" s="75"/>
    </row>
    <row r="295" spans="1:4" x14ac:dyDescent="0.2">
      <c r="A295" s="74"/>
      <c r="B295" s="84"/>
      <c r="C295" s="89"/>
      <c r="D295" s="75"/>
    </row>
    <row r="296" spans="1:4" x14ac:dyDescent="0.2">
      <c r="A296" s="74"/>
      <c r="B296" s="84"/>
      <c r="C296" s="89"/>
      <c r="D296" s="75"/>
    </row>
    <row r="297" spans="1:4" x14ac:dyDescent="0.2">
      <c r="A297" s="74"/>
      <c r="B297" s="84"/>
      <c r="C297" s="89"/>
      <c r="D297" s="75"/>
    </row>
    <row r="298" spans="1:4" x14ac:dyDescent="0.2">
      <c r="A298" s="74"/>
      <c r="B298" s="84"/>
      <c r="C298" s="89"/>
      <c r="D298" s="75"/>
    </row>
    <row r="299" spans="1:4" x14ac:dyDescent="0.2">
      <c r="A299" s="74"/>
      <c r="B299" s="84"/>
      <c r="C299" s="89"/>
      <c r="D299" s="75"/>
    </row>
    <row r="300" spans="1:4" x14ac:dyDescent="0.2">
      <c r="A300" s="74"/>
      <c r="B300" s="84"/>
      <c r="C300" s="89"/>
      <c r="D300" s="75"/>
    </row>
    <row r="301" spans="1:4" x14ac:dyDescent="0.2">
      <c r="A301" s="74"/>
      <c r="B301" s="84"/>
      <c r="C301" s="89"/>
      <c r="D301" s="75"/>
    </row>
    <row r="302" spans="1:4" x14ac:dyDescent="0.2">
      <c r="A302" s="74"/>
      <c r="B302" s="84"/>
      <c r="C302" s="89"/>
      <c r="D302" s="75"/>
    </row>
    <row r="303" spans="1:4" x14ac:dyDescent="0.2">
      <c r="A303" s="74"/>
      <c r="B303" s="84"/>
      <c r="C303" s="89"/>
      <c r="D303" s="75"/>
    </row>
    <row r="304" spans="1:4" x14ac:dyDescent="0.2">
      <c r="A304" s="74"/>
      <c r="B304" s="84"/>
      <c r="C304" s="89"/>
      <c r="D304" s="75"/>
    </row>
    <row r="305" spans="1:4" x14ac:dyDescent="0.2">
      <c r="A305" s="74"/>
      <c r="B305" s="84"/>
      <c r="C305" s="89"/>
      <c r="D305" s="75"/>
    </row>
    <row r="306" spans="1:4" x14ac:dyDescent="0.2">
      <c r="A306" s="74"/>
      <c r="B306" s="84"/>
      <c r="C306" s="89"/>
      <c r="D306" s="75"/>
    </row>
    <row r="307" spans="1:4" x14ac:dyDescent="0.2">
      <c r="A307" s="74"/>
      <c r="B307" s="84"/>
      <c r="C307" s="89"/>
      <c r="D307" s="75"/>
    </row>
    <row r="310" spans="1:4" x14ac:dyDescent="0.2">
      <c r="A310" s="73"/>
      <c r="B310" s="85"/>
    </row>
    <row r="311" spans="1:4" x14ac:dyDescent="0.2">
      <c r="A311" s="76"/>
      <c r="B311" s="86"/>
    </row>
    <row r="312" spans="1:4" x14ac:dyDescent="0.2">
      <c r="A312" s="73"/>
      <c r="B312" s="85"/>
    </row>
  </sheetData>
  <sheetProtection password="C7AC" sheet="1" objects="1" scenarios="1"/>
  <protectedRanges>
    <protectedRange sqref="G5:H53" name="Bereik1"/>
  </protectedRanges>
  <mergeCells count="1">
    <mergeCell ref="E55:G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Gebruiker</cp:lastModifiedBy>
  <dcterms:created xsi:type="dcterms:W3CDTF">2020-03-01T12:50:20Z</dcterms:created>
  <dcterms:modified xsi:type="dcterms:W3CDTF">2020-05-24T10:13:46Z</dcterms:modified>
</cp:coreProperties>
</file>