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8"/>
  <workbookPr filterPrivacy="1" codeName="ThisWorkbook" autoCompressPictures="0"/>
  <xr:revisionPtr revIDLastSave="0" documentId="13_ncr:1_{5349B7B8-AAAE-0B4B-9988-57E1EC47E734}" xr6:coauthVersionLast="45" xr6:coauthVersionMax="45" xr10:uidLastSave="{00000000-0000-0000-0000-000000000000}"/>
  <bookViews>
    <workbookView xWindow="30180" yWindow="460" windowWidth="36160" windowHeight="19580" activeTab="7" xr2:uid="{00000000-000D-0000-FFFF-FFFF00000000}"/>
  </bookViews>
  <sheets>
    <sheet name="Beoordelen open vragen" sheetId="6" r:id="rId1"/>
    <sheet name="Beoordelen interview" sheetId="19" r:id="rId2"/>
    <sheet name="Beoordelaar 1" sheetId="7" r:id="rId3"/>
    <sheet name="Beoordelaar 2" sheetId="15" r:id="rId4"/>
    <sheet name="Beoordelaar 3" sheetId="16" r:id="rId5"/>
    <sheet name="Beoordelaar 4" sheetId="17" r:id="rId6"/>
    <sheet name="Consensus" sheetId="9" r:id="rId7"/>
    <sheet name="Eindscores" sheetId="18" r:id="rId8"/>
  </sheets>
  <definedNames>
    <definedName name="SCORE">'Beoordelen open vragen'!$A$24:$A$29</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98" i="9" l="1"/>
  <c r="J96" i="9"/>
  <c r="G96" i="9"/>
  <c r="D96" i="9"/>
  <c r="J90" i="9"/>
  <c r="G90" i="9"/>
  <c r="D90" i="9"/>
  <c r="J84" i="9"/>
  <c r="G84" i="9"/>
  <c r="D84" i="9"/>
  <c r="J78" i="9"/>
  <c r="G78" i="9"/>
  <c r="D78" i="9"/>
  <c r="J72" i="9"/>
  <c r="G72" i="9"/>
  <c r="D72" i="9"/>
  <c r="J62" i="9"/>
  <c r="G62" i="9"/>
  <c r="D62" i="9"/>
  <c r="J56" i="9"/>
  <c r="G56" i="9"/>
  <c r="D56" i="9"/>
  <c r="J50" i="9"/>
  <c r="G50" i="9"/>
  <c r="D50" i="9"/>
  <c r="J44" i="9"/>
  <c r="G44" i="9"/>
  <c r="D44" i="9"/>
  <c r="J38" i="9"/>
  <c r="G38" i="9"/>
  <c r="D38" i="9"/>
  <c r="J32" i="9"/>
  <c r="G32" i="9"/>
  <c r="D32" i="9"/>
  <c r="J26" i="9"/>
  <c r="G26" i="9"/>
  <c r="D26" i="9"/>
  <c r="J20" i="9"/>
  <c r="G20" i="9"/>
  <c r="D20" i="9"/>
  <c r="J14" i="9"/>
  <c r="G14" i="9"/>
  <c r="D14" i="9"/>
  <c r="J8" i="9"/>
  <c r="G8" i="9"/>
  <c r="D8" i="9"/>
  <c r="G98" i="9"/>
  <c r="D98" i="9"/>
  <c r="J64" i="9"/>
  <c r="G3" i="18"/>
  <c r="G4" i="18"/>
  <c r="G5" i="18"/>
  <c r="G9" i="18"/>
  <c r="G64" i="9"/>
  <c r="E3" i="18"/>
  <c r="E4" i="18"/>
  <c r="E5" i="18"/>
  <c r="E9" i="18"/>
  <c r="D64" i="9"/>
  <c r="C3" i="18"/>
  <c r="C4" i="18"/>
  <c r="C5" i="18"/>
  <c r="C9" i="18"/>
  <c r="J94" i="9"/>
  <c r="J93" i="9"/>
  <c r="J92" i="9"/>
  <c r="J91" i="9"/>
  <c r="J85" i="9"/>
  <c r="G94" i="9"/>
  <c r="G93" i="9"/>
  <c r="G92" i="9"/>
  <c r="G91" i="9"/>
  <c r="G85" i="9"/>
  <c r="D94" i="9"/>
  <c r="D93" i="9"/>
  <c r="D92" i="9"/>
  <c r="D91" i="9"/>
  <c r="D85" i="9"/>
  <c r="J60" i="9"/>
  <c r="J59" i="9"/>
  <c r="J58" i="9"/>
  <c r="J57" i="9"/>
  <c r="J54" i="9"/>
  <c r="J53" i="9"/>
  <c r="J52" i="9"/>
  <c r="J51" i="9"/>
  <c r="G60" i="9"/>
  <c r="G59" i="9"/>
  <c r="G58" i="9"/>
  <c r="G57" i="9"/>
  <c r="G54" i="9"/>
  <c r="G53" i="9"/>
  <c r="G52" i="9"/>
  <c r="G51" i="9"/>
  <c r="D60" i="9"/>
  <c r="D59" i="9"/>
  <c r="D58" i="9"/>
  <c r="D57" i="9"/>
  <c r="D54" i="9"/>
  <c r="D53" i="9"/>
  <c r="D52" i="9"/>
  <c r="D51" i="9"/>
  <c r="J45" i="9"/>
  <c r="G45" i="9"/>
  <c r="D45" i="9"/>
  <c r="A91" i="9"/>
  <c r="A85" i="9"/>
  <c r="A57" i="9"/>
  <c r="A51" i="9"/>
  <c r="A45" i="9"/>
  <c r="A39" i="9"/>
  <c r="A33" i="9"/>
  <c r="A27" i="9"/>
  <c r="A21" i="9"/>
  <c r="A15" i="9"/>
  <c r="A9" i="9"/>
  <c r="A3" i="9"/>
  <c r="A22" i="17"/>
  <c r="A21" i="17"/>
  <c r="A20" i="17"/>
  <c r="A19" i="17"/>
  <c r="A18" i="17"/>
  <c r="A17" i="17"/>
  <c r="A16" i="17"/>
  <c r="A15" i="17"/>
  <c r="A14" i="17"/>
  <c r="A13" i="17"/>
  <c r="A12" i="17"/>
  <c r="A11" i="17"/>
  <c r="A10" i="17"/>
  <c r="A9" i="17"/>
  <c r="A8" i="17"/>
  <c r="A7" i="17"/>
  <c r="A6" i="17"/>
  <c r="A5" i="17"/>
  <c r="A4" i="17"/>
  <c r="A3" i="17"/>
  <c r="A34" i="17"/>
  <c r="A32" i="17"/>
  <c r="A22" i="16"/>
  <c r="A21" i="16"/>
  <c r="A20" i="16"/>
  <c r="A19" i="16"/>
  <c r="A18" i="16"/>
  <c r="A17" i="16"/>
  <c r="A16" i="16"/>
  <c r="A15" i="16"/>
  <c r="A14" i="16"/>
  <c r="A13" i="16"/>
  <c r="A12" i="16"/>
  <c r="A11" i="16"/>
  <c r="A10" i="16"/>
  <c r="A9" i="16"/>
  <c r="A8" i="16"/>
  <c r="A7" i="16"/>
  <c r="A6" i="16"/>
  <c r="A5" i="16"/>
  <c r="A3" i="16"/>
  <c r="A4" i="16"/>
  <c r="A34" i="16"/>
  <c r="A32" i="16"/>
  <c r="A34" i="15"/>
  <c r="A32" i="15"/>
  <c r="A22" i="15"/>
  <c r="A21" i="15"/>
  <c r="A20" i="15"/>
  <c r="A19" i="15"/>
  <c r="A18" i="15"/>
  <c r="A17" i="15"/>
  <c r="A16" i="15"/>
  <c r="A15" i="15"/>
  <c r="A14" i="15"/>
  <c r="A13" i="15"/>
  <c r="A12" i="15"/>
  <c r="A11" i="15"/>
  <c r="A10" i="15"/>
  <c r="A9" i="15"/>
  <c r="A8" i="15"/>
  <c r="A7" i="15"/>
  <c r="A6" i="15"/>
  <c r="A5" i="15"/>
  <c r="A4" i="15"/>
  <c r="A3" i="15"/>
  <c r="A6" i="7"/>
  <c r="A34" i="7"/>
  <c r="A32" i="7"/>
  <c r="A22" i="7"/>
  <c r="A21" i="7"/>
  <c r="A20" i="7"/>
  <c r="A19" i="7"/>
  <c r="A18" i="7"/>
  <c r="A28" i="7"/>
  <c r="A17" i="7"/>
  <c r="A16" i="7"/>
  <c r="A15" i="7"/>
  <c r="A14" i="7"/>
  <c r="A13" i="7"/>
  <c r="A12" i="7"/>
  <c r="A11" i="7"/>
  <c r="A9" i="7"/>
  <c r="A10" i="7"/>
  <c r="A8" i="7"/>
  <c r="A7" i="7"/>
  <c r="A5" i="7"/>
  <c r="A4" i="7"/>
  <c r="A3" i="7"/>
  <c r="G69" i="9"/>
  <c r="G70" i="9"/>
  <c r="G73" i="9"/>
  <c r="G74" i="9"/>
  <c r="G75" i="9"/>
  <c r="G76" i="9"/>
  <c r="G79" i="9"/>
  <c r="G80" i="9"/>
  <c r="G81" i="9"/>
  <c r="G82" i="9"/>
  <c r="G86" i="9"/>
  <c r="G87" i="9"/>
  <c r="G88" i="9"/>
  <c r="J88" i="9"/>
  <c r="J87" i="9"/>
  <c r="J86" i="9"/>
  <c r="J82" i="9"/>
  <c r="J81" i="9"/>
  <c r="J80" i="9"/>
  <c r="J79" i="9"/>
  <c r="J76" i="9"/>
  <c r="J75" i="9"/>
  <c r="J74" i="9"/>
  <c r="J73" i="9"/>
  <c r="J70" i="9"/>
  <c r="J68" i="9"/>
  <c r="J69" i="9"/>
  <c r="J67" i="9"/>
  <c r="G68" i="9"/>
  <c r="G67" i="9"/>
  <c r="D88" i="9"/>
  <c r="D87" i="9"/>
  <c r="D86" i="9"/>
  <c r="D82" i="9"/>
  <c r="D81" i="9"/>
  <c r="D80" i="9"/>
  <c r="D79" i="9"/>
  <c r="D76" i="9"/>
  <c r="D75" i="9"/>
  <c r="D74" i="9"/>
  <c r="D73" i="9"/>
  <c r="D70" i="9"/>
  <c r="D69" i="9"/>
  <c r="D68" i="9"/>
  <c r="D67" i="9"/>
  <c r="A79" i="9"/>
  <c r="A73" i="9"/>
  <c r="A67" i="9"/>
  <c r="A66" i="9"/>
  <c r="A30" i="17"/>
  <c r="A28" i="17"/>
  <c r="A26" i="17"/>
  <c r="A25" i="17"/>
  <c r="A30" i="16"/>
  <c r="A28" i="16"/>
  <c r="A26" i="16"/>
  <c r="A25" i="16"/>
  <c r="A30" i="15"/>
  <c r="A28" i="15"/>
  <c r="A26" i="15"/>
  <c r="A25" i="15"/>
  <c r="A30" i="7"/>
  <c r="A26" i="7"/>
  <c r="A25" i="7"/>
  <c r="G2" i="18"/>
  <c r="E2" i="18"/>
  <c r="C2" i="18"/>
  <c r="C1" i="15"/>
  <c r="C1" i="16"/>
  <c r="D2" i="9"/>
  <c r="J2" i="9"/>
  <c r="G2" i="9"/>
  <c r="G3" i="9"/>
  <c r="G4" i="9"/>
  <c r="G5" i="9"/>
  <c r="G6" i="9"/>
  <c r="G9" i="9"/>
  <c r="G10" i="9"/>
  <c r="G11" i="9"/>
  <c r="G12" i="9"/>
  <c r="G15" i="9"/>
  <c r="G16" i="9"/>
  <c r="G17" i="9"/>
  <c r="G18" i="9"/>
  <c r="G21" i="9"/>
  <c r="G22" i="9"/>
  <c r="G23" i="9"/>
  <c r="G24" i="9"/>
  <c r="G27" i="9"/>
  <c r="G28" i="9"/>
  <c r="G29" i="9"/>
  <c r="G30" i="9"/>
  <c r="G33" i="9"/>
  <c r="G34" i="9"/>
  <c r="G35" i="9"/>
  <c r="G36" i="9"/>
  <c r="G39" i="9"/>
  <c r="G40" i="9"/>
  <c r="G41" i="9"/>
  <c r="G42" i="9"/>
  <c r="G46" i="9"/>
  <c r="G47" i="9"/>
  <c r="G48" i="9"/>
  <c r="J48" i="9"/>
  <c r="J47" i="9"/>
  <c r="J42" i="9"/>
  <c r="J41" i="9"/>
  <c r="J36" i="9"/>
  <c r="J35" i="9"/>
  <c r="J30" i="9"/>
  <c r="J29" i="9"/>
  <c r="J24" i="9"/>
  <c r="J23" i="9"/>
  <c r="J18" i="9"/>
  <c r="J17" i="9"/>
  <c r="J12" i="9"/>
  <c r="J11" i="9"/>
  <c r="J6" i="9"/>
  <c r="J5" i="9"/>
  <c r="D48" i="9"/>
  <c r="D47" i="9"/>
  <c r="D42" i="9"/>
  <c r="D41" i="9"/>
  <c r="D36" i="9"/>
  <c r="D35" i="9"/>
  <c r="D30" i="9"/>
  <c r="D29" i="9"/>
  <c r="D24" i="9"/>
  <c r="D23" i="9"/>
  <c r="D18" i="9"/>
  <c r="D17" i="9"/>
  <c r="D12" i="9"/>
  <c r="D11" i="9"/>
  <c r="D6" i="9"/>
  <c r="D5" i="9"/>
  <c r="I1" i="17"/>
  <c r="F1" i="17"/>
  <c r="C1" i="17"/>
  <c r="J46" i="9"/>
  <c r="J40" i="9"/>
  <c r="J39" i="9"/>
  <c r="D46" i="9"/>
  <c r="D40" i="9"/>
  <c r="D39" i="9"/>
  <c r="J34" i="9"/>
  <c r="D34" i="9"/>
  <c r="J10" i="9"/>
  <c r="D10" i="9"/>
  <c r="J4" i="9"/>
  <c r="D4" i="9"/>
  <c r="J33" i="9"/>
  <c r="D33" i="9"/>
  <c r="D27" i="9"/>
  <c r="D21" i="9"/>
  <c r="D15" i="9"/>
  <c r="J9" i="9"/>
  <c r="D9" i="9"/>
  <c r="J3" i="9"/>
  <c r="D3" i="9"/>
  <c r="I1" i="16"/>
  <c r="F1" i="16"/>
  <c r="I1" i="15"/>
  <c r="F1" i="15"/>
  <c r="J28" i="9"/>
  <c r="J22" i="9"/>
  <c r="J16" i="9"/>
  <c r="D28" i="9"/>
  <c r="D22" i="9"/>
  <c r="D16" i="9"/>
  <c r="J15" i="9"/>
  <c r="J21" i="9"/>
  <c r="J27" i="9"/>
</calcChain>
</file>

<file path=xl/sharedStrings.xml><?xml version="1.0" encoding="utf-8"?>
<sst xmlns="http://schemas.openxmlformats.org/spreadsheetml/2006/main" count="700" uniqueCount="87">
  <si>
    <t>Wijze van beoordeling van de open vragen:</t>
  </si>
  <si>
    <t>Beoordelaar 1: &lt;&lt;&gt;&gt;</t>
  </si>
  <si>
    <t>Beoordelaar 2: &lt;&lt;&gt;&gt;</t>
  </si>
  <si>
    <t>Beoordelaar 3: &lt;&lt;&gt;&gt;</t>
  </si>
  <si>
    <t>&lt;MOTIVATIE&gt;</t>
  </si>
  <si>
    <t>Consensus</t>
  </si>
  <si>
    <t>SCORE</t>
  </si>
  <si>
    <t>Onvoldoende</t>
  </si>
  <si>
    <t>Matig</t>
  </si>
  <si>
    <t>Voldoende</t>
  </si>
  <si>
    <t>Goed</t>
  </si>
  <si>
    <t>Uitmuntend</t>
  </si>
  <si>
    <t>Beoordelaar 1</t>
  </si>
  <si>
    <t>Beoordelaar 2</t>
  </si>
  <si>
    <t>Beoordelaar 3</t>
  </si>
  <si>
    <t>Totaal behaalde waarde open vragen:</t>
  </si>
  <si>
    <t>Score:</t>
  </si>
  <si>
    <t>KO</t>
  </si>
  <si>
    <t>6.1.1</t>
  </si>
  <si>
    <t>6.1.2</t>
  </si>
  <si>
    <t>6.1.3</t>
  </si>
  <si>
    <t xml:space="preserve"> 6.1.4</t>
  </si>
  <si>
    <t xml:space="preserve"> 6.1.5</t>
  </si>
  <si>
    <t xml:space="preserve"> 6.1.6</t>
  </si>
  <si>
    <t xml:space="preserve"> 6.1.7</t>
  </si>
  <si>
    <t xml:space="preserve"> 6.1.8</t>
  </si>
  <si>
    <t>Beoordeling open vragen</t>
  </si>
  <si>
    <t>€ 0,-</t>
  </si>
  <si>
    <t>Beoordelaar 4: &lt;&lt;&gt;&gt;</t>
  </si>
  <si>
    <t>Beoordelaar 4</t>
  </si>
  <si>
    <t>Motivatie consensus:</t>
  </si>
  <si>
    <t>MOTIVATIE CONSENSUS</t>
  </si>
  <si>
    <t>Totaalwaardes</t>
  </si>
  <si>
    <t>Open vraag</t>
  </si>
  <si>
    <t>Totaalwaarde criterium kwaliteit</t>
  </si>
  <si>
    <t>Onderdeel</t>
  </si>
  <si>
    <t>Totaal behaalde waarde criterium kwaliteit:</t>
  </si>
  <si>
    <t>Totaal behaalde waarde criterium prijs:</t>
  </si>
  <si>
    <t>FICTIEVE EINDWAARDE (prijs -/- kwaliteit):</t>
  </si>
  <si>
    <t>6.1 Open vragen + toelichting</t>
  </si>
  <si>
    <t>6.3 Interview sleutelfunctionarissen</t>
  </si>
  <si>
    <t>Open vragen</t>
  </si>
  <si>
    <t>&lt;&lt;motivatie CONSENSUS&gt;&gt;</t>
  </si>
  <si>
    <t>6.1.1	PLAN VAN AANPAK AANVANG DIENSTVERLENING</t>
  </si>
  <si>
    <t>Inschrijver dient te beschrijven op maximaal 2 A4 (toe te voegen op TenderNed) op welke wijze zij bij aanvang van de opdracht zich gaat verdiepen in de organisatie van de opdrachtgever, in de veel voorkomende vraagstukken en hoe zij haar dienstverlening gaat afstemmen op de uitvoering van de nadere opdrachten. Inschrijver beschrijft hier minimaal een realistisch tijdspad, communicatieplan, hoe zij omgaat met lopende contracten met bestaande inhuurpartners en een verwachte inzet (in tijd) van de opdrachtgever. Daarnaast beschrijft inschrijver op welke wijze zij zich gaat inleven in de organisatie van de opdrachtgever op zowel centraal niveau als op de scholen zelf.</t>
  </si>
  <si>
    <t>6.1.2	GOED WERKGEVERSCHAP</t>
  </si>
  <si>
    <t>Inschrijver dient te beschrijven op maximaal 2 A4 (toe te voegen op TenderNed) op welke wijze zij invulling geef aan goed werkgeverschap gericht op ZZP’ers, docenten en ondersteunend personeel en beschrijft hierbij minimaal de volgende punten;
1.	communicatie met potentiële kandidaten;
2.	communicatie met personeel onder contract;
3.	het binden en motiveren van potentiële kandidaten aan de organisatie van de inschrijver;
4.	het binden en motiveren van ingezet personeel (en ZZP’ers) aan de organisatie van de inschrijver;
5.	het binden en motiveren van ingehuurde medewerkers conform ROL 2 (zie aanbestedingsdocument hoofdstuk 1.3);
6.	op welke wijze zij invulling geeft aan duurzame inzetbaarheid van uitgeleende medewerkers en verzuimpreventie.</t>
  </si>
  <si>
    <t>6.1.3	AANPAK WERVING- EN SELECTIEPROCES</t>
  </si>
  <si>
    <t xml:space="preserve">Inschrijver dient te beschrijven op maximaal 2 A4 (toe te voegen op TenderNed) welke werkwijze zij hanteert bij een aanvraag voor personeel (ZZP’ers, docenten en ondersteunend personeel) voor een onderwijsorganisatie. Inschrijver beschrijft hierbij minimaal;
•	het intakeproces met de aanvrager; 
•	de wijze van werven en selecteren; 
•	de omvang van de relevante en actuele database (op het moment van indienen van een inschrijving) in de regio Utrecht en Noord-Holland; 
•	het voorstellen van geschikte kandidaten; 
•	de communicatie omtrent en de afronding van een zoekopdracht m.b.t een uitgezette vacature.
Hierin wordt er verwacht dat de inschrijver duidelijk beschrijft wat de rol van de opdrachtgever in dit proces is. </t>
  </si>
  <si>
    <t>6.1.4	NAZORG AFGEWEZEN KANDIDATEN</t>
  </si>
  <si>
    <t xml:space="preserve">Inschrijver dient te beschrijven op maximaal 1 A4 (toe te voegen op TenderNed) welke werkwijze zij hanteert bij het afwijzen, dan wel terugkoppelen van een afwijzing vanuit de opdrachtgever van kandidaten. Als mede hoe inschrijver ervoor zorgt dat ze afgewezen doch geschikte kandidaten gemotiveerd houdt voor eventuele volgende vacatures en hoe deze kandidaten een positief beeld houden van de opdrachtgever. </t>
  </si>
  <si>
    <t>6.1.5	ONTWIKKELING INGEHUURDE DOCENTEN/ DESKUNDIGHEIDS-BEVORDERING</t>
  </si>
  <si>
    <t>Inschrijver dient te beschrijven op maximaal 1 A4 (toe te voegen op TenderNed) op welke wijze zij concreet invulling geven aan het bevorderen van de deskundigheid. Dit geldt voor medewerkers van opdrachtnemer die zowel niet als wel uitgeleend zijn aan de opdrachtgever.</t>
  </si>
  <si>
    <t>6.1.6	PARTNERSCHAP</t>
  </si>
  <si>
    <t xml:space="preserve">Partnerschap is een belangrijk uitgangspunt voor de opdrachtgever. Inschrijver dient te beschrijven op maximaal 1 A4 (toe te voegen op TenderNed) hoe zij invulling denkt te gaan geven aan partnerschap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welk niveau van de opdrachtgever wil voeren; 
•	op welke objectieve en meetbare wijze toetst inschrijver de medewerkerstevredenheid en de klanttevredenheid;
•	hoe zij dit denkt te gaan organiseren en welke onderwerpen hierbij minimaal aan bod komen. </t>
  </si>
  <si>
    <t>6.1.7	TOETSING CV’S EN COMPETENTIES</t>
  </si>
  <si>
    <t>Inschrijver dient te beschrijven op maximaal 1 A4 (toe te voegen op TenderNed) hoe zij cv’s van kandidaten toetst op juistheid. Hierbij geeft inschrijver minimaal aan op welke wijze zij de diplomering, werkervaring, bevoegdheid en geschiktheid toetst. Inschrijver beschrijft hierbij de wijze van objectieve toetsing van competenties zoals pedagogische vaardigheden, coachingsvaardigheden, ICT-vaardigheden, didactisch vermogen. Inschrijver splitst dit (voor zover relevant per functie) uit naar:
•	Onderwijsgevend personeel;
•	Ondersteunend personeel (ICT/ administratieve en ondersteunende functies);
•	Managementfuncties;
•	Surveillanten.</t>
  </si>
  <si>
    <t xml:space="preserve">6.1.8	 MOEILIJK INVULBARE VACATURES </t>
  </si>
  <si>
    <t xml:space="preserve">Inschrijver dient te beschrijven op maximaal 1 A4 (toe te voegen op TenderNed) op welke wijze zij bij andere voortgezet onderwijsorganisaties moeilijk in te vullen vacatures, zoals een docent wiskunde, natuur-/scheikunde, Duits, bedrijfseconomie en een onderwijsassistent hebben aangepakt en ingevuld. </t>
  </si>
  <si>
    <t>6.1.9	SURVEILLANTENPOOL</t>
  </si>
  <si>
    <t xml:space="preserve">Inschrijver dient te beschrijven op maximaal 1 A4 (toe te voegen op TenderNed) op welke wijze zij invulling kan geven aan de surveillantenpool voor de opdrachtgever. Inschrijver beschrijft daarbij concreet:
-	welke ervaring zij heeft met het leveren van surveillanten;
-	welke criteria zij stelt aan surveillanten (CV/ervaring/,.._);
-	hoe groot de pool is die zij in 2020/2021 beschikbaar kan stellen aan de opdrachtgever;
-	op welke wijze zij surveillanten instructies geeft en uit welke instructies deze bestaan. </t>
  </si>
  <si>
    <t>6.1.10	 MAKELAARSFUNCTIE (ROL 1 EN ROL 2)</t>
  </si>
  <si>
    <t>Inschrijver dient te beschrijven op maximaal 1 A4 (toe te voegen op TenderNed) op welke wijze zij invulling geeft aan de makelaarsfunctie (ROL 1 en ROL 2, zie aanbestedingsdocument hoofdstuk 1.3) zodra zij zelf niet of niet tijdig kan leveren. Inschrijver beschrijft daarbij minimaal;
-	binnen welke termijn zij de betalingen uitvoert;
-	op welke wijze zij waarborgt dat de ingehuurde derde geen commercieel nadeel ondervindt van deze makelaarsfunctie;
-	op welke wijze zij om gaat met weerstanden van een derde tegen een makelaarsfunctie, met als hoogste doel een snelle invulling te geven aan een vacature van de opdrachtgever;
-	welke risico’s zij ziet en welke beheersmaatregelen zij hier tegen gaat treffen.</t>
  </si>
  <si>
    <t>6.1.9</t>
  </si>
  <si>
    <t>6.1.10</t>
  </si>
  <si>
    <t>€ 4.000,-</t>
  </si>
  <si>
    <t>€ 3.000,-</t>
  </si>
  <si>
    <t>€ 1.000,-</t>
  </si>
  <si>
    <t>€ 8.000,-</t>
  </si>
  <si>
    <t>€ 6.000,-</t>
  </si>
  <si>
    <t>€ 2.000,-</t>
  </si>
  <si>
    <t>Vraag 1</t>
  </si>
  <si>
    <t>Vraag 2</t>
  </si>
  <si>
    <t>Vraag 3</t>
  </si>
  <si>
    <t>Vraag 4</t>
  </si>
  <si>
    <t>Vraag 5</t>
  </si>
  <si>
    <t>Interview sleutelfunctionarissen (1 t/m 5)</t>
  </si>
  <si>
    <t xml:space="preserve">De vastgestelde interviewvragen (niet bekend bij de inschrijver): </t>
  </si>
  <si>
    <t xml:space="preserve">Vraag 3
</t>
  </si>
  <si>
    <t xml:space="preserve">Vraag 4
</t>
  </si>
  <si>
    <t xml:space="preserve">Vraag 2
</t>
  </si>
  <si>
    <t xml:space="preserve">Om de kwaliteit van een inschrijver te kunnen beoordelen heeft de aanbestedende dienst gekozen voor de beoordelingsmethodiek ‘gunnen op waarde’. Per item zal de beoordelingsgroep een waarde toekennen, afhankelijk van het onderwerp en de keuzemogelijkheden die de beoordelaar heeft voor dat onderdeel. Hoe meer toegevoegde waarde en/of kwaliteit een inschrijver biedt, hoe hoger zij op het onderdeel kwaliteit scoort (meer € waarde). </t>
  </si>
  <si>
    <t xml:space="preserve">De inschrijver zal na een korte pauze vervolgens vier vragen gesteld krijgen die op voorhand zijn vastgesteld en voor iedere inschrijver gelijk zijn. Deze vragen zijn opgesteld VOOR publicatie van deze aanbesteding en in bewaring gesteld bij het begeleidende adviesbureau. Inschrijvers worden op voorhand niet op de hoogte gebracht van de opgestelde vier vragen, deze zullen pas tijdens het interview worden gesteld. </t>
  </si>
  <si>
    <t>Inschrijver 1</t>
  </si>
  <si>
    <t>Inschrijver 2</t>
  </si>
  <si>
    <t>Inschrijver 3</t>
  </si>
  <si>
    <t>Totaal behaalde waarde interview sleutelfunctionarissen: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</si>
</sst>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2"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rgb="FF000000"/>
      <name val="Verdana"/>
      <family val="2"/>
    </font>
    <font>
      <b/>
      <sz val="10"/>
      <color theme="9"/>
      <name val="Verdana"/>
      <family val="2"/>
    </font>
    <font>
      <b/>
      <sz val="10"/>
      <color rgb="FFFF0000"/>
      <name val="Verdana"/>
      <family val="2"/>
    </font>
    <font>
      <b/>
      <sz val="10"/>
      <name val="Verdana"/>
      <family val="2"/>
    </font>
    <font>
      <b/>
      <sz val="18"/>
      <color theme="1"/>
      <name val="Verdana"/>
      <family val="2"/>
    </font>
    <font>
      <sz val="12"/>
      <color rgb="FF454545"/>
      <name val="Helvetica Neue"/>
      <family val="2"/>
    </font>
    <font>
      <b/>
      <sz val="12"/>
      <color indexed="8"/>
      <name val="Verdana"/>
      <family val="2"/>
    </font>
    <font>
      <i/>
      <sz val="10"/>
      <color theme="1"/>
      <name val="Verdana"/>
      <family val="2"/>
    </font>
    <font>
      <b/>
      <sz val="9"/>
      <color theme="0"/>
      <name val="Verdana"/>
      <family val="2"/>
    </font>
    <font>
      <b/>
      <sz val="10"/>
      <color theme="6" tint="-0.249977111117893"/>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2"/>
        <bgColor indexed="64"/>
      </patternFill>
    </fill>
    <fill>
      <patternFill patternType="solid">
        <fgColor theme="6"/>
        <bgColor indexed="64"/>
      </patternFill>
    </fill>
    <fill>
      <patternFill patternType="solid">
        <fgColor theme="6" tint="-0.49998474074526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indexed="64"/>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41">
    <xf numFmtId="0" fontId="0" fillId="0" borderId="0" xfId="0"/>
    <xf numFmtId="0" fontId="2" fillId="0" borderId="0" xfId="0" applyFont="1"/>
    <xf numFmtId="0" fontId="0" fillId="0" borderId="0" xfId="0" applyAlignment="1">
      <alignment wrapText="1"/>
    </xf>
    <xf numFmtId="0" fontId="7" fillId="0" borderId="0" xfId="0" applyFont="1"/>
    <xf numFmtId="165" fontId="3" fillId="2" borderId="10" xfId="0" applyNumberFormat="1" applyFont="1" applyFill="1" applyBorder="1" applyAlignment="1" applyProtection="1">
      <alignment horizontal="center" vertical="center"/>
      <protection locked="0"/>
    </xf>
    <xf numFmtId="0" fontId="4" fillId="2" borderId="8" xfId="0" applyFont="1" applyFill="1" applyBorder="1" applyAlignment="1">
      <alignment horizontal="left" vertical="center" indent="1"/>
    </xf>
    <xf numFmtId="0" fontId="1" fillId="0" borderId="0" xfId="0" applyFont="1" applyFill="1" applyBorder="1" applyAlignment="1">
      <alignment vertical="center"/>
    </xf>
    <xf numFmtId="0" fontId="0" fillId="0" borderId="0" xfId="0" applyBorder="1"/>
    <xf numFmtId="0" fontId="0" fillId="0" borderId="0" xfId="0" applyAlignment="1">
      <alignment horizontal="left"/>
    </xf>
    <xf numFmtId="0" fontId="17" fillId="0" borderId="0" xfId="0" applyFont="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0" fontId="3" fillId="4" borderId="1" xfId="0" applyFont="1" applyFill="1" applyBorder="1" applyAlignment="1">
      <alignment vertical="center" wrapText="1"/>
    </xf>
    <xf numFmtId="0" fontId="3" fillId="4" borderId="13" xfId="0" applyFont="1" applyFill="1" applyBorder="1" applyAlignment="1">
      <alignment vertical="center" wrapText="1"/>
    </xf>
    <xf numFmtId="0" fontId="2" fillId="5" borderId="15" xfId="0" applyFont="1" applyFill="1" applyBorder="1" applyAlignment="1">
      <alignment horizontal="justify" vertical="center" wrapText="1"/>
    </xf>
    <xf numFmtId="0" fontId="12" fillId="5"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12" fillId="5" borderId="15" xfId="0" applyFont="1" applyFill="1" applyBorder="1" applyAlignment="1">
      <alignment horizontal="justify" vertical="center" wrapText="1"/>
    </xf>
    <xf numFmtId="0" fontId="4" fillId="3" borderId="1" xfId="0" applyFont="1" applyFill="1" applyBorder="1" applyAlignment="1" applyProtection="1">
      <alignment horizontal="left" vertical="center" indent="1"/>
      <protection locked="0"/>
    </xf>
    <xf numFmtId="0" fontId="1" fillId="0" borderId="0" xfId="0" applyFont="1"/>
    <xf numFmtId="0" fontId="1" fillId="6" borderId="1" xfId="0" applyFont="1" applyFill="1" applyBorder="1" applyAlignment="1">
      <alignment horizontal="left" vertical="center" indent="1"/>
    </xf>
    <xf numFmtId="165" fontId="3" fillId="2" borderId="5" xfId="0" applyNumberFormat="1" applyFont="1" applyFill="1" applyBorder="1" applyAlignment="1">
      <alignment horizontal="center" vertical="center"/>
    </xf>
    <xf numFmtId="165" fontId="3" fillId="2" borderId="3" xfId="0" applyNumberFormat="1" applyFont="1" applyFill="1" applyBorder="1" applyAlignment="1">
      <alignment horizontal="center" vertical="center" wrapText="1"/>
    </xf>
    <xf numFmtId="0" fontId="2" fillId="3" borderId="2" xfId="0" applyFont="1" applyFill="1" applyBorder="1"/>
    <xf numFmtId="0" fontId="2" fillId="2" borderId="8" xfId="0" applyFont="1" applyFill="1" applyBorder="1"/>
    <xf numFmtId="0" fontId="2" fillId="3" borderId="4" xfId="0" applyFont="1" applyFill="1" applyBorder="1"/>
    <xf numFmtId="0" fontId="2" fillId="3" borderId="3" xfId="0" applyFont="1" applyFill="1" applyBorder="1"/>
    <xf numFmtId="0" fontId="4" fillId="3" borderId="1" xfId="0" applyFont="1" applyFill="1" applyBorder="1" applyAlignment="1">
      <alignment horizontal="left" vertical="center" indent="1"/>
    </xf>
    <xf numFmtId="0" fontId="2" fillId="2" borderId="0" xfId="0" applyFont="1" applyFill="1"/>
    <xf numFmtId="165" fontId="2" fillId="0" borderId="0" xfId="0" applyNumberFormat="1" applyFont="1" applyAlignment="1">
      <alignment horizontal="center"/>
    </xf>
    <xf numFmtId="0" fontId="1" fillId="0" borderId="7" xfId="0" applyFont="1" applyBorder="1" applyAlignment="1">
      <alignment vertical="center"/>
    </xf>
    <xf numFmtId="0" fontId="1" fillId="0" borderId="0" xfId="0" applyFont="1" applyAlignment="1">
      <alignment vertical="center"/>
    </xf>
    <xf numFmtId="164" fontId="2" fillId="2" borderId="8" xfId="0" applyNumberFormat="1" applyFont="1" applyFill="1" applyBorder="1" applyAlignment="1">
      <alignment horizontal="center" vertical="center" wrapText="1"/>
    </xf>
    <xf numFmtId="0" fontId="20" fillId="3" borderId="9" xfId="0" applyFont="1" applyFill="1" applyBorder="1" applyAlignment="1">
      <alignment horizontal="center" vertical="center"/>
    </xf>
    <xf numFmtId="0" fontId="20" fillId="3" borderId="7" xfId="0" applyFont="1" applyFill="1" applyBorder="1" applyAlignment="1">
      <alignment horizontal="center" vertical="center"/>
    </xf>
    <xf numFmtId="164" fontId="3" fillId="2" borderId="8" xfId="0" applyNumberFormat="1" applyFont="1" applyFill="1" applyBorder="1" applyAlignment="1">
      <alignment horizontal="center" vertical="center" wrapText="1"/>
    </xf>
    <xf numFmtId="164" fontId="3" fillId="0" borderId="8" xfId="0" applyNumberFormat="1" applyFont="1" applyBorder="1" applyAlignment="1">
      <alignment horizontal="center" vertical="center" wrapText="1"/>
    </xf>
    <xf numFmtId="0" fontId="2" fillId="6" borderId="1"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164" fontId="2" fillId="0" borderId="8" xfId="0" applyNumberFormat="1" applyFont="1" applyBorder="1" applyAlignment="1">
      <alignment horizontal="center" vertical="center" wrapText="1"/>
    </xf>
    <xf numFmtId="164" fontId="2" fillId="7" borderId="2" xfId="0" applyNumberFormat="1" applyFont="1" applyFill="1" applyBorder="1" applyAlignment="1">
      <alignment horizontal="center" vertical="center" wrapText="1"/>
    </xf>
    <xf numFmtId="0" fontId="9" fillId="8" borderId="2" xfId="0" applyFont="1" applyFill="1" applyBorder="1" applyAlignment="1" applyProtection="1">
      <alignment horizontal="center" vertical="center" wrapText="1"/>
      <protection locked="0"/>
    </xf>
    <xf numFmtId="0" fontId="9" fillId="2" borderId="8"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9" fillId="0" borderId="8" xfId="0" applyFont="1" applyBorder="1" applyAlignment="1">
      <alignment horizontal="center" vertical="center" wrapText="1"/>
    </xf>
    <xf numFmtId="0" fontId="2" fillId="6" borderId="3" xfId="0" applyFont="1" applyFill="1" applyBorder="1" applyAlignment="1">
      <alignment horizontal="center" vertical="center"/>
    </xf>
    <xf numFmtId="0" fontId="11" fillId="0" borderId="0" xfId="0" applyFont="1" applyAlignment="1">
      <alignment horizontal="right" vertical="center" wrapText="1"/>
    </xf>
    <xf numFmtId="0" fontId="9" fillId="0" borderId="0" xfId="0" applyFont="1" applyAlignment="1">
      <alignment horizontal="center" vertical="center" wrapText="1"/>
    </xf>
    <xf numFmtId="0" fontId="11" fillId="3" borderId="2" xfId="0" applyFont="1" applyFill="1" applyBorder="1" applyAlignment="1">
      <alignment vertical="center"/>
    </xf>
    <xf numFmtId="0" fontId="8" fillId="3" borderId="4" xfId="0" applyFont="1" applyFill="1" applyBorder="1" applyAlignment="1">
      <alignment vertical="center"/>
    </xf>
    <xf numFmtId="0" fontId="8" fillId="3" borderId="4" xfId="0" applyFont="1" applyFill="1" applyBorder="1" applyAlignment="1">
      <alignment horizontal="center" vertical="center"/>
    </xf>
    <xf numFmtId="0" fontId="11" fillId="3" borderId="1" xfId="0" applyFont="1" applyFill="1" applyBorder="1" applyAlignment="1">
      <alignment horizontal="center" vertical="center"/>
    </xf>
    <xf numFmtId="0" fontId="8" fillId="3" borderId="1" xfId="0" applyFont="1" applyFill="1" applyBorder="1" applyAlignment="1">
      <alignment horizontal="center" vertical="center"/>
    </xf>
    <xf numFmtId="0" fontId="9" fillId="8" borderId="1" xfId="0" applyFont="1" applyFill="1" applyBorder="1" applyAlignment="1" applyProtection="1">
      <alignment horizontal="center" vertical="center" wrapText="1"/>
      <protection locked="0"/>
    </xf>
    <xf numFmtId="0" fontId="9" fillId="9" borderId="1" xfId="0" applyFont="1" applyFill="1" applyBorder="1" applyAlignment="1">
      <alignment horizontal="center" vertical="center" wrapText="1"/>
    </xf>
    <xf numFmtId="0" fontId="1" fillId="6" borderId="2" xfId="0" applyFont="1" applyFill="1" applyBorder="1" applyAlignment="1">
      <alignment vertical="center"/>
    </xf>
    <xf numFmtId="0" fontId="4" fillId="0" borderId="8" xfId="0" applyFont="1" applyBorder="1" applyAlignment="1">
      <alignment horizontal="left" vertical="center" indent="1"/>
    </xf>
    <xf numFmtId="0" fontId="4" fillId="6"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4" fillId="0" borderId="8" xfId="0" applyFont="1" applyBorder="1" applyAlignment="1">
      <alignment horizontal="left" vertical="center"/>
    </xf>
    <xf numFmtId="0" fontId="1" fillId="4" borderId="1" xfId="0" applyFont="1" applyFill="1" applyBorder="1" applyAlignment="1">
      <alignment vertical="center" wrapText="1"/>
    </xf>
    <xf numFmtId="166" fontId="1" fillId="4" borderId="13" xfId="0" applyNumberFormat="1" applyFont="1" applyFill="1" applyBorder="1" applyAlignment="1">
      <alignment horizontal="center" vertical="center" wrapText="1"/>
    </xf>
    <xf numFmtId="166" fontId="1" fillId="4" borderId="1" xfId="0" applyNumberFormat="1" applyFont="1" applyFill="1" applyBorder="1" applyAlignment="1">
      <alignment horizontal="center" vertical="center" wrapText="1"/>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0" fontId="1" fillId="4" borderId="1" xfId="0" applyFont="1" applyFill="1" applyBorder="1" applyAlignment="1">
      <alignment horizontal="right" vertical="center"/>
    </xf>
    <xf numFmtId="166" fontId="1" fillId="4" borderId="1" xfId="0" applyNumberFormat="1" applyFont="1" applyFill="1" applyBorder="1" applyAlignment="1" applyProtection="1">
      <alignment horizontal="center" vertical="center"/>
      <protection locked="0"/>
    </xf>
    <xf numFmtId="0" fontId="16" fillId="8" borderId="1" xfId="0" applyFont="1" applyFill="1" applyBorder="1" applyAlignment="1">
      <alignment horizontal="center" vertical="center"/>
    </xf>
    <xf numFmtId="167" fontId="1" fillId="8" borderId="1" xfId="0" applyNumberFormat="1" applyFont="1" applyFill="1" applyBorder="1" applyAlignment="1">
      <alignment horizontal="center" vertical="center"/>
    </xf>
    <xf numFmtId="167" fontId="4" fillId="0" borderId="8" xfId="0" applyNumberFormat="1" applyFont="1" applyBorder="1" applyAlignment="1">
      <alignment horizontal="left" vertical="center"/>
    </xf>
    <xf numFmtId="166" fontId="15" fillId="7" borderId="2" xfId="0" applyNumberFormat="1" applyFont="1" applyFill="1" applyBorder="1" applyAlignment="1">
      <alignment vertical="center" wrapText="1"/>
    </xf>
    <xf numFmtId="166" fontId="15" fillId="7" borderId="3" xfId="0" applyNumberFormat="1" applyFont="1" applyFill="1" applyBorder="1" applyAlignment="1">
      <alignment vertical="center" wrapText="1"/>
    </xf>
    <xf numFmtId="0" fontId="2" fillId="5" borderId="16" xfId="0" applyFont="1" applyFill="1" applyBorder="1" applyAlignment="1">
      <alignment horizontal="justify" vertical="center" wrapText="1"/>
    </xf>
    <xf numFmtId="0" fontId="14" fillId="5" borderId="13" xfId="0" applyFont="1" applyFill="1" applyBorder="1" applyAlignment="1">
      <alignment horizontal="left" vertical="center" wrapText="1"/>
    </xf>
    <xf numFmtId="0" fontId="13" fillId="3" borderId="4" xfId="0" applyFont="1" applyFill="1" applyBorder="1" applyAlignment="1">
      <alignment vertical="center"/>
    </xf>
    <xf numFmtId="0" fontId="21" fillId="3" borderId="2" xfId="0" applyFont="1" applyFill="1" applyBorder="1" applyAlignment="1">
      <alignment vertical="center"/>
    </xf>
    <xf numFmtId="0" fontId="2" fillId="5" borderId="1" xfId="0" applyFont="1" applyFill="1" applyBorder="1" applyAlignment="1">
      <alignment horizontal="justify" vertical="center" wrapText="1"/>
    </xf>
    <xf numFmtId="0" fontId="12" fillId="5" borderId="1" xfId="0" applyFont="1" applyFill="1" applyBorder="1" applyAlignment="1">
      <alignment horizontal="justify" vertical="center" wrapText="1"/>
    </xf>
    <xf numFmtId="0" fontId="2" fillId="4" borderId="13" xfId="0" applyFont="1" applyFill="1" applyBorder="1" applyAlignment="1">
      <alignment vertical="center" wrapText="1"/>
    </xf>
    <xf numFmtId="0" fontId="2" fillId="4" borderId="12" xfId="0" applyFont="1" applyFill="1" applyBorder="1" applyAlignment="1">
      <alignment vertical="center" wrapText="1"/>
    </xf>
    <xf numFmtId="0" fontId="4" fillId="2" borderId="8" xfId="0" applyFont="1" applyFill="1" applyBorder="1" applyAlignment="1" applyProtection="1">
      <alignment horizontal="left" vertical="center" indent="1"/>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0" fontId="3" fillId="4" borderId="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3" xfId="0" applyFont="1" applyFill="1" applyBorder="1" applyAlignment="1">
      <alignment horizontal="left" vertical="center" wrapText="1"/>
    </xf>
    <xf numFmtId="0" fontId="13" fillId="3" borderId="4" xfId="0" applyFont="1" applyFill="1" applyBorder="1" applyAlignment="1">
      <alignment horizontal="center" vertical="center"/>
    </xf>
    <xf numFmtId="0" fontId="13" fillId="3" borderId="3" xfId="0" applyFont="1" applyFill="1" applyBorder="1" applyAlignment="1">
      <alignment horizontal="center" vertical="center"/>
    </xf>
    <xf numFmtId="0" fontId="2" fillId="5" borderId="2" xfId="0" applyFont="1" applyFill="1" applyBorder="1" applyAlignment="1">
      <alignment horizontal="left" vertical="center" wrapText="1"/>
    </xf>
    <xf numFmtId="0" fontId="2" fillId="5" borderId="4" xfId="0" applyFont="1" applyFill="1" applyBorder="1" applyAlignment="1">
      <alignment horizontal="left" vertical="center" wrapText="1"/>
    </xf>
    <xf numFmtId="0" fontId="2" fillId="5" borderId="3"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3" xfId="0" applyFont="1" applyFill="1" applyBorder="1" applyAlignment="1">
      <alignment horizontal="left" vertical="center" wrapText="1"/>
    </xf>
    <xf numFmtId="0" fontId="4" fillId="3" borderId="1" xfId="0" applyFont="1" applyFill="1" applyBorder="1" applyAlignment="1">
      <alignment horizontal="center" vertical="center"/>
    </xf>
    <xf numFmtId="0" fontId="21" fillId="3" borderId="2" xfId="0" applyFont="1" applyFill="1" applyBorder="1" applyAlignment="1">
      <alignment horizontal="center" vertical="center"/>
    </xf>
    <xf numFmtId="0" fontId="21" fillId="3" borderId="4" xfId="0" applyFont="1" applyFill="1" applyBorder="1" applyAlignment="1">
      <alignment horizontal="center" vertical="center"/>
    </xf>
    <xf numFmtId="0" fontId="21" fillId="3" borderId="3" xfId="0" applyFont="1" applyFill="1" applyBorder="1" applyAlignment="1">
      <alignment horizontal="center" vertical="center"/>
    </xf>
    <xf numFmtId="0" fontId="2" fillId="4"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2" fillId="4" borderId="12" xfId="0" applyFont="1" applyFill="1" applyBorder="1" applyAlignment="1">
      <alignment horizontal="left" vertical="center" wrapText="1"/>
    </xf>
    <xf numFmtId="165" fontId="3" fillId="5" borderId="2"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3" fillId="3" borderId="2" xfId="0" applyNumberFormat="1" applyFont="1" applyFill="1" applyBorder="1" applyAlignment="1">
      <alignment horizontal="center" vertical="center"/>
    </xf>
    <xf numFmtId="165" fontId="3" fillId="3" borderId="3" xfId="0" applyNumberFormat="1" applyFont="1" applyFill="1" applyBorder="1" applyAlignment="1">
      <alignment horizontal="center" vertical="center"/>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6" borderId="2" xfId="0" applyNumberFormat="1" applyFont="1" applyFill="1" applyBorder="1" applyAlignment="1">
      <alignment horizontal="center" vertical="center"/>
    </xf>
    <xf numFmtId="165" fontId="3" fillId="6" borderId="3" xfId="0" applyNumberFormat="1" applyFont="1" applyFill="1" applyBorder="1" applyAlignment="1">
      <alignment horizontal="center" vertical="center"/>
    </xf>
    <xf numFmtId="165" fontId="4" fillId="3" borderId="2" xfId="0" applyNumberFormat="1" applyFont="1" applyFill="1" applyBorder="1" applyAlignment="1" applyProtection="1">
      <alignment horizontal="center" vertical="center"/>
    </xf>
    <xf numFmtId="165" fontId="4" fillId="3" borderId="3" xfId="0" applyNumberFormat="1" applyFont="1" applyFill="1" applyBorder="1" applyAlignment="1" applyProtection="1">
      <alignment horizontal="center" vertical="center"/>
    </xf>
    <xf numFmtId="164" fontId="19" fillId="5" borderId="8" xfId="0" applyNumberFormat="1" applyFont="1" applyFill="1" applyBorder="1" applyAlignment="1" applyProtection="1">
      <alignment horizontal="center" vertical="center" wrapText="1"/>
      <protection locked="0"/>
    </xf>
    <xf numFmtId="164" fontId="19" fillId="5" borderId="12" xfId="0" applyNumberFormat="1" applyFont="1" applyFill="1" applyBorder="1" applyAlignment="1" applyProtection="1">
      <alignment horizontal="center" vertical="center" wrapText="1"/>
      <protection locked="0"/>
    </xf>
    <xf numFmtId="0" fontId="10" fillId="8" borderId="1" xfId="0" applyFont="1" applyFill="1" applyBorder="1" applyAlignment="1">
      <alignment horizontal="right" vertical="center" wrapText="1"/>
    </xf>
    <xf numFmtId="0" fontId="11" fillId="9" borderId="1" xfId="0" applyFont="1" applyFill="1" applyBorder="1" applyAlignment="1">
      <alignment horizontal="right" vertical="center" wrapText="1"/>
    </xf>
    <xf numFmtId="0" fontId="3" fillId="4" borderId="11"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5" xfId="0" applyFont="1" applyFill="1" applyBorder="1" applyAlignment="1">
      <alignment horizontal="left" vertical="center" wrapText="1"/>
    </xf>
    <xf numFmtId="0" fontId="10" fillId="8" borderId="6" xfId="0" applyFont="1" applyFill="1" applyBorder="1" applyAlignment="1">
      <alignment horizontal="right" vertical="center" wrapText="1"/>
    </xf>
    <xf numFmtId="0" fontId="10" fillId="8" borderId="11" xfId="0" applyFont="1" applyFill="1" applyBorder="1" applyAlignment="1">
      <alignment horizontal="right" vertical="center" wrapText="1"/>
    </xf>
    <xf numFmtId="0" fontId="11" fillId="9" borderId="7" xfId="0" applyFont="1" applyFill="1" applyBorder="1" applyAlignment="1">
      <alignment horizontal="right" vertical="center" wrapText="1"/>
    </xf>
    <xf numFmtId="0" fontId="11" fillId="9" borderId="5" xfId="0" applyFont="1" applyFill="1" applyBorder="1" applyAlignment="1">
      <alignment horizontal="right" vertical="center" wrapText="1"/>
    </xf>
    <xf numFmtId="0" fontId="3" fillId="4" borderId="13"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18" fillId="7" borderId="1" xfId="0" applyFont="1" applyFill="1" applyBorder="1" applyAlignment="1">
      <alignment horizontal="right" vertical="center" wrapText="1"/>
    </xf>
    <xf numFmtId="0" fontId="11" fillId="9" borderId="9" xfId="0" applyFont="1" applyFill="1" applyBorder="1" applyAlignment="1">
      <alignment horizontal="right" vertical="center" wrapText="1"/>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4" borderId="1" xfId="0" applyFont="1" applyFill="1" applyBorder="1" applyAlignment="1">
      <alignment horizontal="center" vertical="center"/>
    </xf>
    <xf numFmtId="0" fontId="1" fillId="7" borderId="2" xfId="0" applyFont="1" applyFill="1" applyBorder="1" applyAlignment="1">
      <alignment horizontal="right" vertical="center" wrapText="1"/>
    </xf>
    <xf numFmtId="0" fontId="1" fillId="7" borderId="3" xfId="0" applyFont="1" applyFill="1" applyBorder="1" applyAlignment="1">
      <alignment horizontal="right" vertical="center" wrapText="1"/>
    </xf>
    <xf numFmtId="0" fontId="11" fillId="9" borderId="14" xfId="0" applyFont="1" applyFill="1" applyBorder="1" applyAlignment="1">
      <alignment horizontal="right" vertic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K29"/>
  <sheetViews>
    <sheetView showGridLines="0" topLeftCell="A16" zoomScaleNormal="100" workbookViewId="0">
      <selection activeCell="I24" sqref="I24:I28"/>
    </sheetView>
  </sheetViews>
  <sheetFormatPr baseColWidth="10" defaultColWidth="8.83203125" defaultRowHeight="15" x14ac:dyDescent="0.2"/>
  <cols>
    <col min="1" max="1" width="45.83203125" customWidth="1"/>
    <col min="2" max="11" width="12.83203125" customWidth="1"/>
  </cols>
  <sheetData>
    <row r="1" spans="1:11" s="8" customFormat="1" ht="30" customHeight="1" x14ac:dyDescent="0.2">
      <c r="A1" s="82" t="s">
        <v>26</v>
      </c>
      <c r="B1" s="83"/>
      <c r="C1" s="83"/>
      <c r="D1" s="83"/>
      <c r="E1" s="83"/>
      <c r="F1" s="83"/>
      <c r="G1" s="83"/>
      <c r="H1" s="83"/>
      <c r="I1" s="83"/>
      <c r="J1" s="83"/>
      <c r="K1" s="84"/>
    </row>
    <row r="2" spans="1:11" s="2" customFormat="1" ht="60" customHeight="1" x14ac:dyDescent="0.2">
      <c r="A2" s="85" t="s">
        <v>81</v>
      </c>
      <c r="B2" s="86"/>
      <c r="C2" s="86"/>
      <c r="D2" s="86"/>
      <c r="E2" s="86"/>
      <c r="F2" s="86"/>
      <c r="G2" s="86"/>
      <c r="H2" s="86"/>
      <c r="I2" s="86"/>
      <c r="J2" s="86"/>
      <c r="K2" s="87"/>
    </row>
    <row r="3" spans="1:11" s="2" customFormat="1" ht="25" customHeight="1" x14ac:dyDescent="0.2">
      <c r="A3" s="93" t="s">
        <v>43</v>
      </c>
      <c r="B3" s="94"/>
      <c r="C3" s="94"/>
      <c r="D3" s="94"/>
      <c r="E3" s="94"/>
      <c r="F3" s="94"/>
      <c r="G3" s="94"/>
      <c r="H3" s="94"/>
      <c r="I3" s="94"/>
      <c r="J3" s="94"/>
      <c r="K3" s="95"/>
    </row>
    <row r="4" spans="1:11" s="2" customFormat="1" ht="60" customHeight="1" x14ac:dyDescent="0.2">
      <c r="A4" s="90" t="s">
        <v>44</v>
      </c>
      <c r="B4" s="91"/>
      <c r="C4" s="91"/>
      <c r="D4" s="91"/>
      <c r="E4" s="91"/>
      <c r="F4" s="91"/>
      <c r="G4" s="91"/>
      <c r="H4" s="91"/>
      <c r="I4" s="91"/>
      <c r="J4" s="91"/>
      <c r="K4" s="92"/>
    </row>
    <row r="5" spans="1:11" s="2" customFormat="1" ht="25" customHeight="1" x14ac:dyDescent="0.2">
      <c r="A5" s="93" t="s">
        <v>45</v>
      </c>
      <c r="B5" s="94"/>
      <c r="C5" s="94"/>
      <c r="D5" s="94"/>
      <c r="E5" s="94"/>
      <c r="F5" s="94"/>
      <c r="G5" s="94"/>
      <c r="H5" s="94"/>
      <c r="I5" s="94"/>
      <c r="J5" s="94"/>
      <c r="K5" s="95"/>
    </row>
    <row r="6" spans="1:11" s="2" customFormat="1" ht="120" customHeight="1" x14ac:dyDescent="0.2">
      <c r="A6" s="90" t="s">
        <v>46</v>
      </c>
      <c r="B6" s="91"/>
      <c r="C6" s="91" t="s">
        <v>7</v>
      </c>
      <c r="D6" s="91"/>
      <c r="E6" s="91"/>
      <c r="F6" s="91"/>
      <c r="G6" s="91"/>
      <c r="H6" s="91"/>
      <c r="I6" s="91"/>
      <c r="J6" s="91"/>
      <c r="K6" s="92"/>
    </row>
    <row r="7" spans="1:11" s="2" customFormat="1" ht="25" customHeight="1" x14ac:dyDescent="0.2">
      <c r="A7" s="93" t="s">
        <v>47</v>
      </c>
      <c r="B7" s="94"/>
      <c r="C7" s="94"/>
      <c r="D7" s="94"/>
      <c r="E7" s="94"/>
      <c r="F7" s="94"/>
      <c r="G7" s="94"/>
      <c r="H7" s="94"/>
      <c r="I7" s="94"/>
      <c r="J7" s="94"/>
      <c r="K7" s="95"/>
    </row>
    <row r="8" spans="1:11" s="2" customFormat="1" ht="130" customHeight="1" x14ac:dyDescent="0.2">
      <c r="A8" s="90" t="s">
        <v>48</v>
      </c>
      <c r="B8" s="91"/>
      <c r="C8" s="91" t="s">
        <v>16</v>
      </c>
      <c r="D8" s="91"/>
      <c r="E8" s="91"/>
      <c r="F8" s="91"/>
      <c r="G8" s="91"/>
      <c r="H8" s="91"/>
      <c r="I8" s="91"/>
      <c r="J8" s="91"/>
      <c r="K8" s="92"/>
    </row>
    <row r="9" spans="1:11" s="2" customFormat="1" ht="25" customHeight="1" x14ac:dyDescent="0.2">
      <c r="A9" s="93" t="s">
        <v>49</v>
      </c>
      <c r="B9" s="94"/>
      <c r="C9" s="94"/>
      <c r="D9" s="94"/>
      <c r="E9" s="94"/>
      <c r="F9" s="94"/>
      <c r="G9" s="94"/>
      <c r="H9" s="94"/>
      <c r="I9" s="94"/>
      <c r="J9" s="94"/>
      <c r="K9" s="95"/>
    </row>
    <row r="10" spans="1:11" s="2" customFormat="1" ht="60" customHeight="1" x14ac:dyDescent="0.2">
      <c r="A10" s="90" t="s">
        <v>50</v>
      </c>
      <c r="B10" s="91"/>
      <c r="C10" s="91"/>
      <c r="D10" s="91"/>
      <c r="E10" s="91"/>
      <c r="F10" s="91"/>
      <c r="G10" s="91"/>
      <c r="H10" s="91"/>
      <c r="I10" s="91"/>
      <c r="J10" s="91"/>
      <c r="K10" s="92"/>
    </row>
    <row r="11" spans="1:11" s="2" customFormat="1" ht="25" customHeight="1" x14ac:dyDescent="0.2">
      <c r="A11" s="93" t="s">
        <v>51</v>
      </c>
      <c r="B11" s="94"/>
      <c r="C11" s="94"/>
      <c r="D11" s="94"/>
      <c r="E11" s="94"/>
      <c r="F11" s="94"/>
      <c r="G11" s="94"/>
      <c r="H11" s="94"/>
      <c r="I11" s="94"/>
      <c r="J11" s="94"/>
      <c r="K11" s="95"/>
    </row>
    <row r="12" spans="1:11" s="2" customFormat="1" ht="60" customHeight="1" x14ac:dyDescent="0.2">
      <c r="A12" s="90" t="s">
        <v>52</v>
      </c>
      <c r="B12" s="91"/>
      <c r="C12" s="91"/>
      <c r="D12" s="91"/>
      <c r="E12" s="91"/>
      <c r="F12" s="91"/>
      <c r="G12" s="91"/>
      <c r="H12" s="91"/>
      <c r="I12" s="91"/>
      <c r="J12" s="91"/>
      <c r="K12" s="92"/>
    </row>
    <row r="13" spans="1:11" s="2" customFormat="1" ht="25" customHeight="1" x14ac:dyDescent="0.2">
      <c r="A13" s="93" t="s">
        <v>53</v>
      </c>
      <c r="B13" s="94"/>
      <c r="C13" s="94"/>
      <c r="D13" s="94"/>
      <c r="E13" s="94"/>
      <c r="F13" s="94"/>
      <c r="G13" s="94"/>
      <c r="H13" s="94"/>
      <c r="I13" s="94"/>
      <c r="J13" s="94"/>
      <c r="K13" s="95"/>
    </row>
    <row r="14" spans="1:11" s="2" customFormat="1" ht="100" customHeight="1" x14ac:dyDescent="0.2">
      <c r="A14" s="90" t="s">
        <v>54</v>
      </c>
      <c r="B14" s="91"/>
      <c r="C14" s="91"/>
      <c r="D14" s="91"/>
      <c r="E14" s="91"/>
      <c r="F14" s="91"/>
      <c r="G14" s="91"/>
      <c r="H14" s="91"/>
      <c r="I14" s="91"/>
      <c r="J14" s="91"/>
      <c r="K14" s="92"/>
    </row>
    <row r="15" spans="1:11" s="2" customFormat="1" ht="25" customHeight="1" x14ac:dyDescent="0.2">
      <c r="A15" s="93" t="s">
        <v>55</v>
      </c>
      <c r="B15" s="94"/>
      <c r="C15" s="94"/>
      <c r="D15" s="94"/>
      <c r="E15" s="94"/>
      <c r="F15" s="94"/>
      <c r="G15" s="94"/>
      <c r="H15" s="94"/>
      <c r="I15" s="94"/>
      <c r="J15" s="94"/>
      <c r="K15" s="95"/>
    </row>
    <row r="16" spans="1:11" s="2" customFormat="1" ht="120" customHeight="1" x14ac:dyDescent="0.2">
      <c r="A16" s="90" t="s">
        <v>56</v>
      </c>
      <c r="B16" s="91"/>
      <c r="C16" s="91"/>
      <c r="D16" s="91"/>
      <c r="E16" s="91"/>
      <c r="F16" s="91"/>
      <c r="G16" s="91"/>
      <c r="H16" s="91"/>
      <c r="I16" s="91"/>
      <c r="J16" s="91"/>
      <c r="K16" s="92"/>
    </row>
    <row r="17" spans="1:11" s="2" customFormat="1" ht="25" customHeight="1" x14ac:dyDescent="0.2">
      <c r="A17" s="93" t="s">
        <v>57</v>
      </c>
      <c r="B17" s="94"/>
      <c r="C17" s="94"/>
      <c r="D17" s="94"/>
      <c r="E17" s="94"/>
      <c r="F17" s="94"/>
      <c r="G17" s="94"/>
      <c r="H17" s="94"/>
      <c r="I17" s="94"/>
      <c r="J17" s="94"/>
      <c r="K17" s="95"/>
    </row>
    <row r="18" spans="1:11" s="2" customFormat="1" ht="60" customHeight="1" x14ac:dyDescent="0.2">
      <c r="A18" s="90" t="s">
        <v>58</v>
      </c>
      <c r="B18" s="91"/>
      <c r="C18" s="91"/>
      <c r="D18" s="91"/>
      <c r="E18" s="91"/>
      <c r="F18" s="91"/>
      <c r="G18" s="91"/>
      <c r="H18" s="91"/>
      <c r="I18" s="91"/>
      <c r="J18" s="91"/>
      <c r="K18" s="92"/>
    </row>
    <row r="19" spans="1:11" s="2" customFormat="1" ht="25" customHeight="1" x14ac:dyDescent="0.2">
      <c r="A19" s="93" t="s">
        <v>59</v>
      </c>
      <c r="B19" s="94"/>
      <c r="C19" s="94"/>
      <c r="D19" s="94"/>
      <c r="E19" s="94"/>
      <c r="F19" s="94"/>
      <c r="G19" s="94"/>
      <c r="H19" s="94"/>
      <c r="I19" s="94"/>
      <c r="J19" s="94"/>
      <c r="K19" s="95"/>
    </row>
    <row r="20" spans="1:11" s="2" customFormat="1" ht="100" customHeight="1" x14ac:dyDescent="0.2">
      <c r="A20" s="90" t="s">
        <v>60</v>
      </c>
      <c r="B20" s="91"/>
      <c r="C20" s="91"/>
      <c r="D20" s="91"/>
      <c r="E20" s="91"/>
      <c r="F20" s="91"/>
      <c r="G20" s="91"/>
      <c r="H20" s="91"/>
      <c r="I20" s="91"/>
      <c r="J20" s="91"/>
      <c r="K20" s="92"/>
    </row>
    <row r="21" spans="1:11" s="2" customFormat="1" ht="25" customHeight="1" x14ac:dyDescent="0.2">
      <c r="A21" s="93" t="s">
        <v>61</v>
      </c>
      <c r="B21" s="94"/>
      <c r="C21" s="94"/>
      <c r="D21" s="94"/>
      <c r="E21" s="94"/>
      <c r="F21" s="94"/>
      <c r="G21" s="94"/>
      <c r="H21" s="94"/>
      <c r="I21" s="94"/>
      <c r="J21" s="94"/>
      <c r="K21" s="95"/>
    </row>
    <row r="22" spans="1:11" s="2" customFormat="1" ht="100" customHeight="1" x14ac:dyDescent="0.2">
      <c r="A22" s="90" t="s">
        <v>62</v>
      </c>
      <c r="B22" s="91"/>
      <c r="C22" s="91"/>
      <c r="D22" s="91"/>
      <c r="E22" s="91"/>
      <c r="F22" s="91"/>
      <c r="G22" s="91"/>
      <c r="H22" s="91"/>
      <c r="I22" s="91"/>
      <c r="J22" s="91"/>
      <c r="K22" s="92"/>
    </row>
    <row r="23" spans="1:11" ht="25" customHeight="1" x14ac:dyDescent="0.2">
      <c r="A23" s="12" t="s">
        <v>0</v>
      </c>
      <c r="B23" s="13" t="s">
        <v>18</v>
      </c>
      <c r="C23" s="13" t="s">
        <v>19</v>
      </c>
      <c r="D23" s="13" t="s">
        <v>20</v>
      </c>
      <c r="E23" s="13" t="s">
        <v>21</v>
      </c>
      <c r="F23" s="13" t="s">
        <v>22</v>
      </c>
      <c r="G23" s="13" t="s">
        <v>23</v>
      </c>
      <c r="H23" s="13" t="s">
        <v>24</v>
      </c>
      <c r="I23" s="13" t="s">
        <v>25</v>
      </c>
      <c r="J23" s="13" t="s">
        <v>63</v>
      </c>
      <c r="K23" s="13" t="s">
        <v>64</v>
      </c>
    </row>
    <row r="24" spans="1:11" ht="20" customHeight="1" x14ac:dyDescent="0.2">
      <c r="A24" s="14" t="s">
        <v>11</v>
      </c>
      <c r="B24" s="15" t="s">
        <v>65</v>
      </c>
      <c r="C24" s="15" t="s">
        <v>65</v>
      </c>
      <c r="D24" s="15" t="s">
        <v>68</v>
      </c>
      <c r="E24" s="15" t="s">
        <v>65</v>
      </c>
      <c r="F24" s="15" t="s">
        <v>65</v>
      </c>
      <c r="G24" s="15" t="s">
        <v>68</v>
      </c>
      <c r="H24" s="15" t="s">
        <v>65</v>
      </c>
      <c r="I24" s="15" t="s">
        <v>68</v>
      </c>
      <c r="J24" s="15" t="s">
        <v>65</v>
      </c>
      <c r="K24" s="15" t="s">
        <v>65</v>
      </c>
    </row>
    <row r="25" spans="1:11" ht="20" customHeight="1" x14ac:dyDescent="0.2">
      <c r="A25" s="17" t="s">
        <v>10</v>
      </c>
      <c r="B25" s="15" t="s">
        <v>66</v>
      </c>
      <c r="C25" s="15" t="s">
        <v>66</v>
      </c>
      <c r="D25" s="15" t="s">
        <v>69</v>
      </c>
      <c r="E25" s="15" t="s">
        <v>66</v>
      </c>
      <c r="F25" s="15" t="s">
        <v>66</v>
      </c>
      <c r="G25" s="15" t="s">
        <v>69</v>
      </c>
      <c r="H25" s="15" t="s">
        <v>66</v>
      </c>
      <c r="I25" s="15" t="s">
        <v>69</v>
      </c>
      <c r="J25" s="15" t="s">
        <v>66</v>
      </c>
      <c r="K25" s="15" t="s">
        <v>66</v>
      </c>
    </row>
    <row r="26" spans="1:11" ht="20" customHeight="1" x14ac:dyDescent="0.2">
      <c r="A26" s="17" t="s">
        <v>9</v>
      </c>
      <c r="B26" s="15" t="s">
        <v>67</v>
      </c>
      <c r="C26" s="15" t="s">
        <v>67</v>
      </c>
      <c r="D26" s="15" t="s">
        <v>70</v>
      </c>
      <c r="E26" s="15" t="s">
        <v>67</v>
      </c>
      <c r="F26" s="15" t="s">
        <v>67</v>
      </c>
      <c r="G26" s="15" t="s">
        <v>70</v>
      </c>
      <c r="H26" s="15" t="s">
        <v>67</v>
      </c>
      <c r="I26" s="15" t="s">
        <v>70</v>
      </c>
      <c r="J26" s="15" t="s">
        <v>67</v>
      </c>
      <c r="K26" s="15" t="s">
        <v>67</v>
      </c>
    </row>
    <row r="27" spans="1:11" ht="20" customHeight="1" x14ac:dyDescent="0.2">
      <c r="A27" s="14" t="s">
        <v>8</v>
      </c>
      <c r="B27" s="15" t="s">
        <v>27</v>
      </c>
      <c r="C27" s="15" t="s">
        <v>27</v>
      </c>
      <c r="D27" s="15" t="s">
        <v>27</v>
      </c>
      <c r="E27" s="15" t="s">
        <v>27</v>
      </c>
      <c r="F27" s="15" t="s">
        <v>27</v>
      </c>
      <c r="G27" s="15" t="s">
        <v>27</v>
      </c>
      <c r="H27" s="15" t="s">
        <v>27</v>
      </c>
      <c r="I27" s="15" t="s">
        <v>27</v>
      </c>
      <c r="J27" s="15" t="s">
        <v>27</v>
      </c>
      <c r="K27" s="15" t="s">
        <v>27</v>
      </c>
    </row>
    <row r="28" spans="1:11" ht="20" customHeight="1" x14ac:dyDescent="0.2">
      <c r="A28" s="73" t="s">
        <v>7</v>
      </c>
      <c r="B28" s="74" t="s">
        <v>17</v>
      </c>
      <c r="C28" s="74" t="s">
        <v>17</v>
      </c>
      <c r="D28" s="74" t="s">
        <v>17</v>
      </c>
      <c r="E28" s="74" t="s">
        <v>17</v>
      </c>
      <c r="F28" s="74" t="s">
        <v>17</v>
      </c>
      <c r="G28" s="74" t="s">
        <v>17</v>
      </c>
      <c r="H28" s="74" t="s">
        <v>17</v>
      </c>
      <c r="I28" s="74" t="s">
        <v>17</v>
      </c>
      <c r="J28" s="74" t="s">
        <v>17</v>
      </c>
      <c r="K28" s="74" t="s">
        <v>17</v>
      </c>
    </row>
    <row r="29" spans="1:11" ht="20" customHeight="1" x14ac:dyDescent="0.2">
      <c r="A29" s="76" t="s">
        <v>6</v>
      </c>
      <c r="B29" s="75"/>
      <c r="C29" s="75"/>
      <c r="D29" s="75"/>
      <c r="E29" s="75"/>
      <c r="F29" s="88"/>
      <c r="G29" s="88"/>
      <c r="H29" s="88"/>
      <c r="I29" s="88"/>
      <c r="J29" s="88"/>
      <c r="K29" s="89"/>
    </row>
  </sheetData>
  <sheetProtection algorithmName="SHA-512" hashValue="d9pWJr7PvqYX6VcbvOlRjEF3oOUNmlFTnWW6rsZms+/ftQrcFgUfup8q9NJauA7N+EudCB0IiUJOYb5wExiEDA==" saltValue="dku/Q/PIn/ynLwcv1wOgmA==" spinCount="100000" sheet="1" objects="1" scenarios="1"/>
  <mergeCells count="23">
    <mergeCell ref="A19:K19"/>
    <mergeCell ref="A20:K20"/>
    <mergeCell ref="A14:K14"/>
    <mergeCell ref="A15:K15"/>
    <mergeCell ref="A16:K16"/>
    <mergeCell ref="A17:K17"/>
    <mergeCell ref="A18:K18"/>
    <mergeCell ref="A1:K1"/>
    <mergeCell ref="A2:K2"/>
    <mergeCell ref="F29:K29"/>
    <mergeCell ref="A22:K22"/>
    <mergeCell ref="A21:K21"/>
    <mergeCell ref="A3:K3"/>
    <mergeCell ref="A4:K4"/>
    <mergeCell ref="A5:K5"/>
    <mergeCell ref="A6:K6"/>
    <mergeCell ref="A7:K7"/>
    <mergeCell ref="A8:K8"/>
    <mergeCell ref="A9:K9"/>
    <mergeCell ref="A10:K10"/>
    <mergeCell ref="A11:K11"/>
    <mergeCell ref="A12:K12"/>
    <mergeCell ref="A13:K13"/>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B488A-CEE1-5042-8D0B-937987620DBD}">
  <dimension ref="A1:J15"/>
  <sheetViews>
    <sheetView showGridLines="0" topLeftCell="A2" workbookViewId="0">
      <selection activeCell="A10" sqref="A10:XFD14"/>
    </sheetView>
  </sheetViews>
  <sheetFormatPr baseColWidth="10" defaultRowHeight="15" x14ac:dyDescent="0.2"/>
  <cols>
    <col min="1" max="1" width="27.83203125" customWidth="1"/>
    <col min="2" max="7" width="15.83203125" customWidth="1"/>
  </cols>
  <sheetData>
    <row r="1" spans="1:10" ht="30" customHeight="1" x14ac:dyDescent="0.2">
      <c r="A1" s="96" t="s">
        <v>76</v>
      </c>
      <c r="B1" s="96"/>
      <c r="C1" s="96"/>
      <c r="D1" s="96"/>
      <c r="E1" s="96"/>
      <c r="F1" s="96"/>
      <c r="G1" s="6"/>
      <c r="H1" s="6"/>
      <c r="I1" s="6"/>
      <c r="J1" s="7"/>
    </row>
    <row r="2" spans="1:10" ht="60" customHeight="1" x14ac:dyDescent="0.2">
      <c r="A2" s="102" t="s">
        <v>82</v>
      </c>
      <c r="B2" s="102"/>
      <c r="C2" s="102"/>
      <c r="D2" s="102"/>
      <c r="E2" s="102"/>
      <c r="F2" s="102"/>
    </row>
    <row r="3" spans="1:10" ht="35" customHeight="1" x14ac:dyDescent="0.2">
      <c r="A3" s="101" t="s">
        <v>77</v>
      </c>
      <c r="B3" s="101"/>
      <c r="C3" s="101"/>
      <c r="D3" s="101"/>
      <c r="E3" s="101"/>
      <c r="F3" s="101"/>
    </row>
    <row r="4" spans="1:10" ht="54" customHeight="1" x14ac:dyDescent="0.2">
      <c r="A4" s="100" t="s">
        <v>71</v>
      </c>
      <c r="B4" s="100"/>
      <c r="C4" s="100"/>
      <c r="D4" s="100"/>
      <c r="E4" s="100"/>
      <c r="F4" s="100"/>
    </row>
    <row r="5" spans="1:10" ht="54" customHeight="1" x14ac:dyDescent="0.2">
      <c r="A5" s="100" t="s">
        <v>80</v>
      </c>
      <c r="B5" s="100"/>
      <c r="C5" s="100"/>
      <c r="D5" s="100"/>
      <c r="E5" s="100"/>
      <c r="F5" s="100"/>
    </row>
    <row r="6" spans="1:10" ht="54" customHeight="1" x14ac:dyDescent="0.2">
      <c r="A6" s="100" t="s">
        <v>78</v>
      </c>
      <c r="B6" s="100"/>
      <c r="C6" s="100"/>
      <c r="D6" s="100"/>
      <c r="E6" s="100"/>
      <c r="F6" s="100"/>
    </row>
    <row r="7" spans="1:10" ht="54" customHeight="1" x14ac:dyDescent="0.2">
      <c r="A7" s="100" t="s">
        <v>79</v>
      </c>
      <c r="B7" s="100"/>
      <c r="C7" s="100"/>
      <c r="D7" s="100"/>
      <c r="E7" s="100"/>
      <c r="F7" s="100"/>
    </row>
    <row r="8" spans="1:10" ht="54" customHeight="1" x14ac:dyDescent="0.2">
      <c r="A8" s="100" t="s">
        <v>75</v>
      </c>
      <c r="B8" s="100"/>
      <c r="C8" s="100"/>
      <c r="D8" s="100"/>
      <c r="E8" s="100"/>
      <c r="F8" s="100"/>
    </row>
    <row r="9" spans="1:10" ht="30" customHeight="1" x14ac:dyDescent="0.2">
      <c r="A9" s="12" t="s">
        <v>0</v>
      </c>
      <c r="B9" s="12" t="s">
        <v>71</v>
      </c>
      <c r="C9" s="12" t="s">
        <v>72</v>
      </c>
      <c r="D9" s="12" t="s">
        <v>73</v>
      </c>
      <c r="E9" s="12" t="s">
        <v>74</v>
      </c>
      <c r="F9" s="12" t="s">
        <v>75</v>
      </c>
    </row>
    <row r="10" spans="1:10" ht="20" customHeight="1" x14ac:dyDescent="0.2">
      <c r="A10" s="77" t="s">
        <v>11</v>
      </c>
      <c r="B10" s="15" t="s">
        <v>65</v>
      </c>
      <c r="C10" s="15" t="s">
        <v>65</v>
      </c>
      <c r="D10" s="15" t="s">
        <v>68</v>
      </c>
      <c r="E10" s="15" t="s">
        <v>65</v>
      </c>
      <c r="F10" s="15" t="s">
        <v>65</v>
      </c>
    </row>
    <row r="11" spans="1:10" ht="20" customHeight="1" x14ac:dyDescent="0.2">
      <c r="A11" s="78" t="s">
        <v>10</v>
      </c>
      <c r="B11" s="15" t="s">
        <v>66</v>
      </c>
      <c r="C11" s="15" t="s">
        <v>66</v>
      </c>
      <c r="D11" s="15" t="s">
        <v>69</v>
      </c>
      <c r="E11" s="15" t="s">
        <v>66</v>
      </c>
      <c r="F11" s="15" t="s">
        <v>66</v>
      </c>
    </row>
    <row r="12" spans="1:10" ht="20" customHeight="1" x14ac:dyDescent="0.2">
      <c r="A12" s="78" t="s">
        <v>9</v>
      </c>
      <c r="B12" s="15" t="s">
        <v>67</v>
      </c>
      <c r="C12" s="15" t="s">
        <v>67</v>
      </c>
      <c r="D12" s="15" t="s">
        <v>70</v>
      </c>
      <c r="E12" s="15" t="s">
        <v>67</v>
      </c>
      <c r="F12" s="15" t="s">
        <v>67</v>
      </c>
    </row>
    <row r="13" spans="1:10" ht="20" customHeight="1" x14ac:dyDescent="0.2">
      <c r="A13" s="77" t="s">
        <v>8</v>
      </c>
      <c r="B13" s="15" t="s">
        <v>27</v>
      </c>
      <c r="C13" s="15" t="s">
        <v>27</v>
      </c>
      <c r="D13" s="15" t="s">
        <v>27</v>
      </c>
      <c r="E13" s="15" t="s">
        <v>27</v>
      </c>
      <c r="F13" s="15" t="s">
        <v>27</v>
      </c>
    </row>
    <row r="14" spans="1:10" ht="20" customHeight="1" x14ac:dyDescent="0.2">
      <c r="A14" s="77" t="s">
        <v>7</v>
      </c>
      <c r="B14" s="16" t="s">
        <v>17</v>
      </c>
      <c r="C14" s="16" t="s">
        <v>17</v>
      </c>
      <c r="D14" s="16" t="s">
        <v>17</v>
      </c>
      <c r="E14" s="16" t="s">
        <v>17</v>
      </c>
      <c r="F14" s="16" t="s">
        <v>17</v>
      </c>
    </row>
    <row r="15" spans="1:10" x14ac:dyDescent="0.2">
      <c r="A15" s="97" t="s">
        <v>6</v>
      </c>
      <c r="B15" s="98"/>
      <c r="C15" s="98"/>
      <c r="D15" s="98"/>
      <c r="E15" s="98"/>
      <c r="F15" s="99"/>
    </row>
  </sheetData>
  <sheetProtection algorithmName="SHA-512" hashValue="FBzzGY3O4/Pndia8JqOhMjpWorP5k/1a7dApTbVZLi5LtZUbzEjcBfv0N5l20v93vOLrHClEp+WY2brpiMGCZg==" saltValue="B3g0rSQ56ZgunF6CWz+rwQ==" spinCount="100000" sheet="1" objects="1" scenarios="1"/>
  <mergeCells count="9">
    <mergeCell ref="A1:F1"/>
    <mergeCell ref="A15:F15"/>
    <mergeCell ref="A8:F8"/>
    <mergeCell ref="A7:F7"/>
    <mergeCell ref="A4:F4"/>
    <mergeCell ref="A5:F5"/>
    <mergeCell ref="A6:F6"/>
    <mergeCell ref="A3:F3"/>
    <mergeCell ref="A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36"/>
  <sheetViews>
    <sheetView showGridLines="0" zoomScale="85" zoomScaleNormal="85" zoomScalePageLayoutView="85" workbookViewId="0">
      <pane ySplit="1" topLeftCell="A2" activePane="bottomLeft" state="frozen"/>
      <selection pane="bottomLeft" activeCell="I7" sqref="I7"/>
    </sheetView>
  </sheetViews>
  <sheetFormatPr baseColWidth="10" defaultColWidth="8.83203125" defaultRowHeight="13" x14ac:dyDescent="0.15"/>
  <cols>
    <col min="1" max="1" width="100.83203125" style="1" customWidth="1"/>
    <col min="2" max="2" width="2.83203125" style="28" customWidth="1"/>
    <col min="3" max="3" width="25.83203125" style="29" customWidth="1"/>
    <col min="4" max="4" width="3.83203125" style="29" customWidth="1"/>
    <col min="5" max="5" width="2.83203125" style="29" customWidth="1"/>
    <col min="6" max="6" width="25.83203125" style="29" customWidth="1"/>
    <col min="7" max="7" width="3.83203125" style="29" customWidth="1"/>
    <col min="8" max="8" width="2.83203125" style="29"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8" t="s">
        <v>1</v>
      </c>
      <c r="B1" s="5"/>
      <c r="C1" s="109" t="s">
        <v>83</v>
      </c>
      <c r="D1" s="110"/>
      <c r="E1" s="5"/>
      <c r="F1" s="109" t="s">
        <v>84</v>
      </c>
      <c r="G1" s="110"/>
      <c r="H1" s="5"/>
      <c r="I1" s="109" t="s">
        <v>85</v>
      </c>
      <c r="J1" s="110"/>
      <c r="K1" s="19"/>
    </row>
    <row r="2" spans="1:11" ht="30" customHeight="1" x14ac:dyDescent="0.15">
      <c r="A2" s="20" t="s">
        <v>41</v>
      </c>
      <c r="B2" s="10"/>
      <c r="C2" s="111" t="s">
        <v>16</v>
      </c>
      <c r="D2" s="112"/>
      <c r="E2" s="10"/>
      <c r="F2" s="111" t="s">
        <v>16</v>
      </c>
      <c r="G2" s="112"/>
      <c r="H2" s="10"/>
      <c r="I2" s="111" t="s">
        <v>16</v>
      </c>
      <c r="J2" s="112"/>
    </row>
    <row r="3" spans="1:11" ht="20" customHeight="1" x14ac:dyDescent="0.15">
      <c r="A3" s="79" t="str">
        <f>'Beoordelen open vragen'!A3</f>
        <v>6.1.1	PLAN VAN AANPAK AANVANG DIENSTVERLENING</v>
      </c>
      <c r="B3" s="11"/>
      <c r="C3" s="4" t="s">
        <v>6</v>
      </c>
      <c r="D3" s="21"/>
      <c r="E3" s="11"/>
      <c r="F3" s="4" t="s">
        <v>6</v>
      </c>
      <c r="G3" s="21"/>
      <c r="H3" s="11"/>
      <c r="I3" s="4" t="s">
        <v>6</v>
      </c>
      <c r="J3" s="21"/>
    </row>
    <row r="4" spans="1:11" ht="135" customHeight="1" x14ac:dyDescent="0.15">
      <c r="A4" s="80" t="str">
        <f>'Beoordelen open vragen'!A4</f>
        <v>Inschrijver dient te beschrijven op maximaal 2 A4 (toe te voegen op TenderNed) op welke wijze zij bij aanvang van de opdracht zich gaat verdiepen in de organisatie van de opdrachtgever, in de veel voorkomende vraagstukken en hoe zij haar dienstverlening gaat afstemmen op de uitvoering van de nadere opdrachten. Inschrijver beschrijft hier minimaal een realistisch tijdspad, communicatieplan, hoe zij omgaat met lopende contracten met bestaande inhuurpartners en een verwachte inzet (in tijd) van de opdrachtgever. Daarnaast beschrijft inschrijver op welke wijze zij zich gaat inleven in de organisatie van de opdrachtgever op zowel centraal niveau als op de scholen zelf.</v>
      </c>
      <c r="B4" s="11"/>
      <c r="C4" s="105" t="s">
        <v>4</v>
      </c>
      <c r="D4" s="106"/>
      <c r="E4" s="11"/>
      <c r="F4" s="105" t="s">
        <v>4</v>
      </c>
      <c r="G4" s="106"/>
      <c r="H4" s="11"/>
      <c r="I4" s="105" t="s">
        <v>4</v>
      </c>
      <c r="J4" s="106"/>
    </row>
    <row r="5" spans="1:11" ht="20" customHeight="1" x14ac:dyDescent="0.15">
      <c r="A5" s="79" t="str">
        <f>'Beoordelen open vragen'!A5</f>
        <v>6.1.2	GOED WERKGEVERSCHAP</v>
      </c>
      <c r="B5" s="11"/>
      <c r="C5" s="4" t="s">
        <v>6</v>
      </c>
      <c r="D5" s="22"/>
      <c r="E5" s="11"/>
      <c r="F5" s="4" t="s">
        <v>6</v>
      </c>
      <c r="G5" s="22"/>
      <c r="H5" s="11"/>
      <c r="I5" s="4" t="s">
        <v>6</v>
      </c>
      <c r="J5" s="22"/>
    </row>
    <row r="6" spans="1:11" ht="160" customHeight="1" x14ac:dyDescent="0.15">
      <c r="A6" s="80" t="str">
        <f>'Beoordelen open vragen'!A6</f>
        <v>Inschrijver dient te beschrijven op maximaal 2 A4 (toe te voegen op TenderNed) op welke wijze zij invulling geef aan goed werkgeverschap gericht op ZZP’ers, docenten en ondersteunend personeel en beschrijft hierbij minimaal de volgende punten;
1.	communicatie met potentiële kandidaten;
2.	communicatie met personeel onder contract;
3.	het binden en motiveren van potentiële kandidaten aan de organisatie van de inschrijver;
4.	het binden en motiveren van ingezet personeel (en ZZP’ers) aan de organisatie van de inschrijver;
5.	het binden en motiveren van ingehuurde medewerkers conform ROL 2 (zie aanbestedingsdocument hoofdstuk 1.3);
6.	op welke wijze zij invulling geeft aan duurzame inzetbaarheid van uitgeleende medewerkers en verzuimpreventie.</v>
      </c>
      <c r="B6" s="11"/>
      <c r="C6" s="105" t="s">
        <v>4</v>
      </c>
      <c r="D6" s="106"/>
      <c r="E6" s="11"/>
      <c r="F6" s="105" t="s">
        <v>4</v>
      </c>
      <c r="G6" s="106"/>
      <c r="H6" s="11"/>
      <c r="I6" s="105" t="s">
        <v>4</v>
      </c>
      <c r="J6" s="106"/>
    </row>
    <row r="7" spans="1:11" ht="20" customHeight="1" x14ac:dyDescent="0.15">
      <c r="A7" s="79" t="str">
        <f>'Beoordelen open vragen'!A7</f>
        <v>6.1.3	AANPAK WERVING- EN SELECTIEPROCES</v>
      </c>
      <c r="B7" s="11"/>
      <c r="C7" s="4" t="s">
        <v>6</v>
      </c>
      <c r="D7" s="22"/>
      <c r="E7" s="11"/>
      <c r="F7" s="4" t="s">
        <v>6</v>
      </c>
      <c r="G7" s="22"/>
      <c r="H7" s="11"/>
      <c r="I7" s="4" t="s">
        <v>6</v>
      </c>
      <c r="J7" s="22"/>
    </row>
    <row r="8" spans="1:11" ht="160" customHeight="1" x14ac:dyDescent="0.15">
      <c r="A8" s="80" t="str">
        <f>'Beoordelen open vragen'!A8</f>
        <v xml:space="preserve">Inschrijver dient te beschrijven op maximaal 2 A4 (toe te voegen op TenderNed) welke werkwijze zij hanteert bij een aanvraag voor personeel (ZZP’ers, docenten en ondersteunend personeel) voor een onderwijsorganisatie. Inschrijver beschrijft hierbij minimaal;
•	het intakeproces met de aanvrager; 
•	de wijze van werven en selecteren; 
•	de omvang van de relevante en actuele database (op het moment van indienen van een inschrijving) in de regio Utrecht en Noord-Holland; 
•	het voorstellen van geschikte kandidaten; 
•	de communicatie omtrent en de afronding van een zoekopdracht m.b.t een uitgezette vacature.
Hierin wordt er verwacht dat de inschrijver duidelijk beschrijft wat de rol van de opdrachtgever in dit proces is. </v>
      </c>
      <c r="B8" s="11"/>
      <c r="C8" s="105" t="s">
        <v>4</v>
      </c>
      <c r="D8" s="106"/>
      <c r="E8" s="11"/>
      <c r="F8" s="105" t="s">
        <v>4</v>
      </c>
      <c r="G8" s="106"/>
      <c r="H8" s="11"/>
      <c r="I8" s="105" t="s">
        <v>4</v>
      </c>
      <c r="J8" s="106"/>
    </row>
    <row r="9" spans="1:11" ht="20" customHeight="1" x14ac:dyDescent="0.15">
      <c r="A9" s="79" t="str">
        <f>'Beoordelen open vragen'!A9</f>
        <v>6.1.4	NAZORG AFGEWEZEN KANDIDATEN</v>
      </c>
      <c r="B9" s="11"/>
      <c r="C9" s="4" t="s">
        <v>6</v>
      </c>
      <c r="D9" s="22"/>
      <c r="E9" s="11"/>
      <c r="F9" s="4" t="s">
        <v>6</v>
      </c>
      <c r="G9" s="22"/>
      <c r="H9" s="11"/>
      <c r="I9" s="4" t="s">
        <v>6</v>
      </c>
      <c r="J9" s="22"/>
    </row>
    <row r="10" spans="1:11" ht="135" customHeight="1" x14ac:dyDescent="0.15">
      <c r="A10" s="80" t="str">
        <f>'Beoordelen open vragen'!A10:B10</f>
        <v xml:space="preserve">Inschrijver dient te beschrijven op maximaal 1 A4 (toe te voegen op TenderNed) welke werkwijze zij hanteert bij het afwijzen, dan wel terugkoppelen van een afwijzing vanuit de opdrachtgever van kandidaten. Als mede hoe inschrijver ervoor zorgt dat ze afgewezen doch geschikte kandidaten gemotiveerd houdt voor eventuele volgende vacatures en hoe deze kandidaten een positief beeld houden van de opdrachtgever. </v>
      </c>
      <c r="B10" s="11"/>
      <c r="C10" s="105" t="s">
        <v>4</v>
      </c>
      <c r="D10" s="106"/>
      <c r="E10" s="11"/>
      <c r="F10" s="105" t="s">
        <v>4</v>
      </c>
      <c r="G10" s="106"/>
      <c r="H10" s="11"/>
      <c r="I10" s="105" t="s">
        <v>4</v>
      </c>
      <c r="J10" s="106"/>
    </row>
    <row r="11" spans="1:11" ht="20" customHeight="1" x14ac:dyDescent="0.15">
      <c r="A11" s="79" t="str">
        <f>'Beoordelen open vragen'!A11</f>
        <v>6.1.5	ONTWIKKELING INGEHUURDE DOCENTEN/ DESKUNDIGHEIDS-BEVORDERING</v>
      </c>
      <c r="B11" s="11"/>
      <c r="C11" s="4" t="s">
        <v>6</v>
      </c>
      <c r="D11" s="22"/>
      <c r="E11" s="11"/>
      <c r="F11" s="4" t="s">
        <v>6</v>
      </c>
      <c r="G11" s="22"/>
      <c r="H11" s="11"/>
      <c r="I11" s="4" t="s">
        <v>6</v>
      </c>
      <c r="J11" s="22"/>
    </row>
    <row r="12" spans="1:11" ht="135" customHeight="1" x14ac:dyDescent="0.15">
      <c r="A12" s="80" t="str">
        <f>'Beoordelen open vragen'!A12</f>
        <v>Inschrijver dient te beschrijven op maximaal 1 A4 (toe te voegen op TenderNed) op welke wijze zij concreet invulling geven aan het bevorderen van de deskundigheid. Dit geldt voor medewerkers van opdrachtnemer die zowel niet als wel uitgeleend zijn aan de opdrachtgever.</v>
      </c>
      <c r="B12" s="11"/>
      <c r="C12" s="105" t="s">
        <v>4</v>
      </c>
      <c r="D12" s="106"/>
      <c r="E12" s="11"/>
      <c r="F12" s="105" t="s">
        <v>4</v>
      </c>
      <c r="G12" s="106"/>
      <c r="H12" s="11"/>
      <c r="I12" s="105" t="s">
        <v>4</v>
      </c>
      <c r="J12" s="106"/>
    </row>
    <row r="13" spans="1:11" ht="20" customHeight="1" x14ac:dyDescent="0.15">
      <c r="A13" s="79" t="str">
        <f>'Beoordelen open vragen'!A13</f>
        <v>6.1.6	PARTNERSCHAP</v>
      </c>
      <c r="B13" s="11"/>
      <c r="C13" s="4" t="s">
        <v>6</v>
      </c>
      <c r="D13" s="22"/>
      <c r="E13" s="11"/>
      <c r="F13" s="4" t="s">
        <v>6</v>
      </c>
      <c r="G13" s="22"/>
      <c r="H13" s="11"/>
      <c r="I13" s="4" t="s">
        <v>6</v>
      </c>
      <c r="J13" s="22"/>
    </row>
    <row r="14" spans="1:11" ht="160" customHeight="1" x14ac:dyDescent="0.15">
      <c r="A14" s="80" t="str">
        <f>'Beoordelen open vragen'!A14</f>
        <v xml:space="preserve">Partnerschap is een belangrijk uitgangspunt voor de opdrachtgever. Inschrijver dient te beschrijven op maximaal 1 A4 (toe te voegen op TenderNed) hoe zij invulling denkt te gaan geven aan partnerschap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welk niveau van de opdrachtgever wil voeren; 
•	op welke objectieve en meetbare wijze toetst inschrijver de medewerkerstevredenheid en de klanttevredenheid;
•	hoe zij dit denkt te gaan organiseren en welke onderwerpen hierbij minimaal aan bod komen. </v>
      </c>
      <c r="B14" s="11"/>
      <c r="C14" s="105" t="s">
        <v>4</v>
      </c>
      <c r="D14" s="106"/>
      <c r="E14" s="11"/>
      <c r="F14" s="105" t="s">
        <v>4</v>
      </c>
      <c r="G14" s="106"/>
      <c r="H14" s="11"/>
      <c r="I14" s="105" t="s">
        <v>4</v>
      </c>
      <c r="J14" s="106"/>
    </row>
    <row r="15" spans="1:11" ht="20" customHeight="1" x14ac:dyDescent="0.15">
      <c r="A15" s="79" t="str">
        <f>'Beoordelen open vragen'!A15</f>
        <v>6.1.7	TOETSING CV’S EN COMPETENTIES</v>
      </c>
      <c r="B15" s="11"/>
      <c r="C15" s="4" t="s">
        <v>6</v>
      </c>
      <c r="D15" s="22"/>
      <c r="E15" s="11"/>
      <c r="F15" s="4" t="s">
        <v>6</v>
      </c>
      <c r="G15" s="22"/>
      <c r="H15" s="11"/>
      <c r="I15" s="4" t="s">
        <v>6</v>
      </c>
      <c r="J15" s="22"/>
    </row>
    <row r="16" spans="1:11" ht="160" customHeight="1" x14ac:dyDescent="0.15">
      <c r="A16" s="80" t="str">
        <f>'Beoordelen open vragen'!A16</f>
        <v>Inschrijver dient te beschrijven op maximaal 1 A4 (toe te voegen op TenderNed) hoe zij cv’s van kandidaten toetst op juistheid. Hierbij geeft inschrijver minimaal aan op welke wijze zij de diplomering, werkervaring, bevoegdheid en geschiktheid toetst. Inschrijver beschrijft hierbij de wijze van objectieve toetsing van competenties zoals pedagogische vaardigheden, coachingsvaardigheden, ICT-vaardigheden, didactisch vermogen. Inschrijver splitst dit (voor zover relevant per functie) uit naar:
•	Onderwijsgevend personeel;
•	Ondersteunend personeel (ICT/ administratieve en ondersteunende functies);
•	Managementfuncties;
•	Surveillanten.</v>
      </c>
      <c r="B16" s="11"/>
      <c r="C16" s="105" t="s">
        <v>4</v>
      </c>
      <c r="D16" s="106"/>
      <c r="E16" s="11"/>
      <c r="F16" s="105" t="s">
        <v>4</v>
      </c>
      <c r="G16" s="106"/>
      <c r="H16" s="11"/>
      <c r="I16" s="105" t="s">
        <v>4</v>
      </c>
      <c r="J16" s="106"/>
    </row>
    <row r="17" spans="1:10" ht="20" customHeight="1" x14ac:dyDescent="0.15">
      <c r="A17" s="79" t="str">
        <f>'Beoordelen open vragen'!A17</f>
        <v xml:space="preserve">6.1.8	 MOEILIJK INVULBARE VACATURES </v>
      </c>
      <c r="B17" s="11"/>
      <c r="C17" s="4" t="s">
        <v>6</v>
      </c>
      <c r="D17" s="22"/>
      <c r="E17" s="11"/>
      <c r="F17" s="4" t="s">
        <v>6</v>
      </c>
      <c r="G17" s="22"/>
      <c r="H17" s="11"/>
      <c r="I17" s="4" t="s">
        <v>6</v>
      </c>
      <c r="J17" s="22"/>
    </row>
    <row r="18" spans="1:10" ht="135" customHeight="1" x14ac:dyDescent="0.15">
      <c r="A18" s="80" t="str">
        <f>'Beoordelen open vragen'!A18</f>
        <v xml:space="preserve">Inschrijver dient te beschrijven op maximaal 1 A4 (toe te voegen op TenderNed) op welke wijze zij bij andere voortgezet onderwijsorganisaties moeilijk in te vullen vacatures, zoals een docent wiskunde, natuur-/scheikunde, Duits, bedrijfseconomie en een onderwijsassistent hebben aangepakt en ingevuld. </v>
      </c>
      <c r="B18" s="11"/>
      <c r="C18" s="105" t="s">
        <v>4</v>
      </c>
      <c r="D18" s="106"/>
      <c r="E18" s="11"/>
      <c r="F18" s="105" t="s">
        <v>4</v>
      </c>
      <c r="G18" s="106"/>
      <c r="H18" s="11"/>
      <c r="I18" s="105" t="s">
        <v>4</v>
      </c>
      <c r="J18" s="106"/>
    </row>
    <row r="19" spans="1:10" ht="20" customHeight="1" x14ac:dyDescent="0.15">
      <c r="A19" s="79" t="str">
        <f>'Beoordelen open vragen'!A19</f>
        <v>6.1.9	SURVEILLANTENPOOL</v>
      </c>
      <c r="B19" s="11"/>
      <c r="C19" s="4" t="s">
        <v>6</v>
      </c>
      <c r="D19" s="22"/>
      <c r="E19" s="11"/>
      <c r="F19" s="4" t="s">
        <v>6</v>
      </c>
      <c r="G19" s="22"/>
      <c r="H19" s="11"/>
      <c r="I19" s="4" t="s">
        <v>6</v>
      </c>
      <c r="J19" s="22"/>
    </row>
    <row r="20" spans="1:10" ht="135" customHeight="1" x14ac:dyDescent="0.15">
      <c r="A20" s="80" t="str">
        <f>'Beoordelen open vragen'!A20</f>
        <v xml:space="preserve">Inschrijver dient te beschrijven op maximaal 1 A4 (toe te voegen op TenderNed) op welke wijze zij invulling kan geven aan de surveillantenpool voor de opdrachtgever. Inschrijver beschrijft daarbij concreet:
-	welke ervaring zij heeft met het leveren van surveillanten;
-	welke criteria zij stelt aan surveillanten (CV/ervaring/,.._);
-	hoe groot de pool is die zij in 2020/2021 beschikbaar kan stellen aan de opdrachtgever;
-	op welke wijze zij surveillanten instructies geeft en uit welke instructies deze bestaan. </v>
      </c>
      <c r="B20" s="11"/>
      <c r="C20" s="105" t="s">
        <v>4</v>
      </c>
      <c r="D20" s="106"/>
      <c r="E20" s="11"/>
      <c r="F20" s="105" t="s">
        <v>4</v>
      </c>
      <c r="G20" s="106"/>
      <c r="H20" s="11"/>
      <c r="I20" s="105" t="s">
        <v>4</v>
      </c>
      <c r="J20" s="106"/>
    </row>
    <row r="21" spans="1:10" ht="20" customHeight="1" x14ac:dyDescent="0.15">
      <c r="A21" s="79" t="str">
        <f>'Beoordelen open vragen'!A21</f>
        <v>6.1.10	 MAKELAARSFUNCTIE (ROL 1 EN ROL 2)</v>
      </c>
      <c r="B21" s="11"/>
      <c r="C21" s="4" t="s">
        <v>6</v>
      </c>
      <c r="D21" s="22"/>
      <c r="E21" s="11"/>
      <c r="F21" s="4" t="s">
        <v>6</v>
      </c>
      <c r="G21" s="22"/>
      <c r="H21" s="11"/>
      <c r="I21" s="4" t="s">
        <v>6</v>
      </c>
      <c r="J21" s="22"/>
    </row>
    <row r="22" spans="1:10" ht="160" customHeight="1" x14ac:dyDescent="0.15">
      <c r="A22" s="80" t="str">
        <f>'Beoordelen open vragen'!A22</f>
        <v>Inschrijver dient te beschrijven op maximaal 1 A4 (toe te voegen op TenderNed) op welke wijze zij invulling geeft aan de makelaarsfunctie (ROL 1 en ROL 2, zie aanbestedingsdocument hoofdstuk 1.3) zodra zij zelf niet of niet tijdig kan leveren. Inschrijver beschrijft daarbij minimaal;
-	binnen welke termijn zij de betalingen uitvoert;
-	op welke wijze zij waarborgt dat de ingehuurde derde geen commercieel nadeel ondervindt van deze makelaarsfunctie;
-	op welke wijze zij om gaat met weerstanden van een derde tegen een makelaarsfunctie, met als hoogste doel een snelle invulling te geven aan een vacature van de opdrachtgever;
-	welke risico’s zij ziet en welke beheersmaatregelen zij hier tegen gaat treffen.</v>
      </c>
      <c r="B22" s="11"/>
      <c r="C22" s="105" t="s">
        <v>4</v>
      </c>
      <c r="D22" s="106"/>
      <c r="E22" s="11"/>
      <c r="F22" s="105" t="s">
        <v>4</v>
      </c>
      <c r="G22" s="106"/>
      <c r="H22" s="11"/>
      <c r="I22" s="105" t="s">
        <v>4</v>
      </c>
      <c r="J22" s="106"/>
    </row>
    <row r="23" spans="1:10" ht="20" customHeight="1" x14ac:dyDescent="0.15">
      <c r="A23" s="23"/>
      <c r="B23" s="24"/>
      <c r="C23" s="25"/>
      <c r="D23" s="25"/>
      <c r="E23" s="24"/>
      <c r="F23" s="25"/>
      <c r="G23" s="25"/>
      <c r="H23" s="24"/>
      <c r="I23" s="25"/>
      <c r="J23" s="26"/>
    </row>
    <row r="24" spans="1:10" ht="20" customHeight="1" x14ac:dyDescent="0.15"/>
    <row r="25" spans="1:10" ht="20" customHeight="1" x14ac:dyDescent="0.15">
      <c r="A25" s="27" t="str">
        <f>'Beoordelen interview'!A1</f>
        <v>Interview sleutelfunctionarissen (1 t/m 5)</v>
      </c>
      <c r="B25" s="10"/>
      <c r="C25" s="107"/>
      <c r="D25" s="108"/>
      <c r="E25" s="10"/>
      <c r="F25" s="107"/>
      <c r="G25" s="108"/>
      <c r="H25" s="10"/>
      <c r="I25" s="107"/>
      <c r="J25" s="108"/>
    </row>
    <row r="26" spans="1:10" ht="20" customHeight="1" x14ac:dyDescent="0.15">
      <c r="A26" s="103" t="str">
        <f>'Beoordelen interview'!A4:B4</f>
        <v>Vraag 1</v>
      </c>
      <c r="B26" s="11"/>
      <c r="C26" s="4" t="s">
        <v>6</v>
      </c>
      <c r="D26" s="22"/>
      <c r="E26" s="11"/>
      <c r="F26" s="4" t="s">
        <v>6</v>
      </c>
      <c r="G26" s="22"/>
      <c r="H26" s="11"/>
      <c r="I26" s="4" t="s">
        <v>6</v>
      </c>
      <c r="J26" s="22"/>
    </row>
    <row r="27" spans="1:10" ht="135" customHeight="1" x14ac:dyDescent="0.15">
      <c r="A27" s="104"/>
      <c r="B27" s="11"/>
      <c r="C27" s="105" t="s">
        <v>4</v>
      </c>
      <c r="D27" s="106"/>
      <c r="E27" s="11"/>
      <c r="F27" s="105" t="s">
        <v>4</v>
      </c>
      <c r="G27" s="106"/>
      <c r="H27" s="11"/>
      <c r="I27" s="105" t="s">
        <v>4</v>
      </c>
      <c r="J27" s="106"/>
    </row>
    <row r="28" spans="1:10" ht="20" customHeight="1" x14ac:dyDescent="0.15">
      <c r="A28" s="103" t="str">
        <f>'Beoordelen interview'!A5:B5</f>
        <v xml:space="preserve">Vraag 2
</v>
      </c>
      <c r="B28" s="11"/>
      <c r="C28" s="4" t="s">
        <v>6</v>
      </c>
      <c r="D28" s="22"/>
      <c r="E28" s="11"/>
      <c r="F28" s="4" t="s">
        <v>6</v>
      </c>
      <c r="G28" s="22"/>
      <c r="H28" s="11"/>
      <c r="I28" s="4" t="s">
        <v>6</v>
      </c>
      <c r="J28" s="22"/>
    </row>
    <row r="29" spans="1:10" ht="135" customHeight="1" x14ac:dyDescent="0.15">
      <c r="A29" s="104"/>
      <c r="B29" s="11"/>
      <c r="C29" s="105" t="s">
        <v>4</v>
      </c>
      <c r="D29" s="106"/>
      <c r="E29" s="11"/>
      <c r="F29" s="105" t="s">
        <v>4</v>
      </c>
      <c r="G29" s="106"/>
      <c r="H29" s="11"/>
      <c r="I29" s="105" t="s">
        <v>4</v>
      </c>
      <c r="J29" s="106"/>
    </row>
    <row r="30" spans="1:10" ht="20" customHeight="1" x14ac:dyDescent="0.15">
      <c r="A30" s="103" t="str">
        <f>'Beoordelen interview'!A6:B6</f>
        <v xml:space="preserve">Vraag 3
</v>
      </c>
      <c r="B30" s="11"/>
      <c r="C30" s="4" t="s">
        <v>6</v>
      </c>
      <c r="D30" s="22"/>
      <c r="E30" s="11"/>
      <c r="F30" s="4" t="s">
        <v>6</v>
      </c>
      <c r="G30" s="22"/>
      <c r="H30" s="11"/>
      <c r="I30" s="4" t="s">
        <v>6</v>
      </c>
      <c r="J30" s="22"/>
    </row>
    <row r="31" spans="1:10" ht="135" customHeight="1" x14ac:dyDescent="0.15">
      <c r="A31" s="104"/>
      <c r="B31" s="11"/>
      <c r="C31" s="105" t="s">
        <v>4</v>
      </c>
      <c r="D31" s="106"/>
      <c r="E31" s="11"/>
      <c r="F31" s="105" t="s">
        <v>4</v>
      </c>
      <c r="G31" s="106"/>
      <c r="H31" s="11"/>
      <c r="I31" s="105" t="s">
        <v>4</v>
      </c>
      <c r="J31" s="106"/>
    </row>
    <row r="32" spans="1:10" ht="20" customHeight="1" x14ac:dyDescent="0.15">
      <c r="A32" s="103" t="str">
        <f>'Beoordelen interview'!A7:B7</f>
        <v xml:space="preserve">Vraag 4
</v>
      </c>
      <c r="B32" s="11"/>
      <c r="C32" s="4" t="s">
        <v>6</v>
      </c>
      <c r="D32" s="22"/>
      <c r="E32" s="11"/>
      <c r="F32" s="4" t="s">
        <v>6</v>
      </c>
      <c r="G32" s="22"/>
      <c r="H32" s="11"/>
      <c r="I32" s="4" t="s">
        <v>6</v>
      </c>
      <c r="J32" s="22"/>
    </row>
    <row r="33" spans="1:10" ht="135" customHeight="1" x14ac:dyDescent="0.15">
      <c r="A33" s="104"/>
      <c r="B33" s="11"/>
      <c r="C33" s="105" t="s">
        <v>4</v>
      </c>
      <c r="D33" s="106"/>
      <c r="E33" s="11"/>
      <c r="F33" s="105" t="s">
        <v>4</v>
      </c>
      <c r="G33" s="106"/>
      <c r="H33" s="11"/>
      <c r="I33" s="105" t="s">
        <v>4</v>
      </c>
      <c r="J33" s="106"/>
    </row>
    <row r="34" spans="1:10" ht="20" customHeight="1" x14ac:dyDescent="0.15">
      <c r="A34" s="103" t="str">
        <f>'Beoordelen interview'!A8:B8</f>
        <v>Vraag 5</v>
      </c>
      <c r="B34" s="11"/>
      <c r="C34" s="4" t="s">
        <v>6</v>
      </c>
      <c r="D34" s="22"/>
      <c r="E34" s="11"/>
      <c r="F34" s="4" t="s">
        <v>6</v>
      </c>
      <c r="G34" s="22"/>
      <c r="H34" s="11"/>
      <c r="I34" s="4" t="s">
        <v>6</v>
      </c>
      <c r="J34" s="22"/>
    </row>
    <row r="35" spans="1:10" ht="135" customHeight="1" x14ac:dyDescent="0.15">
      <c r="A35" s="104"/>
      <c r="B35" s="11"/>
      <c r="C35" s="105" t="s">
        <v>4</v>
      </c>
      <c r="D35" s="106"/>
      <c r="E35" s="11"/>
      <c r="F35" s="105" t="s">
        <v>4</v>
      </c>
      <c r="G35" s="106"/>
      <c r="H35" s="11"/>
      <c r="I35" s="105" t="s">
        <v>4</v>
      </c>
      <c r="J35" s="106"/>
    </row>
    <row r="36" spans="1:10" ht="20" customHeight="1" x14ac:dyDescent="0.15">
      <c r="A36" s="23"/>
      <c r="B36" s="24"/>
      <c r="C36" s="25"/>
      <c r="D36" s="25"/>
      <c r="E36" s="24"/>
      <c r="F36" s="25"/>
      <c r="G36" s="25"/>
      <c r="H36" s="24"/>
      <c r="I36" s="25"/>
      <c r="J36" s="26"/>
    </row>
  </sheetData>
  <sheetProtection algorithmName="SHA-512" hashValue="08WsDYQsg/+zhYoSzD4fUKc3ZjTtILGff3hpEJoAN9dGLDKvEK9CFCoNTcwkOOrkC56QKSwrqTcBxif7vOP4RQ==" saltValue="QYpKN7RJK7I3J8pwU9wvUg==" spinCount="100000" sheet="1" objects="1" scenarios="1"/>
  <mergeCells count="59">
    <mergeCell ref="C18:D18"/>
    <mergeCell ref="F18:G18"/>
    <mergeCell ref="I18:J18"/>
    <mergeCell ref="F6:G6"/>
    <mergeCell ref="C6:D6"/>
    <mergeCell ref="C8:D8"/>
    <mergeCell ref="C10:D10"/>
    <mergeCell ref="C14:D14"/>
    <mergeCell ref="I14:J14"/>
    <mergeCell ref="I12:J12"/>
    <mergeCell ref="I6:J6"/>
    <mergeCell ref="C16:D16"/>
    <mergeCell ref="F16:G16"/>
    <mergeCell ref="I16:J16"/>
    <mergeCell ref="F14:G14"/>
    <mergeCell ref="F12:G12"/>
    <mergeCell ref="I1:J1"/>
    <mergeCell ref="I8:J8"/>
    <mergeCell ref="I10:J10"/>
    <mergeCell ref="C2:D2"/>
    <mergeCell ref="I2:J2"/>
    <mergeCell ref="C1:D1"/>
    <mergeCell ref="F1:G1"/>
    <mergeCell ref="F8:G8"/>
    <mergeCell ref="F10:G10"/>
    <mergeCell ref="F2:G2"/>
    <mergeCell ref="C4:D4"/>
    <mergeCell ref="F4:G4"/>
    <mergeCell ref="I4:J4"/>
    <mergeCell ref="C12:D12"/>
    <mergeCell ref="C25:D25"/>
    <mergeCell ref="F25:G25"/>
    <mergeCell ref="A26:A27"/>
    <mergeCell ref="C27:D27"/>
    <mergeCell ref="F27:G27"/>
    <mergeCell ref="C33:D33"/>
    <mergeCell ref="F33:G33"/>
    <mergeCell ref="A28:A29"/>
    <mergeCell ref="C29:D29"/>
    <mergeCell ref="F29:G29"/>
    <mergeCell ref="A30:A31"/>
    <mergeCell ref="C31:D31"/>
    <mergeCell ref="F31:G31"/>
    <mergeCell ref="A34:A35"/>
    <mergeCell ref="C35:D35"/>
    <mergeCell ref="F35:G35"/>
    <mergeCell ref="I35:J35"/>
    <mergeCell ref="C20:D20"/>
    <mergeCell ref="F20:G20"/>
    <mergeCell ref="I20:J20"/>
    <mergeCell ref="C22:D22"/>
    <mergeCell ref="F22:G22"/>
    <mergeCell ref="I22:J22"/>
    <mergeCell ref="I25:J25"/>
    <mergeCell ref="I27:J27"/>
    <mergeCell ref="I29:J29"/>
    <mergeCell ref="I31:J31"/>
    <mergeCell ref="I33:J33"/>
    <mergeCell ref="A32:A33"/>
  </mergeCells>
  <dataValidations count="1">
    <dataValidation type="list" errorStyle="warning" allowBlank="1" showErrorMessage="1" error="Voer juiste waarde in. " sqref="C5 F5 I5 C7 F7 I7 C9 F9 I9 C11 F11 I11 C3 F3 I3 C13 F13 I13 C15 F15 I15 C17 F17 I17 C26 F32 C28 I26 I28 C30 I30 C32 F26 F28 F30 I32 F34 C34 I34 C19 F19 I19 C21 F21 I21" xr:uid="{00000000-0002-0000-0100-000000000000}">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6"/>
  <sheetViews>
    <sheetView showGridLines="0" zoomScale="85" zoomScaleNormal="85" zoomScalePageLayoutView="85" workbookViewId="0">
      <pane ySplit="1" topLeftCell="A17" activePane="bottomLeft" state="frozen"/>
      <selection pane="bottomLeft" activeCell="C28" sqref="C28"/>
    </sheetView>
  </sheetViews>
  <sheetFormatPr baseColWidth="10" defaultColWidth="8.83203125" defaultRowHeight="13" x14ac:dyDescent="0.15"/>
  <cols>
    <col min="1" max="1" width="100.83203125" style="1" customWidth="1"/>
    <col min="2" max="2" width="2.83203125" style="28" customWidth="1"/>
    <col min="3" max="3" width="25.83203125" style="29" customWidth="1"/>
    <col min="4" max="4" width="3.83203125" style="29" customWidth="1"/>
    <col min="5" max="5" width="2.83203125" style="29" customWidth="1"/>
    <col min="6" max="6" width="25.83203125" style="29" customWidth="1"/>
    <col min="7" max="7" width="3.83203125" style="29" customWidth="1"/>
    <col min="8" max="8" width="2.83203125" style="29"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8" t="s">
        <v>2</v>
      </c>
      <c r="B1" s="81"/>
      <c r="C1" s="113" t="str">
        <f>'Beoordelaar 1'!C1:D1</f>
        <v>Inschrijver 1</v>
      </c>
      <c r="D1" s="114"/>
      <c r="E1" s="81"/>
      <c r="F1" s="113" t="str">
        <f>'Beoordelaar 1'!F1:G1</f>
        <v>Inschrijver 2</v>
      </c>
      <c r="G1" s="114"/>
      <c r="H1" s="81"/>
      <c r="I1" s="113" t="str">
        <f>'Beoordelaar 1'!I1:J1</f>
        <v>Inschrijver 3</v>
      </c>
      <c r="J1" s="114"/>
      <c r="K1" s="19"/>
    </row>
    <row r="2" spans="1:11" ht="30" customHeight="1" x14ac:dyDescent="0.15">
      <c r="A2" s="20" t="s">
        <v>41</v>
      </c>
      <c r="B2" s="10"/>
      <c r="C2" s="111" t="s">
        <v>16</v>
      </c>
      <c r="D2" s="112"/>
      <c r="E2" s="10"/>
      <c r="F2" s="111" t="s">
        <v>16</v>
      </c>
      <c r="G2" s="112"/>
      <c r="H2" s="10"/>
      <c r="I2" s="111" t="s">
        <v>16</v>
      </c>
      <c r="J2" s="112"/>
    </row>
    <row r="3" spans="1:11" ht="20" customHeight="1" x14ac:dyDescent="0.15">
      <c r="A3" s="79" t="str">
        <f>'Beoordelen open vragen'!A3</f>
        <v>6.1.1	PLAN VAN AANPAK AANVANG DIENSTVERLENING</v>
      </c>
      <c r="B3" s="11"/>
      <c r="C3" s="4" t="s">
        <v>6</v>
      </c>
      <c r="D3" s="21"/>
      <c r="E3" s="11"/>
      <c r="F3" s="4" t="s">
        <v>6</v>
      </c>
      <c r="G3" s="21"/>
      <c r="H3" s="11"/>
      <c r="I3" s="4" t="s">
        <v>6</v>
      </c>
      <c r="J3" s="21"/>
    </row>
    <row r="4" spans="1:11" ht="135" customHeight="1" x14ac:dyDescent="0.15">
      <c r="A4" s="80" t="str">
        <f>'Beoordelen open vragen'!A4</f>
        <v>Inschrijver dient te beschrijven op maximaal 2 A4 (toe te voegen op TenderNed) op welke wijze zij bij aanvang van de opdracht zich gaat verdiepen in de organisatie van de opdrachtgever, in de veel voorkomende vraagstukken en hoe zij haar dienstverlening gaat afstemmen op de uitvoering van de nadere opdrachten. Inschrijver beschrijft hier minimaal een realistisch tijdspad, communicatieplan, hoe zij omgaat met lopende contracten met bestaande inhuurpartners en een verwachte inzet (in tijd) van de opdrachtgever. Daarnaast beschrijft inschrijver op welke wijze zij zich gaat inleven in de organisatie van de opdrachtgever op zowel centraal niveau als op de scholen zelf.</v>
      </c>
      <c r="B4" s="11"/>
      <c r="C4" s="105" t="s">
        <v>4</v>
      </c>
      <c r="D4" s="106"/>
      <c r="E4" s="11"/>
      <c r="F4" s="105" t="s">
        <v>4</v>
      </c>
      <c r="G4" s="106"/>
      <c r="H4" s="11"/>
      <c r="I4" s="105" t="s">
        <v>4</v>
      </c>
      <c r="J4" s="106"/>
    </row>
    <row r="5" spans="1:11" ht="20" customHeight="1" x14ac:dyDescent="0.15">
      <c r="A5" s="79" t="str">
        <f>'Beoordelen open vragen'!A5</f>
        <v>6.1.2	GOED WERKGEVERSCHAP</v>
      </c>
      <c r="B5" s="11"/>
      <c r="C5" s="4" t="s">
        <v>6</v>
      </c>
      <c r="D5" s="22"/>
      <c r="E5" s="11"/>
      <c r="F5" s="4" t="s">
        <v>6</v>
      </c>
      <c r="G5" s="22"/>
      <c r="H5" s="11"/>
      <c r="I5" s="4" t="s">
        <v>6</v>
      </c>
      <c r="J5" s="22"/>
    </row>
    <row r="6" spans="1:11" ht="160" customHeight="1" x14ac:dyDescent="0.15">
      <c r="A6" s="80" t="str">
        <f>'Beoordelen open vragen'!A6</f>
        <v>Inschrijver dient te beschrijven op maximaal 2 A4 (toe te voegen op TenderNed) op welke wijze zij invulling geef aan goed werkgeverschap gericht op ZZP’ers, docenten en ondersteunend personeel en beschrijft hierbij minimaal de volgende punten;
1.	communicatie met potentiële kandidaten;
2.	communicatie met personeel onder contract;
3.	het binden en motiveren van potentiële kandidaten aan de organisatie van de inschrijver;
4.	het binden en motiveren van ingezet personeel (en ZZP’ers) aan de organisatie van de inschrijver;
5.	het binden en motiveren van ingehuurde medewerkers conform ROL 2 (zie aanbestedingsdocument hoofdstuk 1.3);
6.	op welke wijze zij invulling geeft aan duurzame inzetbaarheid van uitgeleende medewerkers en verzuimpreventie.</v>
      </c>
      <c r="B6" s="11"/>
      <c r="C6" s="105" t="s">
        <v>4</v>
      </c>
      <c r="D6" s="106"/>
      <c r="E6" s="11"/>
      <c r="F6" s="105" t="s">
        <v>4</v>
      </c>
      <c r="G6" s="106"/>
      <c r="H6" s="11"/>
      <c r="I6" s="105" t="s">
        <v>4</v>
      </c>
      <c r="J6" s="106"/>
    </row>
    <row r="7" spans="1:11" ht="20" customHeight="1" x14ac:dyDescent="0.15">
      <c r="A7" s="79" t="str">
        <f>'Beoordelen open vragen'!A7</f>
        <v>6.1.3	AANPAK WERVING- EN SELECTIEPROCES</v>
      </c>
      <c r="B7" s="11"/>
      <c r="C7" s="4" t="s">
        <v>6</v>
      </c>
      <c r="D7" s="22"/>
      <c r="E7" s="11"/>
      <c r="F7" s="4" t="s">
        <v>6</v>
      </c>
      <c r="G7" s="22"/>
      <c r="H7" s="11"/>
      <c r="I7" s="4" t="s">
        <v>6</v>
      </c>
      <c r="J7" s="22"/>
    </row>
    <row r="8" spans="1:11" ht="160" customHeight="1" x14ac:dyDescent="0.15">
      <c r="A8" s="80" t="str">
        <f>'Beoordelen open vragen'!A8</f>
        <v xml:space="preserve">Inschrijver dient te beschrijven op maximaal 2 A4 (toe te voegen op TenderNed) welke werkwijze zij hanteert bij een aanvraag voor personeel (ZZP’ers, docenten en ondersteunend personeel) voor een onderwijsorganisatie. Inschrijver beschrijft hierbij minimaal;
•	het intakeproces met de aanvrager; 
•	de wijze van werven en selecteren; 
•	de omvang van de relevante en actuele database (op het moment van indienen van een inschrijving) in de regio Utrecht en Noord-Holland; 
•	het voorstellen van geschikte kandidaten; 
•	de communicatie omtrent en de afronding van een zoekopdracht m.b.t een uitgezette vacature.
Hierin wordt er verwacht dat de inschrijver duidelijk beschrijft wat de rol van de opdrachtgever in dit proces is. </v>
      </c>
      <c r="B8" s="11"/>
      <c r="C8" s="105" t="s">
        <v>4</v>
      </c>
      <c r="D8" s="106"/>
      <c r="E8" s="11"/>
      <c r="F8" s="105" t="s">
        <v>4</v>
      </c>
      <c r="G8" s="106"/>
      <c r="H8" s="11"/>
      <c r="I8" s="105" t="s">
        <v>4</v>
      </c>
      <c r="J8" s="106"/>
    </row>
    <row r="9" spans="1:11" ht="20" customHeight="1" x14ac:dyDescent="0.15">
      <c r="A9" s="79" t="str">
        <f>'Beoordelen open vragen'!A9</f>
        <v>6.1.4	NAZORG AFGEWEZEN KANDIDATEN</v>
      </c>
      <c r="B9" s="11"/>
      <c r="C9" s="4" t="s">
        <v>6</v>
      </c>
      <c r="D9" s="22"/>
      <c r="E9" s="11"/>
      <c r="F9" s="4" t="s">
        <v>6</v>
      </c>
      <c r="G9" s="22"/>
      <c r="H9" s="11"/>
      <c r="I9" s="4" t="s">
        <v>6</v>
      </c>
      <c r="J9" s="22"/>
    </row>
    <row r="10" spans="1:11" ht="135" customHeight="1" x14ac:dyDescent="0.15">
      <c r="A10" s="80" t="str">
        <f>'Beoordelen open vragen'!A10</f>
        <v xml:space="preserve">Inschrijver dient te beschrijven op maximaal 1 A4 (toe te voegen op TenderNed) welke werkwijze zij hanteert bij het afwijzen, dan wel terugkoppelen van een afwijzing vanuit de opdrachtgever van kandidaten. Als mede hoe inschrijver ervoor zorgt dat ze afgewezen doch geschikte kandidaten gemotiveerd houdt voor eventuele volgende vacatures en hoe deze kandidaten een positief beeld houden van de opdrachtgever. </v>
      </c>
      <c r="B10" s="11"/>
      <c r="C10" s="105" t="s">
        <v>4</v>
      </c>
      <c r="D10" s="106"/>
      <c r="E10" s="11"/>
      <c r="F10" s="105" t="s">
        <v>4</v>
      </c>
      <c r="G10" s="106"/>
      <c r="H10" s="11"/>
      <c r="I10" s="105" t="s">
        <v>4</v>
      </c>
      <c r="J10" s="106"/>
    </row>
    <row r="11" spans="1:11" ht="20" customHeight="1" x14ac:dyDescent="0.15">
      <c r="A11" s="79" t="str">
        <f>'Beoordelen open vragen'!A11</f>
        <v>6.1.5	ONTWIKKELING INGEHUURDE DOCENTEN/ DESKUNDIGHEIDS-BEVORDERING</v>
      </c>
      <c r="B11" s="11"/>
      <c r="C11" s="4" t="s">
        <v>6</v>
      </c>
      <c r="D11" s="22"/>
      <c r="E11" s="11"/>
      <c r="F11" s="4" t="s">
        <v>6</v>
      </c>
      <c r="G11" s="22"/>
      <c r="H11" s="11"/>
      <c r="I11" s="4" t="s">
        <v>6</v>
      </c>
      <c r="J11" s="22"/>
    </row>
    <row r="12" spans="1:11" ht="135" customHeight="1" x14ac:dyDescent="0.15">
      <c r="A12" s="80" t="str">
        <f>'Beoordelen open vragen'!A12</f>
        <v>Inschrijver dient te beschrijven op maximaal 1 A4 (toe te voegen op TenderNed) op welke wijze zij concreet invulling geven aan het bevorderen van de deskundigheid. Dit geldt voor medewerkers van opdrachtnemer die zowel niet als wel uitgeleend zijn aan de opdrachtgever.</v>
      </c>
      <c r="B12" s="11"/>
      <c r="C12" s="105" t="s">
        <v>4</v>
      </c>
      <c r="D12" s="106"/>
      <c r="E12" s="11"/>
      <c r="F12" s="105" t="s">
        <v>4</v>
      </c>
      <c r="G12" s="106"/>
      <c r="H12" s="11"/>
      <c r="I12" s="105" t="s">
        <v>4</v>
      </c>
      <c r="J12" s="106"/>
    </row>
    <row r="13" spans="1:11" ht="20" customHeight="1" x14ac:dyDescent="0.15">
      <c r="A13" s="79" t="str">
        <f>'Beoordelen open vragen'!A13</f>
        <v>6.1.6	PARTNERSCHAP</v>
      </c>
      <c r="B13" s="11"/>
      <c r="C13" s="4" t="s">
        <v>6</v>
      </c>
      <c r="D13" s="22"/>
      <c r="E13" s="11"/>
      <c r="F13" s="4" t="s">
        <v>6</v>
      </c>
      <c r="G13" s="22"/>
      <c r="H13" s="11"/>
      <c r="I13" s="4" t="s">
        <v>6</v>
      </c>
      <c r="J13" s="22"/>
    </row>
    <row r="14" spans="1:11" ht="160" customHeight="1" x14ac:dyDescent="0.15">
      <c r="A14" s="80" t="str">
        <f>'Beoordelen open vragen'!A14</f>
        <v xml:space="preserve">Partnerschap is een belangrijk uitgangspunt voor de opdrachtgever. Inschrijver dient te beschrijven op maximaal 1 A4 (toe te voegen op TenderNed) hoe zij invulling denkt te gaan geven aan partnerschap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welk niveau van de opdrachtgever wil voeren; 
•	op welke objectieve en meetbare wijze toetst inschrijver de medewerkerstevredenheid en de klanttevredenheid;
•	hoe zij dit denkt te gaan organiseren en welke onderwerpen hierbij minimaal aan bod komen. </v>
      </c>
      <c r="B14" s="11"/>
      <c r="C14" s="105" t="s">
        <v>4</v>
      </c>
      <c r="D14" s="106"/>
      <c r="E14" s="11"/>
      <c r="F14" s="105" t="s">
        <v>4</v>
      </c>
      <c r="G14" s="106"/>
      <c r="H14" s="11"/>
      <c r="I14" s="105" t="s">
        <v>4</v>
      </c>
      <c r="J14" s="106"/>
    </row>
    <row r="15" spans="1:11" ht="20" customHeight="1" x14ac:dyDescent="0.15">
      <c r="A15" s="79" t="str">
        <f>'Beoordelen open vragen'!A15</f>
        <v>6.1.7	TOETSING CV’S EN COMPETENTIES</v>
      </c>
      <c r="B15" s="11"/>
      <c r="C15" s="4" t="s">
        <v>6</v>
      </c>
      <c r="D15" s="22"/>
      <c r="E15" s="11"/>
      <c r="F15" s="4" t="s">
        <v>6</v>
      </c>
      <c r="G15" s="22"/>
      <c r="H15" s="11"/>
      <c r="I15" s="4" t="s">
        <v>6</v>
      </c>
      <c r="J15" s="22"/>
    </row>
    <row r="16" spans="1:11" ht="160" customHeight="1" x14ac:dyDescent="0.15">
      <c r="A16" s="80" t="str">
        <f>'Beoordelen open vragen'!A16</f>
        <v>Inschrijver dient te beschrijven op maximaal 1 A4 (toe te voegen op TenderNed) hoe zij cv’s van kandidaten toetst op juistheid. Hierbij geeft inschrijver minimaal aan op welke wijze zij de diplomering, werkervaring, bevoegdheid en geschiktheid toetst. Inschrijver beschrijft hierbij de wijze van objectieve toetsing van competenties zoals pedagogische vaardigheden, coachingsvaardigheden, ICT-vaardigheden, didactisch vermogen. Inschrijver splitst dit (voor zover relevant per functie) uit naar:
•	Onderwijsgevend personeel;
•	Ondersteunend personeel (ICT/ administratieve en ondersteunende functies);
•	Managementfuncties;
•	Surveillanten.</v>
      </c>
      <c r="B16" s="11"/>
      <c r="C16" s="105" t="s">
        <v>4</v>
      </c>
      <c r="D16" s="106"/>
      <c r="E16" s="11"/>
      <c r="F16" s="105" t="s">
        <v>4</v>
      </c>
      <c r="G16" s="106"/>
      <c r="H16" s="11"/>
      <c r="I16" s="105" t="s">
        <v>4</v>
      </c>
      <c r="J16" s="106"/>
    </row>
    <row r="17" spans="1:10" ht="20" customHeight="1" x14ac:dyDescent="0.15">
      <c r="A17" s="79" t="str">
        <f>'Beoordelen open vragen'!A17</f>
        <v xml:space="preserve">6.1.8	 MOEILIJK INVULBARE VACATURES </v>
      </c>
      <c r="B17" s="11"/>
      <c r="C17" s="4" t="s">
        <v>6</v>
      </c>
      <c r="D17" s="22"/>
      <c r="E17" s="11"/>
      <c r="F17" s="4" t="s">
        <v>6</v>
      </c>
      <c r="G17" s="22"/>
      <c r="H17" s="11"/>
      <c r="I17" s="4" t="s">
        <v>6</v>
      </c>
      <c r="J17" s="22"/>
    </row>
    <row r="18" spans="1:10" ht="135" customHeight="1" x14ac:dyDescent="0.15">
      <c r="A18" s="80" t="str">
        <f>'Beoordelen open vragen'!A18</f>
        <v xml:space="preserve">Inschrijver dient te beschrijven op maximaal 1 A4 (toe te voegen op TenderNed) op welke wijze zij bij andere voortgezet onderwijsorganisaties moeilijk in te vullen vacatures, zoals een docent wiskunde, natuur-/scheikunde, Duits, bedrijfseconomie en een onderwijsassistent hebben aangepakt en ingevuld. </v>
      </c>
      <c r="B18" s="11"/>
      <c r="C18" s="105" t="s">
        <v>4</v>
      </c>
      <c r="D18" s="106"/>
      <c r="E18" s="11"/>
      <c r="F18" s="105" t="s">
        <v>4</v>
      </c>
      <c r="G18" s="106"/>
      <c r="H18" s="11"/>
      <c r="I18" s="105" t="s">
        <v>4</v>
      </c>
      <c r="J18" s="106"/>
    </row>
    <row r="19" spans="1:10" ht="20" customHeight="1" x14ac:dyDescent="0.15">
      <c r="A19" s="79" t="str">
        <f>'Beoordelen open vragen'!A19</f>
        <v>6.1.9	SURVEILLANTENPOOL</v>
      </c>
      <c r="B19" s="11"/>
      <c r="C19" s="4" t="s">
        <v>6</v>
      </c>
      <c r="D19" s="22"/>
      <c r="E19" s="11"/>
      <c r="F19" s="4" t="s">
        <v>6</v>
      </c>
      <c r="G19" s="22"/>
      <c r="H19" s="11"/>
      <c r="I19" s="4" t="s">
        <v>6</v>
      </c>
      <c r="J19" s="22"/>
    </row>
    <row r="20" spans="1:10" ht="135" customHeight="1" x14ac:dyDescent="0.15">
      <c r="A20" s="80" t="str">
        <f>'Beoordelen open vragen'!A20</f>
        <v xml:space="preserve">Inschrijver dient te beschrijven op maximaal 1 A4 (toe te voegen op TenderNed) op welke wijze zij invulling kan geven aan de surveillantenpool voor de opdrachtgever. Inschrijver beschrijft daarbij concreet:
-	welke ervaring zij heeft met het leveren van surveillanten;
-	welke criteria zij stelt aan surveillanten (CV/ervaring/,.._);
-	hoe groot de pool is die zij in 2020/2021 beschikbaar kan stellen aan de opdrachtgever;
-	op welke wijze zij surveillanten instructies geeft en uit welke instructies deze bestaan. </v>
      </c>
      <c r="B20" s="11"/>
      <c r="C20" s="105" t="s">
        <v>4</v>
      </c>
      <c r="D20" s="106"/>
      <c r="E20" s="11"/>
      <c r="F20" s="105" t="s">
        <v>4</v>
      </c>
      <c r="G20" s="106"/>
      <c r="H20" s="11"/>
      <c r="I20" s="105" t="s">
        <v>4</v>
      </c>
      <c r="J20" s="106"/>
    </row>
    <row r="21" spans="1:10" ht="20" customHeight="1" x14ac:dyDescent="0.15">
      <c r="A21" s="79" t="str">
        <f>'Beoordelen open vragen'!A21</f>
        <v>6.1.10	 MAKELAARSFUNCTIE (ROL 1 EN ROL 2)</v>
      </c>
      <c r="B21" s="11"/>
      <c r="C21" s="4" t="s">
        <v>6</v>
      </c>
      <c r="D21" s="22"/>
      <c r="E21" s="11"/>
      <c r="F21" s="4" t="s">
        <v>6</v>
      </c>
      <c r="G21" s="22"/>
      <c r="H21" s="11"/>
      <c r="I21" s="4" t="s">
        <v>6</v>
      </c>
      <c r="J21" s="22"/>
    </row>
    <row r="22" spans="1:10" ht="160" customHeight="1" x14ac:dyDescent="0.15">
      <c r="A22" s="80" t="str">
        <f>'Beoordelen open vragen'!A22</f>
        <v>Inschrijver dient te beschrijven op maximaal 1 A4 (toe te voegen op TenderNed) op welke wijze zij invulling geeft aan de makelaarsfunctie (ROL 1 en ROL 2, zie aanbestedingsdocument hoofdstuk 1.3) zodra zij zelf niet of niet tijdig kan leveren. Inschrijver beschrijft daarbij minimaal;
-	binnen welke termijn zij de betalingen uitvoert;
-	op welke wijze zij waarborgt dat de ingehuurde derde geen commercieel nadeel ondervindt van deze makelaarsfunctie;
-	op welke wijze zij om gaat met weerstanden van een derde tegen een makelaarsfunctie, met als hoogste doel een snelle invulling te geven aan een vacature van de opdrachtgever;
-	welke risico’s zij ziet en welke beheersmaatregelen zij hier tegen gaat treffen.</v>
      </c>
      <c r="B22" s="11"/>
      <c r="C22" s="105" t="s">
        <v>4</v>
      </c>
      <c r="D22" s="106"/>
      <c r="E22" s="11"/>
      <c r="F22" s="105" t="s">
        <v>4</v>
      </c>
      <c r="G22" s="106"/>
      <c r="H22" s="11"/>
      <c r="I22" s="105" t="s">
        <v>4</v>
      </c>
      <c r="J22" s="106"/>
    </row>
    <row r="23" spans="1:10" ht="20" customHeight="1" x14ac:dyDescent="0.15">
      <c r="A23" s="23"/>
      <c r="B23" s="24"/>
      <c r="C23" s="25"/>
      <c r="D23" s="25"/>
      <c r="E23" s="24"/>
      <c r="F23" s="25"/>
      <c r="G23" s="25"/>
      <c r="H23" s="24"/>
      <c r="I23" s="25"/>
      <c r="J23" s="26"/>
    </row>
    <row r="24" spans="1:10" ht="20" customHeight="1" x14ac:dyDescent="0.15"/>
    <row r="25" spans="1:10" ht="20" customHeight="1" x14ac:dyDescent="0.15">
      <c r="A25" s="27" t="str">
        <f>'Beoordelen interview'!A1</f>
        <v>Interview sleutelfunctionarissen (1 t/m 5)</v>
      </c>
      <c r="B25" s="10"/>
      <c r="C25" s="107"/>
      <c r="D25" s="108"/>
      <c r="E25" s="10"/>
      <c r="F25" s="107"/>
      <c r="G25" s="108"/>
      <c r="H25" s="10"/>
      <c r="I25" s="107"/>
      <c r="J25" s="108"/>
    </row>
    <row r="26" spans="1:10" ht="20" customHeight="1" x14ac:dyDescent="0.15">
      <c r="A26" s="103" t="str">
        <f>'Beoordelen interview'!A4:B4</f>
        <v>Vraag 1</v>
      </c>
      <c r="B26" s="11"/>
      <c r="C26" s="4" t="s">
        <v>6</v>
      </c>
      <c r="D26" s="22"/>
      <c r="E26" s="11"/>
      <c r="F26" s="4" t="s">
        <v>6</v>
      </c>
      <c r="G26" s="22"/>
      <c r="H26" s="11"/>
      <c r="I26" s="4" t="s">
        <v>6</v>
      </c>
      <c r="J26" s="22"/>
    </row>
    <row r="27" spans="1:10" ht="135" customHeight="1" x14ac:dyDescent="0.15">
      <c r="A27" s="104"/>
      <c r="B27" s="11"/>
      <c r="C27" s="105" t="s">
        <v>4</v>
      </c>
      <c r="D27" s="106"/>
      <c r="E27" s="11"/>
      <c r="F27" s="105" t="s">
        <v>4</v>
      </c>
      <c r="G27" s="106"/>
      <c r="H27" s="11"/>
      <c r="I27" s="105" t="s">
        <v>4</v>
      </c>
      <c r="J27" s="106"/>
    </row>
    <row r="28" spans="1:10" ht="20" customHeight="1" x14ac:dyDescent="0.15">
      <c r="A28" s="103" t="str">
        <f>'Beoordelen interview'!A5:B5</f>
        <v xml:space="preserve">Vraag 2
</v>
      </c>
      <c r="B28" s="11"/>
      <c r="C28" s="4" t="s">
        <v>6</v>
      </c>
      <c r="D28" s="22"/>
      <c r="E28" s="11"/>
      <c r="F28" s="4" t="s">
        <v>6</v>
      </c>
      <c r="G28" s="22"/>
      <c r="H28" s="11"/>
      <c r="I28" s="4" t="s">
        <v>6</v>
      </c>
      <c r="J28" s="22"/>
    </row>
    <row r="29" spans="1:10" ht="135" customHeight="1" x14ac:dyDescent="0.15">
      <c r="A29" s="104"/>
      <c r="B29" s="11"/>
      <c r="C29" s="105" t="s">
        <v>4</v>
      </c>
      <c r="D29" s="106"/>
      <c r="E29" s="11"/>
      <c r="F29" s="105" t="s">
        <v>4</v>
      </c>
      <c r="G29" s="106"/>
      <c r="H29" s="11"/>
      <c r="I29" s="105" t="s">
        <v>4</v>
      </c>
      <c r="J29" s="106"/>
    </row>
    <row r="30" spans="1:10" ht="20" customHeight="1" x14ac:dyDescent="0.15">
      <c r="A30" s="103" t="str">
        <f>'Beoordelen interview'!A6:B6</f>
        <v xml:space="preserve">Vraag 3
</v>
      </c>
      <c r="B30" s="11"/>
      <c r="C30" s="4" t="s">
        <v>6</v>
      </c>
      <c r="D30" s="22"/>
      <c r="E30" s="11"/>
      <c r="F30" s="4" t="s">
        <v>6</v>
      </c>
      <c r="G30" s="22"/>
      <c r="H30" s="11"/>
      <c r="I30" s="4" t="s">
        <v>6</v>
      </c>
      <c r="J30" s="22"/>
    </row>
    <row r="31" spans="1:10" ht="135" customHeight="1" x14ac:dyDescent="0.15">
      <c r="A31" s="104"/>
      <c r="B31" s="11"/>
      <c r="C31" s="105" t="s">
        <v>4</v>
      </c>
      <c r="D31" s="106"/>
      <c r="E31" s="11"/>
      <c r="F31" s="105" t="s">
        <v>4</v>
      </c>
      <c r="G31" s="106"/>
      <c r="H31" s="11"/>
      <c r="I31" s="105" t="s">
        <v>4</v>
      </c>
      <c r="J31" s="106"/>
    </row>
    <row r="32" spans="1:10" ht="20" customHeight="1" x14ac:dyDescent="0.15">
      <c r="A32" s="103" t="str">
        <f>'Beoordelen interview'!A7:B7</f>
        <v xml:space="preserve">Vraag 4
</v>
      </c>
      <c r="B32" s="11"/>
      <c r="C32" s="4" t="s">
        <v>6</v>
      </c>
      <c r="D32" s="22"/>
      <c r="E32" s="11"/>
      <c r="F32" s="4" t="s">
        <v>6</v>
      </c>
      <c r="G32" s="22"/>
      <c r="H32" s="11"/>
      <c r="I32" s="4" t="s">
        <v>6</v>
      </c>
      <c r="J32" s="22"/>
    </row>
    <row r="33" spans="1:10" ht="135" customHeight="1" x14ac:dyDescent="0.15">
      <c r="A33" s="104"/>
      <c r="B33" s="11"/>
      <c r="C33" s="105" t="s">
        <v>4</v>
      </c>
      <c r="D33" s="106"/>
      <c r="E33" s="11"/>
      <c r="F33" s="105" t="s">
        <v>4</v>
      </c>
      <c r="G33" s="106"/>
      <c r="H33" s="11"/>
      <c r="I33" s="105" t="s">
        <v>4</v>
      </c>
      <c r="J33" s="106"/>
    </row>
    <row r="34" spans="1:10" ht="20" customHeight="1" x14ac:dyDescent="0.15">
      <c r="A34" s="103" t="str">
        <f>'Beoordelen interview'!A8</f>
        <v>Vraag 5</v>
      </c>
      <c r="B34" s="11"/>
      <c r="C34" s="4" t="s">
        <v>6</v>
      </c>
      <c r="D34" s="22"/>
      <c r="E34" s="11"/>
      <c r="F34" s="4" t="s">
        <v>6</v>
      </c>
      <c r="G34" s="22"/>
      <c r="H34" s="11"/>
      <c r="I34" s="4" t="s">
        <v>6</v>
      </c>
      <c r="J34" s="22"/>
    </row>
    <row r="35" spans="1:10" ht="135" customHeight="1" x14ac:dyDescent="0.15">
      <c r="A35" s="104"/>
      <c r="B35" s="11"/>
      <c r="C35" s="105" t="s">
        <v>4</v>
      </c>
      <c r="D35" s="106"/>
      <c r="E35" s="11"/>
      <c r="F35" s="105" t="s">
        <v>4</v>
      </c>
      <c r="G35" s="106"/>
      <c r="H35" s="11"/>
      <c r="I35" s="105" t="s">
        <v>4</v>
      </c>
      <c r="J35" s="106"/>
    </row>
    <row r="36" spans="1:10" ht="20" customHeight="1" x14ac:dyDescent="0.15">
      <c r="A36" s="23"/>
      <c r="B36" s="24"/>
      <c r="C36" s="25"/>
      <c r="D36" s="25"/>
      <c r="E36" s="24"/>
      <c r="F36" s="25"/>
      <c r="G36" s="25"/>
      <c r="H36" s="24"/>
      <c r="I36" s="25"/>
      <c r="J36" s="26"/>
    </row>
  </sheetData>
  <sheetProtection algorithmName="SHA-512" hashValue="ttLs+RbZGNyP7tPDaE6oW3fxeePIfJVy3p28syVw7IGTyHeZb3HAXNQrSzw7VHBLPZHYa4d9mhVZc72ytt9C2w==" saltValue="/kfansx0DK+apz4QT4rekg==" spinCount="100000" sheet="1" objects="1" scenarios="1"/>
  <mergeCells count="59">
    <mergeCell ref="F10:G10"/>
    <mergeCell ref="C14:D14"/>
    <mergeCell ref="F14:G14"/>
    <mergeCell ref="I14:J14"/>
    <mergeCell ref="C12:D12"/>
    <mergeCell ref="F12:G12"/>
    <mergeCell ref="I12:J12"/>
    <mergeCell ref="I10:J10"/>
    <mergeCell ref="C10:D10"/>
    <mergeCell ref="C4:D4"/>
    <mergeCell ref="F4:G4"/>
    <mergeCell ref="I1:J1"/>
    <mergeCell ref="C1:D1"/>
    <mergeCell ref="F1:G1"/>
    <mergeCell ref="C2:D2"/>
    <mergeCell ref="F2:G2"/>
    <mergeCell ref="I2:J2"/>
    <mergeCell ref="I4:J4"/>
    <mergeCell ref="C6:D6"/>
    <mergeCell ref="F6:G6"/>
    <mergeCell ref="F8:G8"/>
    <mergeCell ref="I8:J8"/>
    <mergeCell ref="I6:J6"/>
    <mergeCell ref="C8:D8"/>
    <mergeCell ref="I16:J16"/>
    <mergeCell ref="C18:D18"/>
    <mergeCell ref="F18:G18"/>
    <mergeCell ref="I18:J18"/>
    <mergeCell ref="C16:D16"/>
    <mergeCell ref="F16:G16"/>
    <mergeCell ref="C25:D25"/>
    <mergeCell ref="F25:G25"/>
    <mergeCell ref="I25:J25"/>
    <mergeCell ref="A26:A27"/>
    <mergeCell ref="C27:D27"/>
    <mergeCell ref="F27:G27"/>
    <mergeCell ref="I27:J27"/>
    <mergeCell ref="F29:G29"/>
    <mergeCell ref="I29:J29"/>
    <mergeCell ref="A30:A31"/>
    <mergeCell ref="C31:D31"/>
    <mergeCell ref="F31:G31"/>
    <mergeCell ref="I31:J31"/>
    <mergeCell ref="A34:A35"/>
    <mergeCell ref="C35:D35"/>
    <mergeCell ref="F35:G35"/>
    <mergeCell ref="I35:J35"/>
    <mergeCell ref="C20:D20"/>
    <mergeCell ref="F20:G20"/>
    <mergeCell ref="I20:J20"/>
    <mergeCell ref="C22:D22"/>
    <mergeCell ref="F22:G22"/>
    <mergeCell ref="I22:J22"/>
    <mergeCell ref="A32:A33"/>
    <mergeCell ref="C33:D33"/>
    <mergeCell ref="F33:G33"/>
    <mergeCell ref="I33:J33"/>
    <mergeCell ref="A28:A29"/>
    <mergeCell ref="C29:D29"/>
  </mergeCells>
  <dataValidations count="1">
    <dataValidation type="list" errorStyle="warning" allowBlank="1" showErrorMessage="1" error="Voer juiste waarde in. " sqref="C7 F7 I7 C9 F9 I9 C11 F11 I11 C13 F13 I13 C5 F5 I5 I3 F3 C3 C15 F15 I15 C17 F17 I17 C26 F32 C28 I26 I28 C30 I30 C32 F26 F28 F30 I32 F34 C34 I34 C19 F19 I19 C21 F21 I21" xr:uid="{00000000-0002-0000-0200-000000000000}">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6"/>
  <sheetViews>
    <sheetView showGridLines="0" zoomScale="86" zoomScaleNormal="85" zoomScalePageLayoutView="85" workbookViewId="0">
      <pane ySplit="1" topLeftCell="A5" activePane="bottomLeft" state="frozen"/>
      <selection pane="bottomLeft" activeCell="F13" sqref="F13"/>
    </sheetView>
  </sheetViews>
  <sheetFormatPr baseColWidth="10" defaultColWidth="8.83203125" defaultRowHeight="13" x14ac:dyDescent="0.15"/>
  <cols>
    <col min="1" max="1" width="100.83203125" style="1" customWidth="1"/>
    <col min="2" max="2" width="2.83203125" style="28" customWidth="1"/>
    <col min="3" max="3" width="25.83203125" style="29" customWidth="1"/>
    <col min="4" max="4" width="3.83203125" style="29" customWidth="1"/>
    <col min="5" max="5" width="2.83203125" style="29" customWidth="1"/>
    <col min="6" max="6" width="25.83203125" style="29" customWidth="1"/>
    <col min="7" max="7" width="3.83203125" style="29" customWidth="1"/>
    <col min="8" max="8" width="2.83203125" style="29"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8" t="s">
        <v>3</v>
      </c>
      <c r="B1" s="81"/>
      <c r="C1" s="113" t="str">
        <f>'Beoordelaar 1'!C1:D1</f>
        <v>Inschrijver 1</v>
      </c>
      <c r="D1" s="114"/>
      <c r="E1" s="81"/>
      <c r="F1" s="113" t="str">
        <f>'Beoordelaar 1'!F1:G1</f>
        <v>Inschrijver 2</v>
      </c>
      <c r="G1" s="114"/>
      <c r="H1" s="81"/>
      <c r="I1" s="113" t="str">
        <f>'Beoordelaar 1'!I1:J1</f>
        <v>Inschrijver 3</v>
      </c>
      <c r="J1" s="114"/>
      <c r="K1" s="19"/>
    </row>
    <row r="2" spans="1:11" ht="30" customHeight="1" x14ac:dyDescent="0.15">
      <c r="A2" s="20" t="s">
        <v>41</v>
      </c>
      <c r="B2" s="10"/>
      <c r="C2" s="111" t="s">
        <v>16</v>
      </c>
      <c r="D2" s="112"/>
      <c r="E2" s="10"/>
      <c r="F2" s="111" t="s">
        <v>16</v>
      </c>
      <c r="G2" s="112"/>
      <c r="H2" s="10"/>
      <c r="I2" s="111" t="s">
        <v>16</v>
      </c>
      <c r="J2" s="112"/>
    </row>
    <row r="3" spans="1:11" ht="20" customHeight="1" x14ac:dyDescent="0.15">
      <c r="A3" s="79" t="str">
        <f>'Beoordelen open vragen'!A3</f>
        <v>6.1.1	PLAN VAN AANPAK AANVANG DIENSTVERLENING</v>
      </c>
      <c r="B3" s="11"/>
      <c r="C3" s="4" t="s">
        <v>6</v>
      </c>
      <c r="D3" s="21"/>
      <c r="E3" s="11"/>
      <c r="F3" s="4" t="s">
        <v>6</v>
      </c>
      <c r="G3" s="21"/>
      <c r="H3" s="11"/>
      <c r="I3" s="4" t="s">
        <v>6</v>
      </c>
      <c r="J3" s="21"/>
    </row>
    <row r="4" spans="1:11" ht="135" customHeight="1" x14ac:dyDescent="0.15">
      <c r="A4" s="80" t="str">
        <f>'Beoordelen open vragen'!A4:B4</f>
        <v>Inschrijver dient te beschrijven op maximaal 2 A4 (toe te voegen op TenderNed) op welke wijze zij bij aanvang van de opdracht zich gaat verdiepen in de organisatie van de opdrachtgever, in de veel voorkomende vraagstukken en hoe zij haar dienstverlening gaat afstemmen op de uitvoering van de nadere opdrachten. Inschrijver beschrijft hier minimaal een realistisch tijdspad, communicatieplan, hoe zij omgaat met lopende contracten met bestaande inhuurpartners en een verwachte inzet (in tijd) van de opdrachtgever. Daarnaast beschrijft inschrijver op welke wijze zij zich gaat inleven in de organisatie van de opdrachtgever op zowel centraal niveau als op de scholen zelf.</v>
      </c>
      <c r="B4" s="11"/>
      <c r="C4" s="105" t="s">
        <v>4</v>
      </c>
      <c r="D4" s="106"/>
      <c r="E4" s="11"/>
      <c r="F4" s="105" t="s">
        <v>4</v>
      </c>
      <c r="G4" s="106"/>
      <c r="H4" s="11"/>
      <c r="I4" s="105" t="s">
        <v>4</v>
      </c>
      <c r="J4" s="106"/>
    </row>
    <row r="5" spans="1:11" ht="20" customHeight="1" x14ac:dyDescent="0.15">
      <c r="A5" s="79" t="str">
        <f>'Beoordelen open vragen'!A5</f>
        <v>6.1.2	GOED WERKGEVERSCHAP</v>
      </c>
      <c r="B5" s="11"/>
      <c r="C5" s="4" t="s">
        <v>6</v>
      </c>
      <c r="D5" s="22"/>
      <c r="E5" s="11"/>
      <c r="F5" s="4" t="s">
        <v>6</v>
      </c>
      <c r="G5" s="22"/>
      <c r="H5" s="11"/>
      <c r="I5" s="4" t="s">
        <v>6</v>
      </c>
      <c r="J5" s="22"/>
    </row>
    <row r="6" spans="1:11" ht="160" customHeight="1" x14ac:dyDescent="0.15">
      <c r="A6" s="80" t="str">
        <f>'Beoordelen open vragen'!A6</f>
        <v>Inschrijver dient te beschrijven op maximaal 2 A4 (toe te voegen op TenderNed) op welke wijze zij invulling geef aan goed werkgeverschap gericht op ZZP’ers, docenten en ondersteunend personeel en beschrijft hierbij minimaal de volgende punten;
1.	communicatie met potentiële kandidaten;
2.	communicatie met personeel onder contract;
3.	het binden en motiveren van potentiële kandidaten aan de organisatie van de inschrijver;
4.	het binden en motiveren van ingezet personeel (en ZZP’ers) aan de organisatie van de inschrijver;
5.	het binden en motiveren van ingehuurde medewerkers conform ROL 2 (zie aanbestedingsdocument hoofdstuk 1.3);
6.	op welke wijze zij invulling geeft aan duurzame inzetbaarheid van uitgeleende medewerkers en verzuimpreventie.</v>
      </c>
      <c r="B6" s="11"/>
      <c r="C6" s="105" t="s">
        <v>4</v>
      </c>
      <c r="D6" s="106"/>
      <c r="E6" s="11"/>
      <c r="F6" s="105" t="s">
        <v>4</v>
      </c>
      <c r="G6" s="106"/>
      <c r="H6" s="11"/>
      <c r="I6" s="105" t="s">
        <v>4</v>
      </c>
      <c r="J6" s="106"/>
    </row>
    <row r="7" spans="1:11" ht="20" customHeight="1" x14ac:dyDescent="0.15">
      <c r="A7" s="79" t="str">
        <f>'Beoordelen open vragen'!A7</f>
        <v>6.1.3	AANPAK WERVING- EN SELECTIEPROCES</v>
      </c>
      <c r="B7" s="11"/>
      <c r="C7" s="4" t="s">
        <v>6</v>
      </c>
      <c r="D7" s="22"/>
      <c r="E7" s="11"/>
      <c r="F7" s="4" t="s">
        <v>6</v>
      </c>
      <c r="G7" s="22"/>
      <c r="H7" s="11"/>
      <c r="I7" s="4" t="s">
        <v>6</v>
      </c>
      <c r="J7" s="22"/>
    </row>
    <row r="8" spans="1:11" ht="160" customHeight="1" x14ac:dyDescent="0.15">
      <c r="A8" s="80" t="str">
        <f>'Beoordelen open vragen'!A8</f>
        <v xml:space="preserve">Inschrijver dient te beschrijven op maximaal 2 A4 (toe te voegen op TenderNed) welke werkwijze zij hanteert bij een aanvraag voor personeel (ZZP’ers, docenten en ondersteunend personeel) voor een onderwijsorganisatie. Inschrijver beschrijft hierbij minimaal;
•	het intakeproces met de aanvrager; 
•	de wijze van werven en selecteren; 
•	de omvang van de relevante en actuele database (op het moment van indienen van een inschrijving) in de regio Utrecht en Noord-Holland; 
•	het voorstellen van geschikte kandidaten; 
•	de communicatie omtrent en de afronding van een zoekopdracht m.b.t een uitgezette vacature.
Hierin wordt er verwacht dat de inschrijver duidelijk beschrijft wat de rol van de opdrachtgever in dit proces is. </v>
      </c>
      <c r="B8" s="11"/>
      <c r="C8" s="105" t="s">
        <v>4</v>
      </c>
      <c r="D8" s="106"/>
      <c r="E8" s="11"/>
      <c r="F8" s="105" t="s">
        <v>4</v>
      </c>
      <c r="G8" s="106"/>
      <c r="H8" s="11"/>
      <c r="I8" s="105" t="s">
        <v>4</v>
      </c>
      <c r="J8" s="106"/>
    </row>
    <row r="9" spans="1:11" ht="20" customHeight="1" x14ac:dyDescent="0.15">
      <c r="A9" s="79" t="str">
        <f>'Beoordelen open vragen'!A9</f>
        <v>6.1.4	NAZORG AFGEWEZEN KANDIDATEN</v>
      </c>
      <c r="B9" s="11"/>
      <c r="C9" s="4" t="s">
        <v>6</v>
      </c>
      <c r="D9" s="22"/>
      <c r="E9" s="11"/>
      <c r="F9" s="4" t="s">
        <v>6</v>
      </c>
      <c r="G9" s="22"/>
      <c r="H9" s="11"/>
      <c r="I9" s="4" t="s">
        <v>6</v>
      </c>
      <c r="J9" s="22"/>
    </row>
    <row r="10" spans="1:11" ht="135" customHeight="1" x14ac:dyDescent="0.15">
      <c r="A10" s="80" t="str">
        <f>'Beoordelen open vragen'!A10</f>
        <v xml:space="preserve">Inschrijver dient te beschrijven op maximaal 1 A4 (toe te voegen op TenderNed) welke werkwijze zij hanteert bij het afwijzen, dan wel terugkoppelen van een afwijzing vanuit de opdrachtgever van kandidaten. Als mede hoe inschrijver ervoor zorgt dat ze afgewezen doch geschikte kandidaten gemotiveerd houdt voor eventuele volgende vacatures en hoe deze kandidaten een positief beeld houden van de opdrachtgever. </v>
      </c>
      <c r="B10" s="11"/>
      <c r="C10" s="105" t="s">
        <v>4</v>
      </c>
      <c r="D10" s="106"/>
      <c r="E10" s="11"/>
      <c r="F10" s="105" t="s">
        <v>4</v>
      </c>
      <c r="G10" s="106"/>
      <c r="H10" s="11"/>
      <c r="I10" s="105" t="s">
        <v>4</v>
      </c>
      <c r="J10" s="106"/>
    </row>
    <row r="11" spans="1:11" ht="20" customHeight="1" x14ac:dyDescent="0.15">
      <c r="A11" s="79" t="str">
        <f>'Beoordelen open vragen'!A11</f>
        <v>6.1.5	ONTWIKKELING INGEHUURDE DOCENTEN/ DESKUNDIGHEIDS-BEVORDERING</v>
      </c>
      <c r="B11" s="11"/>
      <c r="C11" s="4" t="s">
        <v>6</v>
      </c>
      <c r="D11" s="22"/>
      <c r="E11" s="11"/>
      <c r="F11" s="4" t="s">
        <v>6</v>
      </c>
      <c r="G11" s="22"/>
      <c r="H11" s="11"/>
      <c r="I11" s="4" t="s">
        <v>6</v>
      </c>
      <c r="J11" s="22"/>
    </row>
    <row r="12" spans="1:11" ht="135" customHeight="1" x14ac:dyDescent="0.15">
      <c r="A12" s="80" t="str">
        <f>'Beoordelen open vragen'!A12</f>
        <v>Inschrijver dient te beschrijven op maximaal 1 A4 (toe te voegen op TenderNed) op welke wijze zij concreet invulling geven aan het bevorderen van de deskundigheid. Dit geldt voor medewerkers van opdrachtnemer die zowel niet als wel uitgeleend zijn aan de opdrachtgever.</v>
      </c>
      <c r="B12" s="11"/>
      <c r="C12" s="105" t="s">
        <v>4</v>
      </c>
      <c r="D12" s="106"/>
      <c r="E12" s="11"/>
      <c r="F12" s="105" t="s">
        <v>4</v>
      </c>
      <c r="G12" s="106"/>
      <c r="H12" s="11"/>
      <c r="I12" s="105" t="s">
        <v>4</v>
      </c>
      <c r="J12" s="106"/>
    </row>
    <row r="13" spans="1:11" ht="20" customHeight="1" x14ac:dyDescent="0.15">
      <c r="A13" s="79" t="str">
        <f>'Beoordelen open vragen'!A13</f>
        <v>6.1.6	PARTNERSCHAP</v>
      </c>
      <c r="B13" s="11"/>
      <c r="C13" s="4" t="s">
        <v>6</v>
      </c>
      <c r="D13" s="22"/>
      <c r="E13" s="11"/>
      <c r="F13" s="4" t="s">
        <v>6</v>
      </c>
      <c r="G13" s="22"/>
      <c r="H13" s="11"/>
      <c r="I13" s="4" t="s">
        <v>6</v>
      </c>
      <c r="J13" s="22"/>
    </row>
    <row r="14" spans="1:11" ht="160" customHeight="1" x14ac:dyDescent="0.15">
      <c r="A14" s="80" t="str">
        <f>'Beoordelen open vragen'!A14</f>
        <v xml:space="preserve">Partnerschap is een belangrijk uitgangspunt voor de opdrachtgever. Inschrijver dient te beschrijven op maximaal 1 A4 (toe te voegen op TenderNed) hoe zij invulling denkt te gaan geven aan partnerschap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welk niveau van de opdrachtgever wil voeren; 
•	op welke objectieve en meetbare wijze toetst inschrijver de medewerkerstevredenheid en de klanttevredenheid;
•	hoe zij dit denkt te gaan organiseren en welke onderwerpen hierbij minimaal aan bod komen. </v>
      </c>
      <c r="B14" s="11"/>
      <c r="C14" s="105" t="s">
        <v>4</v>
      </c>
      <c r="D14" s="106"/>
      <c r="E14" s="11"/>
      <c r="F14" s="105" t="s">
        <v>4</v>
      </c>
      <c r="G14" s="106"/>
      <c r="H14" s="11"/>
      <c r="I14" s="105" t="s">
        <v>4</v>
      </c>
      <c r="J14" s="106"/>
    </row>
    <row r="15" spans="1:11" ht="20" customHeight="1" x14ac:dyDescent="0.15">
      <c r="A15" s="79" t="str">
        <f>'Beoordelen open vragen'!A15</f>
        <v>6.1.7	TOETSING CV’S EN COMPETENTIES</v>
      </c>
      <c r="B15" s="11"/>
      <c r="C15" s="4" t="s">
        <v>6</v>
      </c>
      <c r="D15" s="22"/>
      <c r="E15" s="11"/>
      <c r="F15" s="4" t="s">
        <v>6</v>
      </c>
      <c r="G15" s="22"/>
      <c r="H15" s="11"/>
      <c r="I15" s="4" t="s">
        <v>6</v>
      </c>
      <c r="J15" s="22"/>
    </row>
    <row r="16" spans="1:11" ht="160" customHeight="1" x14ac:dyDescent="0.15">
      <c r="A16" s="80" t="str">
        <f>'Beoordelen open vragen'!A16</f>
        <v>Inschrijver dient te beschrijven op maximaal 1 A4 (toe te voegen op TenderNed) hoe zij cv’s van kandidaten toetst op juistheid. Hierbij geeft inschrijver minimaal aan op welke wijze zij de diplomering, werkervaring, bevoegdheid en geschiktheid toetst. Inschrijver beschrijft hierbij de wijze van objectieve toetsing van competenties zoals pedagogische vaardigheden, coachingsvaardigheden, ICT-vaardigheden, didactisch vermogen. Inschrijver splitst dit (voor zover relevant per functie) uit naar:
•	Onderwijsgevend personeel;
•	Ondersteunend personeel (ICT/ administratieve en ondersteunende functies);
•	Managementfuncties;
•	Surveillanten.</v>
      </c>
      <c r="B16" s="11"/>
      <c r="C16" s="105" t="s">
        <v>4</v>
      </c>
      <c r="D16" s="106"/>
      <c r="E16" s="11"/>
      <c r="F16" s="105" t="s">
        <v>4</v>
      </c>
      <c r="G16" s="106"/>
      <c r="H16" s="11"/>
      <c r="I16" s="105" t="s">
        <v>4</v>
      </c>
      <c r="J16" s="106"/>
    </row>
    <row r="17" spans="1:10" ht="20" customHeight="1" x14ac:dyDescent="0.15">
      <c r="A17" s="79" t="str">
        <f>'Beoordelen open vragen'!A17</f>
        <v xml:space="preserve">6.1.8	 MOEILIJK INVULBARE VACATURES </v>
      </c>
      <c r="B17" s="11"/>
      <c r="C17" s="4" t="s">
        <v>6</v>
      </c>
      <c r="D17" s="22"/>
      <c r="E17" s="11"/>
      <c r="F17" s="4" t="s">
        <v>6</v>
      </c>
      <c r="G17" s="22"/>
      <c r="H17" s="11"/>
      <c r="I17" s="4" t="s">
        <v>6</v>
      </c>
      <c r="J17" s="22"/>
    </row>
    <row r="18" spans="1:10" ht="135" customHeight="1" x14ac:dyDescent="0.15">
      <c r="A18" s="80" t="str">
        <f>'Beoordelen open vragen'!A18</f>
        <v xml:space="preserve">Inschrijver dient te beschrijven op maximaal 1 A4 (toe te voegen op TenderNed) op welke wijze zij bij andere voortgezet onderwijsorganisaties moeilijk in te vullen vacatures, zoals een docent wiskunde, natuur-/scheikunde, Duits, bedrijfseconomie en een onderwijsassistent hebben aangepakt en ingevuld. </v>
      </c>
      <c r="B18" s="11"/>
      <c r="C18" s="105" t="s">
        <v>4</v>
      </c>
      <c r="D18" s="106"/>
      <c r="E18" s="11"/>
      <c r="F18" s="105" t="s">
        <v>4</v>
      </c>
      <c r="G18" s="106"/>
      <c r="H18" s="11"/>
      <c r="I18" s="105" t="s">
        <v>4</v>
      </c>
      <c r="J18" s="106"/>
    </row>
    <row r="19" spans="1:10" ht="20" customHeight="1" x14ac:dyDescent="0.15">
      <c r="A19" s="79" t="str">
        <f>'Beoordelen open vragen'!A19</f>
        <v>6.1.9	SURVEILLANTENPOOL</v>
      </c>
      <c r="B19" s="11"/>
      <c r="C19" s="4" t="s">
        <v>6</v>
      </c>
      <c r="D19" s="22"/>
      <c r="E19" s="11"/>
      <c r="F19" s="4" t="s">
        <v>6</v>
      </c>
      <c r="G19" s="22"/>
      <c r="H19" s="11"/>
      <c r="I19" s="4" t="s">
        <v>6</v>
      </c>
      <c r="J19" s="22"/>
    </row>
    <row r="20" spans="1:10" ht="135" customHeight="1" x14ac:dyDescent="0.15">
      <c r="A20" s="80" t="str">
        <f>'Beoordelen open vragen'!A20</f>
        <v xml:space="preserve">Inschrijver dient te beschrijven op maximaal 1 A4 (toe te voegen op TenderNed) op welke wijze zij invulling kan geven aan de surveillantenpool voor de opdrachtgever. Inschrijver beschrijft daarbij concreet:
-	welke ervaring zij heeft met het leveren van surveillanten;
-	welke criteria zij stelt aan surveillanten (CV/ervaring/,.._);
-	hoe groot de pool is die zij in 2020/2021 beschikbaar kan stellen aan de opdrachtgever;
-	op welke wijze zij surveillanten instructies geeft en uit welke instructies deze bestaan. </v>
      </c>
      <c r="B20" s="11"/>
      <c r="C20" s="105" t="s">
        <v>4</v>
      </c>
      <c r="D20" s="106"/>
      <c r="E20" s="11"/>
      <c r="F20" s="105" t="s">
        <v>4</v>
      </c>
      <c r="G20" s="106"/>
      <c r="H20" s="11"/>
      <c r="I20" s="105" t="s">
        <v>4</v>
      </c>
      <c r="J20" s="106"/>
    </row>
    <row r="21" spans="1:10" ht="20" customHeight="1" x14ac:dyDescent="0.15">
      <c r="A21" s="79" t="str">
        <f>'Beoordelen open vragen'!A21</f>
        <v>6.1.10	 MAKELAARSFUNCTIE (ROL 1 EN ROL 2)</v>
      </c>
      <c r="B21" s="11"/>
      <c r="C21" s="4" t="s">
        <v>6</v>
      </c>
      <c r="D21" s="22"/>
      <c r="E21" s="11"/>
      <c r="F21" s="4" t="s">
        <v>6</v>
      </c>
      <c r="G21" s="22"/>
      <c r="H21" s="11"/>
      <c r="I21" s="4" t="s">
        <v>6</v>
      </c>
      <c r="J21" s="22"/>
    </row>
    <row r="22" spans="1:10" ht="160" customHeight="1" x14ac:dyDescent="0.15">
      <c r="A22" s="80" t="str">
        <f>'Beoordelen open vragen'!A22</f>
        <v>Inschrijver dient te beschrijven op maximaal 1 A4 (toe te voegen op TenderNed) op welke wijze zij invulling geeft aan de makelaarsfunctie (ROL 1 en ROL 2, zie aanbestedingsdocument hoofdstuk 1.3) zodra zij zelf niet of niet tijdig kan leveren. Inschrijver beschrijft daarbij minimaal;
-	binnen welke termijn zij de betalingen uitvoert;
-	op welke wijze zij waarborgt dat de ingehuurde derde geen commercieel nadeel ondervindt van deze makelaarsfunctie;
-	op welke wijze zij om gaat met weerstanden van een derde tegen een makelaarsfunctie, met als hoogste doel een snelle invulling te geven aan een vacature van de opdrachtgever;
-	welke risico’s zij ziet en welke beheersmaatregelen zij hier tegen gaat treffen.</v>
      </c>
      <c r="B22" s="11"/>
      <c r="C22" s="105" t="s">
        <v>4</v>
      </c>
      <c r="D22" s="106"/>
      <c r="E22" s="11"/>
      <c r="F22" s="105" t="s">
        <v>4</v>
      </c>
      <c r="G22" s="106"/>
      <c r="H22" s="11"/>
      <c r="I22" s="105" t="s">
        <v>4</v>
      </c>
      <c r="J22" s="106"/>
    </row>
    <row r="23" spans="1:10" ht="20" customHeight="1" x14ac:dyDescent="0.15">
      <c r="A23" s="23"/>
      <c r="B23" s="24"/>
      <c r="C23" s="25"/>
      <c r="D23" s="25"/>
      <c r="E23" s="24"/>
      <c r="F23" s="25"/>
      <c r="G23" s="25"/>
      <c r="H23" s="24"/>
      <c r="I23" s="25"/>
      <c r="J23" s="26"/>
    </row>
    <row r="24" spans="1:10" ht="20" customHeight="1" x14ac:dyDescent="0.15"/>
    <row r="25" spans="1:10" ht="20" customHeight="1" x14ac:dyDescent="0.15">
      <c r="A25" s="27" t="str">
        <f>'Beoordelen interview'!A1</f>
        <v>Interview sleutelfunctionarissen (1 t/m 5)</v>
      </c>
      <c r="B25" s="10"/>
      <c r="C25" s="107"/>
      <c r="D25" s="108"/>
      <c r="E25" s="10"/>
      <c r="F25" s="107"/>
      <c r="G25" s="108"/>
      <c r="H25" s="10"/>
      <c r="I25" s="107"/>
      <c r="J25" s="108"/>
    </row>
    <row r="26" spans="1:10" ht="20" customHeight="1" x14ac:dyDescent="0.15">
      <c r="A26" s="103" t="str">
        <f>'Beoordelen interview'!A4:B4</f>
        <v>Vraag 1</v>
      </c>
      <c r="B26" s="11"/>
      <c r="C26" s="4" t="s">
        <v>6</v>
      </c>
      <c r="D26" s="22"/>
      <c r="E26" s="11"/>
      <c r="F26" s="4" t="s">
        <v>6</v>
      </c>
      <c r="G26" s="22"/>
      <c r="H26" s="11"/>
      <c r="I26" s="4" t="s">
        <v>6</v>
      </c>
      <c r="J26" s="22"/>
    </row>
    <row r="27" spans="1:10" ht="135" customHeight="1" x14ac:dyDescent="0.15">
      <c r="A27" s="104"/>
      <c r="B27" s="11"/>
      <c r="C27" s="105" t="s">
        <v>4</v>
      </c>
      <c r="D27" s="106"/>
      <c r="E27" s="11"/>
      <c r="F27" s="105" t="s">
        <v>4</v>
      </c>
      <c r="G27" s="106"/>
      <c r="H27" s="11"/>
      <c r="I27" s="105" t="s">
        <v>4</v>
      </c>
      <c r="J27" s="106"/>
    </row>
    <row r="28" spans="1:10" ht="20" customHeight="1" x14ac:dyDescent="0.15">
      <c r="A28" s="103" t="str">
        <f>'Beoordelen interview'!A5:B5</f>
        <v xml:space="preserve">Vraag 2
</v>
      </c>
      <c r="B28" s="11"/>
      <c r="C28" s="4" t="s">
        <v>6</v>
      </c>
      <c r="D28" s="22"/>
      <c r="E28" s="11"/>
      <c r="F28" s="4" t="s">
        <v>6</v>
      </c>
      <c r="G28" s="22"/>
      <c r="H28" s="11"/>
      <c r="I28" s="4" t="s">
        <v>6</v>
      </c>
      <c r="J28" s="22"/>
    </row>
    <row r="29" spans="1:10" ht="135" customHeight="1" x14ac:dyDescent="0.15">
      <c r="A29" s="104"/>
      <c r="B29" s="11"/>
      <c r="C29" s="105" t="s">
        <v>4</v>
      </c>
      <c r="D29" s="106"/>
      <c r="E29" s="11"/>
      <c r="F29" s="105" t="s">
        <v>4</v>
      </c>
      <c r="G29" s="106"/>
      <c r="H29" s="11"/>
      <c r="I29" s="105" t="s">
        <v>4</v>
      </c>
      <c r="J29" s="106"/>
    </row>
    <row r="30" spans="1:10" ht="20" customHeight="1" x14ac:dyDescent="0.15">
      <c r="A30" s="103" t="str">
        <f>'Beoordelen interview'!A6:B6</f>
        <v xml:space="preserve">Vraag 3
</v>
      </c>
      <c r="B30" s="11"/>
      <c r="C30" s="4" t="s">
        <v>6</v>
      </c>
      <c r="D30" s="22"/>
      <c r="E30" s="11"/>
      <c r="F30" s="4" t="s">
        <v>6</v>
      </c>
      <c r="G30" s="22"/>
      <c r="H30" s="11"/>
      <c r="I30" s="4" t="s">
        <v>6</v>
      </c>
      <c r="J30" s="22"/>
    </row>
    <row r="31" spans="1:10" ht="135" customHeight="1" x14ac:dyDescent="0.15">
      <c r="A31" s="104"/>
      <c r="B31" s="11"/>
      <c r="C31" s="105" t="s">
        <v>4</v>
      </c>
      <c r="D31" s="106"/>
      <c r="E31" s="11"/>
      <c r="F31" s="105" t="s">
        <v>4</v>
      </c>
      <c r="G31" s="106"/>
      <c r="H31" s="11"/>
      <c r="I31" s="105" t="s">
        <v>4</v>
      </c>
      <c r="J31" s="106"/>
    </row>
    <row r="32" spans="1:10" ht="20" customHeight="1" x14ac:dyDescent="0.15">
      <c r="A32" s="103" t="str">
        <f>'Beoordelen interview'!A7:B7</f>
        <v xml:space="preserve">Vraag 4
</v>
      </c>
      <c r="B32" s="11"/>
      <c r="C32" s="4" t="s">
        <v>6</v>
      </c>
      <c r="D32" s="22"/>
      <c r="E32" s="11"/>
      <c r="F32" s="4" t="s">
        <v>6</v>
      </c>
      <c r="G32" s="22"/>
      <c r="H32" s="11"/>
      <c r="I32" s="4" t="s">
        <v>6</v>
      </c>
      <c r="J32" s="22"/>
    </row>
    <row r="33" spans="1:10" ht="135" customHeight="1" x14ac:dyDescent="0.15">
      <c r="A33" s="104"/>
      <c r="B33" s="11"/>
      <c r="C33" s="105" t="s">
        <v>4</v>
      </c>
      <c r="D33" s="106"/>
      <c r="E33" s="11"/>
      <c r="F33" s="105" t="s">
        <v>4</v>
      </c>
      <c r="G33" s="106"/>
      <c r="H33" s="11"/>
      <c r="I33" s="105" t="s">
        <v>4</v>
      </c>
      <c r="J33" s="106"/>
    </row>
    <row r="34" spans="1:10" ht="20" customHeight="1" x14ac:dyDescent="0.15">
      <c r="A34" s="103" t="str">
        <f>'Beoordelen interview'!A8</f>
        <v>Vraag 5</v>
      </c>
      <c r="B34" s="11"/>
      <c r="C34" s="4" t="s">
        <v>6</v>
      </c>
      <c r="D34" s="22"/>
      <c r="E34" s="11"/>
      <c r="F34" s="4" t="s">
        <v>6</v>
      </c>
      <c r="G34" s="22"/>
      <c r="H34" s="11"/>
      <c r="I34" s="4" t="s">
        <v>6</v>
      </c>
      <c r="J34" s="22"/>
    </row>
    <row r="35" spans="1:10" ht="135" customHeight="1" x14ac:dyDescent="0.15">
      <c r="A35" s="104"/>
      <c r="B35" s="11"/>
      <c r="C35" s="105" t="s">
        <v>4</v>
      </c>
      <c r="D35" s="106"/>
      <c r="E35" s="11"/>
      <c r="F35" s="105" t="s">
        <v>4</v>
      </c>
      <c r="G35" s="106"/>
      <c r="H35" s="11"/>
      <c r="I35" s="105" t="s">
        <v>4</v>
      </c>
      <c r="J35" s="106"/>
    </row>
    <row r="36" spans="1:10" ht="20" customHeight="1" x14ac:dyDescent="0.15">
      <c r="A36" s="23"/>
      <c r="B36" s="24"/>
      <c r="C36" s="25"/>
      <c r="D36" s="25"/>
      <c r="E36" s="24"/>
      <c r="F36" s="25"/>
      <c r="G36" s="25"/>
      <c r="H36" s="24"/>
      <c r="I36" s="25"/>
      <c r="J36" s="26"/>
    </row>
  </sheetData>
  <sheetProtection algorithmName="SHA-512" hashValue="b7cfedseODyYXy+3g6iilIXZbI9aLHhcco3QQLqWCzsY3ozPzI+iavy/7GdnN3GWKHsze/ygb29dysXQdnNYyg==" saltValue="4t//NkKMeOpy8itTooGhzw==" spinCount="100000" sheet="1" objects="1" scenarios="1"/>
  <mergeCells count="59">
    <mergeCell ref="F10:G10"/>
    <mergeCell ref="C14:D14"/>
    <mergeCell ref="F14:G14"/>
    <mergeCell ref="I14:J14"/>
    <mergeCell ref="C12:D12"/>
    <mergeCell ref="F12:G12"/>
    <mergeCell ref="I12:J12"/>
    <mergeCell ref="I10:J10"/>
    <mergeCell ref="C10:D10"/>
    <mergeCell ref="C4:D4"/>
    <mergeCell ref="F4:G4"/>
    <mergeCell ref="I1:J1"/>
    <mergeCell ref="C1:D1"/>
    <mergeCell ref="F1:G1"/>
    <mergeCell ref="C2:D2"/>
    <mergeCell ref="F2:G2"/>
    <mergeCell ref="I2:J2"/>
    <mergeCell ref="I4:J4"/>
    <mergeCell ref="C6:D6"/>
    <mergeCell ref="F6:G6"/>
    <mergeCell ref="F8:G8"/>
    <mergeCell ref="I8:J8"/>
    <mergeCell ref="I6:J6"/>
    <mergeCell ref="C8:D8"/>
    <mergeCell ref="I16:J16"/>
    <mergeCell ref="C18:D18"/>
    <mergeCell ref="F18:G18"/>
    <mergeCell ref="I18:J18"/>
    <mergeCell ref="C16:D16"/>
    <mergeCell ref="F16:G16"/>
    <mergeCell ref="C25:D25"/>
    <mergeCell ref="F25:G25"/>
    <mergeCell ref="I25:J25"/>
    <mergeCell ref="A26:A27"/>
    <mergeCell ref="C27:D27"/>
    <mergeCell ref="F27:G27"/>
    <mergeCell ref="I27:J27"/>
    <mergeCell ref="F29:G29"/>
    <mergeCell ref="I29:J29"/>
    <mergeCell ref="A30:A31"/>
    <mergeCell ref="C31:D31"/>
    <mergeCell ref="F31:G31"/>
    <mergeCell ref="I31:J31"/>
    <mergeCell ref="A34:A35"/>
    <mergeCell ref="C35:D35"/>
    <mergeCell ref="F35:G35"/>
    <mergeCell ref="I35:J35"/>
    <mergeCell ref="C20:D20"/>
    <mergeCell ref="F20:G20"/>
    <mergeCell ref="I20:J20"/>
    <mergeCell ref="C22:D22"/>
    <mergeCell ref="F22:G22"/>
    <mergeCell ref="I22:J22"/>
    <mergeCell ref="A32:A33"/>
    <mergeCell ref="C33:D33"/>
    <mergeCell ref="F33:G33"/>
    <mergeCell ref="I33:J33"/>
    <mergeCell ref="A28:A29"/>
    <mergeCell ref="C29:D29"/>
  </mergeCells>
  <dataValidations count="1">
    <dataValidation type="list" errorStyle="warning" allowBlank="1" showErrorMessage="1" error="Voer juiste waarde in. " sqref="C7 F7 I7 C9 F9 I9 C11 F11 I11 C5 F5 I5 C13 F13 I13 I3 F3 C3 C15 F15 I15 C17 F17 I17 C26 F32 C28 I26 I28 C30 I30 C32 F26 F28 F30 I32 C19 F19 I19 C21 F21 I21 F34 C34 I34" xr:uid="{00000000-0002-0000-0300-000000000000}">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A684-3402-094D-B2A8-B30B8AE7F18E}">
  <dimension ref="A1:K36"/>
  <sheetViews>
    <sheetView showGridLines="0" zoomScale="90" zoomScaleNormal="90" workbookViewId="0">
      <selection activeCell="F5" sqref="F5"/>
    </sheetView>
  </sheetViews>
  <sheetFormatPr baseColWidth="10" defaultColWidth="8.83203125" defaultRowHeight="13" x14ac:dyDescent="0.15"/>
  <cols>
    <col min="1" max="1" width="100.83203125" style="1" customWidth="1"/>
    <col min="2" max="2" width="2.83203125" style="28" customWidth="1"/>
    <col min="3" max="3" width="25.83203125" style="29" customWidth="1"/>
    <col min="4" max="4" width="3.83203125" style="29" customWidth="1"/>
    <col min="5" max="5" width="2.83203125" style="29" customWidth="1"/>
    <col min="6" max="6" width="25.83203125" style="29" customWidth="1"/>
    <col min="7" max="7" width="3.83203125" style="29" customWidth="1"/>
    <col min="8" max="8" width="2.83203125" style="29"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8" t="s">
        <v>28</v>
      </c>
      <c r="B1" s="81"/>
      <c r="C1" s="113" t="str">
        <f>'Beoordelaar 1'!C1:D1</f>
        <v>Inschrijver 1</v>
      </c>
      <c r="D1" s="114"/>
      <c r="E1" s="81"/>
      <c r="F1" s="113" t="str">
        <f>'Beoordelaar 1'!F1:G1</f>
        <v>Inschrijver 2</v>
      </c>
      <c r="G1" s="114"/>
      <c r="H1" s="81"/>
      <c r="I1" s="113" t="str">
        <f>'Beoordelaar 1'!I1:J1</f>
        <v>Inschrijver 3</v>
      </c>
      <c r="J1" s="114"/>
      <c r="K1" s="19"/>
    </row>
    <row r="2" spans="1:11" ht="30" customHeight="1" x14ac:dyDescent="0.15">
      <c r="A2" s="20" t="s">
        <v>41</v>
      </c>
      <c r="B2" s="10"/>
      <c r="C2" s="111" t="s">
        <v>16</v>
      </c>
      <c r="D2" s="112"/>
      <c r="E2" s="10"/>
      <c r="F2" s="111" t="s">
        <v>16</v>
      </c>
      <c r="G2" s="112"/>
      <c r="H2" s="10"/>
      <c r="I2" s="111" t="s">
        <v>16</v>
      </c>
      <c r="J2" s="112"/>
    </row>
    <row r="3" spans="1:11" ht="20" customHeight="1" x14ac:dyDescent="0.15">
      <c r="A3" s="79" t="str">
        <f>'Beoordelen open vragen'!A3</f>
        <v>6.1.1	PLAN VAN AANPAK AANVANG DIENSTVERLENING</v>
      </c>
      <c r="B3" s="11"/>
      <c r="C3" s="4" t="s">
        <v>6</v>
      </c>
      <c r="D3" s="21"/>
      <c r="E3" s="11"/>
      <c r="F3" s="4" t="s">
        <v>6</v>
      </c>
      <c r="G3" s="21"/>
      <c r="H3" s="11"/>
      <c r="I3" s="4" t="s">
        <v>6</v>
      </c>
      <c r="J3" s="21"/>
    </row>
    <row r="4" spans="1:11" ht="135" customHeight="1" x14ac:dyDescent="0.15">
      <c r="A4" s="80" t="str">
        <f>'Beoordelen open vragen'!A4</f>
        <v>Inschrijver dient te beschrijven op maximaal 2 A4 (toe te voegen op TenderNed) op welke wijze zij bij aanvang van de opdracht zich gaat verdiepen in de organisatie van de opdrachtgever, in de veel voorkomende vraagstukken en hoe zij haar dienstverlening gaat afstemmen op de uitvoering van de nadere opdrachten. Inschrijver beschrijft hier minimaal een realistisch tijdspad, communicatieplan, hoe zij omgaat met lopende contracten met bestaande inhuurpartners en een verwachte inzet (in tijd) van de opdrachtgever. Daarnaast beschrijft inschrijver op welke wijze zij zich gaat inleven in de organisatie van de opdrachtgever op zowel centraal niveau als op de scholen zelf.</v>
      </c>
      <c r="B4" s="11"/>
      <c r="C4" s="105" t="s">
        <v>4</v>
      </c>
      <c r="D4" s="106"/>
      <c r="E4" s="11"/>
      <c r="F4" s="105" t="s">
        <v>4</v>
      </c>
      <c r="G4" s="106"/>
      <c r="H4" s="11"/>
      <c r="I4" s="105" t="s">
        <v>4</v>
      </c>
      <c r="J4" s="106"/>
    </row>
    <row r="5" spans="1:11" ht="20" customHeight="1" x14ac:dyDescent="0.15">
      <c r="A5" s="79" t="str">
        <f>'Beoordelen open vragen'!A5</f>
        <v>6.1.2	GOED WERKGEVERSCHAP</v>
      </c>
      <c r="B5" s="11"/>
      <c r="C5" s="4" t="s">
        <v>6</v>
      </c>
      <c r="D5" s="22"/>
      <c r="E5" s="11"/>
      <c r="F5" s="4" t="s">
        <v>6</v>
      </c>
      <c r="G5" s="22"/>
      <c r="H5" s="11"/>
      <c r="I5" s="4" t="s">
        <v>6</v>
      </c>
      <c r="J5" s="22"/>
    </row>
    <row r="6" spans="1:11" ht="160" customHeight="1" x14ac:dyDescent="0.15">
      <c r="A6" s="80" t="str">
        <f>'Beoordelen open vragen'!A6</f>
        <v>Inschrijver dient te beschrijven op maximaal 2 A4 (toe te voegen op TenderNed) op welke wijze zij invulling geef aan goed werkgeverschap gericht op ZZP’ers, docenten en ondersteunend personeel en beschrijft hierbij minimaal de volgende punten;
1.	communicatie met potentiële kandidaten;
2.	communicatie met personeel onder contract;
3.	het binden en motiveren van potentiële kandidaten aan de organisatie van de inschrijver;
4.	het binden en motiveren van ingezet personeel (en ZZP’ers) aan de organisatie van de inschrijver;
5.	het binden en motiveren van ingehuurde medewerkers conform ROL 2 (zie aanbestedingsdocument hoofdstuk 1.3);
6.	op welke wijze zij invulling geeft aan duurzame inzetbaarheid van uitgeleende medewerkers en verzuimpreventie.</v>
      </c>
      <c r="B6" s="11"/>
      <c r="C6" s="105" t="s">
        <v>4</v>
      </c>
      <c r="D6" s="106"/>
      <c r="E6" s="11"/>
      <c r="F6" s="105" t="s">
        <v>4</v>
      </c>
      <c r="G6" s="106"/>
      <c r="H6" s="11"/>
      <c r="I6" s="105" t="s">
        <v>4</v>
      </c>
      <c r="J6" s="106"/>
    </row>
    <row r="7" spans="1:11" ht="20" customHeight="1" x14ac:dyDescent="0.15">
      <c r="A7" s="79" t="str">
        <f>'Beoordelen open vragen'!A7</f>
        <v>6.1.3	AANPAK WERVING- EN SELECTIEPROCES</v>
      </c>
      <c r="B7" s="11"/>
      <c r="C7" s="4" t="s">
        <v>6</v>
      </c>
      <c r="D7" s="22"/>
      <c r="E7" s="11"/>
      <c r="F7" s="4" t="s">
        <v>6</v>
      </c>
      <c r="G7" s="22"/>
      <c r="H7" s="11"/>
      <c r="I7" s="4" t="s">
        <v>6</v>
      </c>
      <c r="J7" s="22"/>
    </row>
    <row r="8" spans="1:11" ht="160" customHeight="1" x14ac:dyDescent="0.15">
      <c r="A8" s="80" t="str">
        <f>'Beoordelen open vragen'!A8</f>
        <v xml:space="preserve">Inschrijver dient te beschrijven op maximaal 2 A4 (toe te voegen op TenderNed) welke werkwijze zij hanteert bij een aanvraag voor personeel (ZZP’ers, docenten en ondersteunend personeel) voor een onderwijsorganisatie. Inschrijver beschrijft hierbij minimaal;
•	het intakeproces met de aanvrager; 
•	de wijze van werven en selecteren; 
•	de omvang van de relevante en actuele database (op het moment van indienen van een inschrijving) in de regio Utrecht en Noord-Holland; 
•	het voorstellen van geschikte kandidaten; 
•	de communicatie omtrent en de afronding van een zoekopdracht m.b.t een uitgezette vacature.
Hierin wordt er verwacht dat de inschrijver duidelijk beschrijft wat de rol van de opdrachtgever in dit proces is. </v>
      </c>
      <c r="B8" s="11"/>
      <c r="C8" s="105" t="s">
        <v>4</v>
      </c>
      <c r="D8" s="106"/>
      <c r="E8" s="11"/>
      <c r="F8" s="105" t="s">
        <v>4</v>
      </c>
      <c r="G8" s="106"/>
      <c r="H8" s="11"/>
      <c r="I8" s="105" t="s">
        <v>4</v>
      </c>
      <c r="J8" s="106"/>
    </row>
    <row r="9" spans="1:11" ht="20" customHeight="1" x14ac:dyDescent="0.15">
      <c r="A9" s="79" t="str">
        <f>'Beoordelen open vragen'!A9</f>
        <v>6.1.4	NAZORG AFGEWEZEN KANDIDATEN</v>
      </c>
      <c r="B9" s="11"/>
      <c r="C9" s="4" t="s">
        <v>6</v>
      </c>
      <c r="D9" s="22"/>
      <c r="E9" s="11"/>
      <c r="F9" s="4" t="s">
        <v>6</v>
      </c>
      <c r="G9" s="22"/>
      <c r="H9" s="11"/>
      <c r="I9" s="4" t="s">
        <v>6</v>
      </c>
      <c r="J9" s="22"/>
    </row>
    <row r="10" spans="1:11" ht="135" customHeight="1" x14ac:dyDescent="0.15">
      <c r="A10" s="80" t="str">
        <f>'Beoordelen open vragen'!A10</f>
        <v xml:space="preserve">Inschrijver dient te beschrijven op maximaal 1 A4 (toe te voegen op TenderNed) welke werkwijze zij hanteert bij het afwijzen, dan wel terugkoppelen van een afwijzing vanuit de opdrachtgever van kandidaten. Als mede hoe inschrijver ervoor zorgt dat ze afgewezen doch geschikte kandidaten gemotiveerd houdt voor eventuele volgende vacatures en hoe deze kandidaten een positief beeld houden van de opdrachtgever. </v>
      </c>
      <c r="B10" s="11"/>
      <c r="C10" s="105" t="s">
        <v>4</v>
      </c>
      <c r="D10" s="106"/>
      <c r="E10" s="11"/>
      <c r="F10" s="105" t="s">
        <v>4</v>
      </c>
      <c r="G10" s="106"/>
      <c r="H10" s="11"/>
      <c r="I10" s="105" t="s">
        <v>4</v>
      </c>
      <c r="J10" s="106"/>
    </row>
    <row r="11" spans="1:11" ht="20" customHeight="1" x14ac:dyDescent="0.15">
      <c r="A11" s="79" t="str">
        <f>'Beoordelen open vragen'!A11</f>
        <v>6.1.5	ONTWIKKELING INGEHUURDE DOCENTEN/ DESKUNDIGHEIDS-BEVORDERING</v>
      </c>
      <c r="B11" s="11"/>
      <c r="C11" s="4" t="s">
        <v>6</v>
      </c>
      <c r="D11" s="22"/>
      <c r="E11" s="11"/>
      <c r="F11" s="4" t="s">
        <v>6</v>
      </c>
      <c r="G11" s="22"/>
      <c r="H11" s="11"/>
      <c r="I11" s="4" t="s">
        <v>6</v>
      </c>
      <c r="J11" s="22"/>
    </row>
    <row r="12" spans="1:11" ht="135" customHeight="1" x14ac:dyDescent="0.15">
      <c r="A12" s="80" t="str">
        <f>'Beoordelen open vragen'!A12</f>
        <v>Inschrijver dient te beschrijven op maximaal 1 A4 (toe te voegen op TenderNed) op welke wijze zij concreet invulling geven aan het bevorderen van de deskundigheid. Dit geldt voor medewerkers van opdrachtnemer die zowel niet als wel uitgeleend zijn aan de opdrachtgever.</v>
      </c>
      <c r="B12" s="11"/>
      <c r="C12" s="105" t="s">
        <v>4</v>
      </c>
      <c r="D12" s="106"/>
      <c r="E12" s="11"/>
      <c r="F12" s="105" t="s">
        <v>4</v>
      </c>
      <c r="G12" s="106"/>
      <c r="H12" s="11"/>
      <c r="I12" s="105" t="s">
        <v>4</v>
      </c>
      <c r="J12" s="106"/>
    </row>
    <row r="13" spans="1:11" ht="20" customHeight="1" x14ac:dyDescent="0.15">
      <c r="A13" s="79" t="str">
        <f>'Beoordelen open vragen'!A13</f>
        <v>6.1.6	PARTNERSCHAP</v>
      </c>
      <c r="B13" s="11"/>
      <c r="C13" s="4" t="s">
        <v>6</v>
      </c>
      <c r="D13" s="22"/>
      <c r="E13" s="11"/>
      <c r="F13" s="4" t="s">
        <v>6</v>
      </c>
      <c r="G13" s="22"/>
      <c r="H13" s="11"/>
      <c r="I13" s="4" t="s">
        <v>6</v>
      </c>
      <c r="J13" s="22"/>
    </row>
    <row r="14" spans="1:11" ht="160" customHeight="1" x14ac:dyDescent="0.15">
      <c r="A14" s="80" t="str">
        <f>'Beoordelen open vragen'!A14</f>
        <v xml:space="preserve">Partnerschap is een belangrijk uitgangspunt voor de opdrachtgever. Inschrijver dient te beschrijven op maximaal 1 A4 (toe te voegen op TenderNed) hoe zij invulling denkt te gaan geven aan partnerschap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welk niveau van de opdrachtgever wil voeren; 
•	op welke objectieve en meetbare wijze toetst inschrijver de medewerkerstevredenheid en de klanttevredenheid;
•	hoe zij dit denkt te gaan organiseren en welke onderwerpen hierbij minimaal aan bod komen. </v>
      </c>
      <c r="B14" s="11"/>
      <c r="C14" s="105" t="s">
        <v>4</v>
      </c>
      <c r="D14" s="106"/>
      <c r="E14" s="11"/>
      <c r="F14" s="105" t="s">
        <v>4</v>
      </c>
      <c r="G14" s="106"/>
      <c r="H14" s="11"/>
      <c r="I14" s="105" t="s">
        <v>4</v>
      </c>
      <c r="J14" s="106"/>
    </row>
    <row r="15" spans="1:11" ht="20" customHeight="1" x14ac:dyDescent="0.15">
      <c r="A15" s="79" t="str">
        <f>'Beoordelen open vragen'!A15</f>
        <v>6.1.7	TOETSING CV’S EN COMPETENTIES</v>
      </c>
      <c r="B15" s="11"/>
      <c r="C15" s="4" t="s">
        <v>6</v>
      </c>
      <c r="D15" s="22"/>
      <c r="E15" s="11"/>
      <c r="F15" s="4" t="s">
        <v>6</v>
      </c>
      <c r="G15" s="22"/>
      <c r="H15" s="11"/>
      <c r="I15" s="4" t="s">
        <v>6</v>
      </c>
      <c r="J15" s="22"/>
    </row>
    <row r="16" spans="1:11" ht="160" customHeight="1" x14ac:dyDescent="0.15">
      <c r="A16" s="80" t="str">
        <f>'Beoordelen open vragen'!A16</f>
        <v>Inschrijver dient te beschrijven op maximaal 1 A4 (toe te voegen op TenderNed) hoe zij cv’s van kandidaten toetst op juistheid. Hierbij geeft inschrijver minimaal aan op welke wijze zij de diplomering, werkervaring, bevoegdheid en geschiktheid toetst. Inschrijver beschrijft hierbij de wijze van objectieve toetsing van competenties zoals pedagogische vaardigheden, coachingsvaardigheden, ICT-vaardigheden, didactisch vermogen. Inschrijver splitst dit (voor zover relevant per functie) uit naar:
•	Onderwijsgevend personeel;
•	Ondersteunend personeel (ICT/ administratieve en ondersteunende functies);
•	Managementfuncties;
•	Surveillanten.</v>
      </c>
      <c r="B16" s="11"/>
      <c r="C16" s="105" t="s">
        <v>4</v>
      </c>
      <c r="D16" s="106"/>
      <c r="E16" s="11"/>
      <c r="F16" s="105" t="s">
        <v>4</v>
      </c>
      <c r="G16" s="106"/>
      <c r="H16" s="11"/>
      <c r="I16" s="105" t="s">
        <v>4</v>
      </c>
      <c r="J16" s="106"/>
    </row>
    <row r="17" spans="1:10" ht="20" customHeight="1" x14ac:dyDescent="0.15">
      <c r="A17" s="79" t="str">
        <f>'Beoordelen open vragen'!A17</f>
        <v xml:space="preserve">6.1.8	 MOEILIJK INVULBARE VACATURES </v>
      </c>
      <c r="B17" s="11"/>
      <c r="C17" s="4" t="s">
        <v>6</v>
      </c>
      <c r="D17" s="22"/>
      <c r="E17" s="11"/>
      <c r="F17" s="4" t="s">
        <v>6</v>
      </c>
      <c r="G17" s="22"/>
      <c r="H17" s="11"/>
      <c r="I17" s="4" t="s">
        <v>6</v>
      </c>
      <c r="J17" s="22"/>
    </row>
    <row r="18" spans="1:10" ht="135" customHeight="1" x14ac:dyDescent="0.15">
      <c r="A18" s="80" t="str">
        <f>'Beoordelen open vragen'!A18</f>
        <v xml:space="preserve">Inschrijver dient te beschrijven op maximaal 1 A4 (toe te voegen op TenderNed) op welke wijze zij bij andere voortgezet onderwijsorganisaties moeilijk in te vullen vacatures, zoals een docent wiskunde, natuur-/scheikunde, Duits, bedrijfseconomie en een onderwijsassistent hebben aangepakt en ingevuld. </v>
      </c>
      <c r="B18" s="11"/>
      <c r="C18" s="105" t="s">
        <v>4</v>
      </c>
      <c r="D18" s="106"/>
      <c r="E18" s="11"/>
      <c r="F18" s="105" t="s">
        <v>4</v>
      </c>
      <c r="G18" s="106"/>
      <c r="H18" s="11"/>
      <c r="I18" s="105" t="s">
        <v>4</v>
      </c>
      <c r="J18" s="106"/>
    </row>
    <row r="19" spans="1:10" ht="20" customHeight="1" x14ac:dyDescent="0.15">
      <c r="A19" s="79" t="str">
        <f>'Beoordelen open vragen'!A19</f>
        <v>6.1.9	SURVEILLANTENPOOL</v>
      </c>
      <c r="B19" s="11"/>
      <c r="C19" s="4" t="s">
        <v>6</v>
      </c>
      <c r="D19" s="22"/>
      <c r="E19" s="11"/>
      <c r="F19" s="4" t="s">
        <v>6</v>
      </c>
      <c r="G19" s="22"/>
      <c r="H19" s="11"/>
      <c r="I19" s="4" t="s">
        <v>6</v>
      </c>
      <c r="J19" s="22"/>
    </row>
    <row r="20" spans="1:10" ht="135" customHeight="1" x14ac:dyDescent="0.15">
      <c r="A20" s="80" t="str">
        <f>'Beoordelen open vragen'!A20</f>
        <v xml:space="preserve">Inschrijver dient te beschrijven op maximaal 1 A4 (toe te voegen op TenderNed) op welke wijze zij invulling kan geven aan de surveillantenpool voor de opdrachtgever. Inschrijver beschrijft daarbij concreet:
-	welke ervaring zij heeft met het leveren van surveillanten;
-	welke criteria zij stelt aan surveillanten (CV/ervaring/,.._);
-	hoe groot de pool is die zij in 2020/2021 beschikbaar kan stellen aan de opdrachtgever;
-	op welke wijze zij surveillanten instructies geeft en uit welke instructies deze bestaan. </v>
      </c>
      <c r="B20" s="11"/>
      <c r="C20" s="105" t="s">
        <v>4</v>
      </c>
      <c r="D20" s="106"/>
      <c r="E20" s="11"/>
      <c r="F20" s="105" t="s">
        <v>4</v>
      </c>
      <c r="G20" s="106"/>
      <c r="H20" s="11"/>
      <c r="I20" s="105" t="s">
        <v>4</v>
      </c>
      <c r="J20" s="106"/>
    </row>
    <row r="21" spans="1:10" ht="20" customHeight="1" x14ac:dyDescent="0.15">
      <c r="A21" s="79" t="str">
        <f>'Beoordelen open vragen'!A21</f>
        <v>6.1.10	 MAKELAARSFUNCTIE (ROL 1 EN ROL 2)</v>
      </c>
      <c r="B21" s="11"/>
      <c r="C21" s="4" t="s">
        <v>6</v>
      </c>
      <c r="D21" s="22"/>
      <c r="E21" s="11"/>
      <c r="F21" s="4" t="s">
        <v>6</v>
      </c>
      <c r="G21" s="22"/>
      <c r="H21" s="11"/>
      <c r="I21" s="4" t="s">
        <v>6</v>
      </c>
      <c r="J21" s="22"/>
    </row>
    <row r="22" spans="1:10" ht="160" customHeight="1" x14ac:dyDescent="0.15">
      <c r="A22" s="80" t="str">
        <f>'Beoordelen open vragen'!A22</f>
        <v>Inschrijver dient te beschrijven op maximaal 1 A4 (toe te voegen op TenderNed) op welke wijze zij invulling geeft aan de makelaarsfunctie (ROL 1 en ROL 2, zie aanbestedingsdocument hoofdstuk 1.3) zodra zij zelf niet of niet tijdig kan leveren. Inschrijver beschrijft daarbij minimaal;
-	binnen welke termijn zij de betalingen uitvoert;
-	op welke wijze zij waarborgt dat de ingehuurde derde geen commercieel nadeel ondervindt van deze makelaarsfunctie;
-	op welke wijze zij om gaat met weerstanden van een derde tegen een makelaarsfunctie, met als hoogste doel een snelle invulling te geven aan een vacature van de opdrachtgever;
-	welke risico’s zij ziet en welke beheersmaatregelen zij hier tegen gaat treffen.</v>
      </c>
      <c r="B22" s="11"/>
      <c r="C22" s="105" t="s">
        <v>4</v>
      </c>
      <c r="D22" s="106"/>
      <c r="E22" s="11"/>
      <c r="F22" s="105" t="s">
        <v>4</v>
      </c>
      <c r="G22" s="106"/>
      <c r="H22" s="11"/>
      <c r="I22" s="105" t="s">
        <v>4</v>
      </c>
      <c r="J22" s="106"/>
    </row>
    <row r="23" spans="1:10" ht="20" customHeight="1" x14ac:dyDescent="0.15">
      <c r="A23" s="23"/>
      <c r="B23" s="24"/>
      <c r="C23" s="25"/>
      <c r="D23" s="25"/>
      <c r="E23" s="24"/>
      <c r="F23" s="25"/>
      <c r="G23" s="25"/>
      <c r="H23" s="24"/>
      <c r="I23" s="25"/>
      <c r="J23" s="26"/>
    </row>
    <row r="24" spans="1:10" ht="20" customHeight="1" x14ac:dyDescent="0.15"/>
    <row r="25" spans="1:10" ht="20" customHeight="1" x14ac:dyDescent="0.15">
      <c r="A25" s="27" t="str">
        <f>'Beoordelen interview'!A1</f>
        <v>Interview sleutelfunctionarissen (1 t/m 5)</v>
      </c>
      <c r="B25" s="10"/>
      <c r="C25" s="107"/>
      <c r="D25" s="108"/>
      <c r="E25" s="10"/>
      <c r="F25" s="107"/>
      <c r="G25" s="108"/>
      <c r="H25" s="10"/>
      <c r="I25" s="107"/>
      <c r="J25" s="108"/>
    </row>
    <row r="26" spans="1:10" ht="20" customHeight="1" x14ac:dyDescent="0.15">
      <c r="A26" s="103" t="str">
        <f>'Beoordelen interview'!A4:B4</f>
        <v>Vraag 1</v>
      </c>
      <c r="B26" s="11"/>
      <c r="C26" s="4" t="s">
        <v>6</v>
      </c>
      <c r="D26" s="22"/>
      <c r="E26" s="11"/>
      <c r="F26" s="4" t="s">
        <v>6</v>
      </c>
      <c r="G26" s="22"/>
      <c r="H26" s="11"/>
      <c r="I26" s="4" t="s">
        <v>6</v>
      </c>
      <c r="J26" s="22"/>
    </row>
    <row r="27" spans="1:10" ht="135" customHeight="1" x14ac:dyDescent="0.15">
      <c r="A27" s="104"/>
      <c r="B27" s="11"/>
      <c r="C27" s="105" t="s">
        <v>4</v>
      </c>
      <c r="D27" s="106"/>
      <c r="E27" s="11"/>
      <c r="F27" s="105" t="s">
        <v>4</v>
      </c>
      <c r="G27" s="106"/>
      <c r="H27" s="11"/>
      <c r="I27" s="105" t="s">
        <v>4</v>
      </c>
      <c r="J27" s="106"/>
    </row>
    <row r="28" spans="1:10" ht="20" customHeight="1" x14ac:dyDescent="0.15">
      <c r="A28" s="103" t="str">
        <f>'Beoordelen interview'!A5:B5</f>
        <v xml:space="preserve">Vraag 2
</v>
      </c>
      <c r="B28" s="11"/>
      <c r="C28" s="4" t="s">
        <v>6</v>
      </c>
      <c r="D28" s="22"/>
      <c r="E28" s="11"/>
      <c r="F28" s="4" t="s">
        <v>6</v>
      </c>
      <c r="G28" s="22"/>
      <c r="H28" s="11"/>
      <c r="I28" s="4" t="s">
        <v>6</v>
      </c>
      <c r="J28" s="22"/>
    </row>
    <row r="29" spans="1:10" ht="135" customHeight="1" x14ac:dyDescent="0.15">
      <c r="A29" s="104"/>
      <c r="B29" s="11"/>
      <c r="C29" s="105" t="s">
        <v>4</v>
      </c>
      <c r="D29" s="106"/>
      <c r="E29" s="11"/>
      <c r="F29" s="105" t="s">
        <v>4</v>
      </c>
      <c r="G29" s="106"/>
      <c r="H29" s="11"/>
      <c r="I29" s="105" t="s">
        <v>4</v>
      </c>
      <c r="J29" s="106"/>
    </row>
    <row r="30" spans="1:10" ht="20" customHeight="1" x14ac:dyDescent="0.15">
      <c r="A30" s="103" t="str">
        <f>'Beoordelen interview'!A6:B6</f>
        <v xml:space="preserve">Vraag 3
</v>
      </c>
      <c r="B30" s="11"/>
      <c r="C30" s="4" t="s">
        <v>6</v>
      </c>
      <c r="D30" s="22"/>
      <c r="E30" s="11"/>
      <c r="F30" s="4" t="s">
        <v>6</v>
      </c>
      <c r="G30" s="22"/>
      <c r="H30" s="11"/>
      <c r="I30" s="4" t="s">
        <v>6</v>
      </c>
      <c r="J30" s="22"/>
    </row>
    <row r="31" spans="1:10" ht="135" customHeight="1" x14ac:dyDescent="0.15">
      <c r="A31" s="104"/>
      <c r="B31" s="11"/>
      <c r="C31" s="105" t="s">
        <v>4</v>
      </c>
      <c r="D31" s="106"/>
      <c r="E31" s="11"/>
      <c r="F31" s="105" t="s">
        <v>4</v>
      </c>
      <c r="G31" s="106"/>
      <c r="H31" s="11"/>
      <c r="I31" s="105" t="s">
        <v>4</v>
      </c>
      <c r="J31" s="106"/>
    </row>
    <row r="32" spans="1:10" ht="20" customHeight="1" x14ac:dyDescent="0.15">
      <c r="A32" s="103" t="str">
        <f>'Beoordelen interview'!A7:B7</f>
        <v xml:space="preserve">Vraag 4
</v>
      </c>
      <c r="B32" s="11"/>
      <c r="C32" s="4" t="s">
        <v>6</v>
      </c>
      <c r="D32" s="22"/>
      <c r="E32" s="11"/>
      <c r="F32" s="4" t="s">
        <v>6</v>
      </c>
      <c r="G32" s="22"/>
      <c r="H32" s="11"/>
      <c r="I32" s="4" t="s">
        <v>6</v>
      </c>
      <c r="J32" s="22"/>
    </row>
    <row r="33" spans="1:10" ht="135" customHeight="1" x14ac:dyDescent="0.15">
      <c r="A33" s="104"/>
      <c r="B33" s="11"/>
      <c r="C33" s="105" t="s">
        <v>4</v>
      </c>
      <c r="D33" s="106"/>
      <c r="E33" s="11"/>
      <c r="F33" s="105" t="s">
        <v>4</v>
      </c>
      <c r="G33" s="106"/>
      <c r="H33" s="11"/>
      <c r="I33" s="105" t="s">
        <v>4</v>
      </c>
      <c r="J33" s="106"/>
    </row>
    <row r="34" spans="1:10" ht="20" customHeight="1" x14ac:dyDescent="0.15">
      <c r="A34" s="103" t="str">
        <f>'Beoordelen interview'!A8</f>
        <v>Vraag 5</v>
      </c>
      <c r="B34" s="11"/>
      <c r="C34" s="4" t="s">
        <v>6</v>
      </c>
      <c r="D34" s="22"/>
      <c r="E34" s="11"/>
      <c r="F34" s="4" t="s">
        <v>6</v>
      </c>
      <c r="G34" s="22"/>
      <c r="H34" s="11"/>
      <c r="I34" s="4" t="s">
        <v>6</v>
      </c>
      <c r="J34" s="22"/>
    </row>
    <row r="35" spans="1:10" ht="135" customHeight="1" x14ac:dyDescent="0.15">
      <c r="A35" s="104"/>
      <c r="B35" s="11"/>
      <c r="C35" s="105" t="s">
        <v>4</v>
      </c>
      <c r="D35" s="106"/>
      <c r="E35" s="11"/>
      <c r="F35" s="105" t="s">
        <v>4</v>
      </c>
      <c r="G35" s="106"/>
      <c r="H35" s="11"/>
      <c r="I35" s="105" t="s">
        <v>4</v>
      </c>
      <c r="J35" s="106"/>
    </row>
    <row r="36" spans="1:10" ht="20" customHeight="1" x14ac:dyDescent="0.15">
      <c r="A36" s="23"/>
      <c r="B36" s="24"/>
      <c r="C36" s="25"/>
      <c r="D36" s="25"/>
      <c r="E36" s="24"/>
      <c r="F36" s="25"/>
      <c r="G36" s="25"/>
      <c r="H36" s="24"/>
      <c r="I36" s="25"/>
      <c r="J36" s="26"/>
    </row>
  </sheetData>
  <sheetProtection algorithmName="SHA-512" hashValue="GMC3KpnqwvzC9hik1Cf4K4TG90F05Drx4viecJeqnaAZPO8gyLlL7X+cc/fNEoZTYYePhOldW4YKKW2A0Vyh6Q==" saltValue="1pefKE3ipRvlUYR8xRAjcA==" spinCount="100000" sheet="1" objects="1" scenarios="1"/>
  <mergeCells count="59">
    <mergeCell ref="C1:D1"/>
    <mergeCell ref="F1:G1"/>
    <mergeCell ref="I1:J1"/>
    <mergeCell ref="C2:D2"/>
    <mergeCell ref="F2:G2"/>
    <mergeCell ref="I2:J2"/>
    <mergeCell ref="C4:D4"/>
    <mergeCell ref="F4:G4"/>
    <mergeCell ref="I4:J4"/>
    <mergeCell ref="C6:D6"/>
    <mergeCell ref="F6:G6"/>
    <mergeCell ref="I6:J6"/>
    <mergeCell ref="C8:D8"/>
    <mergeCell ref="F8:G8"/>
    <mergeCell ref="I8:J8"/>
    <mergeCell ref="C10:D10"/>
    <mergeCell ref="F10:G10"/>
    <mergeCell ref="I10:J10"/>
    <mergeCell ref="C12:D12"/>
    <mergeCell ref="F12:G12"/>
    <mergeCell ref="I12:J12"/>
    <mergeCell ref="C14:D14"/>
    <mergeCell ref="F14:G14"/>
    <mergeCell ref="I14:J14"/>
    <mergeCell ref="A26:A27"/>
    <mergeCell ref="C27:D27"/>
    <mergeCell ref="F27:G27"/>
    <mergeCell ref="I27:J27"/>
    <mergeCell ref="C16:D16"/>
    <mergeCell ref="F16:G16"/>
    <mergeCell ref="I16:J16"/>
    <mergeCell ref="C18:D18"/>
    <mergeCell ref="F18:G18"/>
    <mergeCell ref="I18:J18"/>
    <mergeCell ref="C25:D25"/>
    <mergeCell ref="F25:G25"/>
    <mergeCell ref="I25:J25"/>
    <mergeCell ref="C20:D20"/>
    <mergeCell ref="I29:J29"/>
    <mergeCell ref="A30:A31"/>
    <mergeCell ref="C31:D31"/>
    <mergeCell ref="F31:G31"/>
    <mergeCell ref="I31:J31"/>
    <mergeCell ref="A34:A35"/>
    <mergeCell ref="C35:D35"/>
    <mergeCell ref="F35:G35"/>
    <mergeCell ref="I35:J35"/>
    <mergeCell ref="F20:G20"/>
    <mergeCell ref="I20:J20"/>
    <mergeCell ref="C22:D22"/>
    <mergeCell ref="F22:G22"/>
    <mergeCell ref="I22:J22"/>
    <mergeCell ref="A32:A33"/>
    <mergeCell ref="C33:D33"/>
    <mergeCell ref="F33:G33"/>
    <mergeCell ref="I33:J33"/>
    <mergeCell ref="A28:A29"/>
    <mergeCell ref="C29:D29"/>
    <mergeCell ref="F29:G29"/>
  </mergeCells>
  <dataValidations count="1">
    <dataValidation type="list" errorStyle="warning" allowBlank="1" showErrorMessage="1" error="Voer juiste waarde in. " sqref="C7 F7 I7 C9 F9 I9 C11 F11 I11 C5 F5 I5 C13 F13 I13 I3 F3 C3 C15 F15 I15 C17 F17 I17 C26 F32 C28 I26 I28 C30 I30 C32 F26 F28 F30 I32 C19 F19 I19 C21 F21 I21 C34 F34 I34" xr:uid="{BF83ED75-D32F-1D44-A9D4-EECEA7D94C59}">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98"/>
  <sheetViews>
    <sheetView showGridLines="0" workbookViewId="0">
      <selection activeCell="D8" sqref="D8"/>
    </sheetView>
  </sheetViews>
  <sheetFormatPr baseColWidth="10" defaultColWidth="8.83203125" defaultRowHeight="15" x14ac:dyDescent="0.2"/>
  <cols>
    <col min="1" max="1" width="60.6640625" customWidth="1"/>
    <col min="2" max="2" width="15.6640625" customWidth="1"/>
    <col min="3" max="3" width="2.83203125" customWidth="1"/>
    <col min="4" max="5" width="26.1640625" customWidth="1"/>
    <col min="6" max="6" width="2.83203125" customWidth="1"/>
    <col min="7" max="8" width="26.1640625" customWidth="1"/>
    <col min="9" max="9" width="5" customWidth="1"/>
    <col min="10" max="11" width="26.1640625" customWidth="1"/>
  </cols>
  <sheetData>
    <row r="1" spans="1:11" ht="40" customHeight="1" x14ac:dyDescent="0.2">
      <c r="A1" s="133" t="s">
        <v>32</v>
      </c>
      <c r="B1" s="134"/>
      <c r="C1" s="5"/>
      <c r="D1" s="135"/>
      <c r="E1" s="135"/>
      <c r="F1" s="30"/>
      <c r="G1" s="139"/>
      <c r="H1" s="140"/>
      <c r="I1" s="31"/>
      <c r="J1" s="139"/>
      <c r="K1" s="140"/>
    </row>
    <row r="2" spans="1:11" ht="28" customHeight="1" x14ac:dyDescent="0.2">
      <c r="A2" s="131" t="s">
        <v>33</v>
      </c>
      <c r="B2" s="132"/>
      <c r="C2" s="32"/>
      <c r="D2" s="33" t="str">
        <f>'Beoordelaar 1'!C1</f>
        <v>Inschrijver 1</v>
      </c>
      <c r="E2" s="34" t="s">
        <v>31</v>
      </c>
      <c r="F2" s="35"/>
      <c r="G2" s="33" t="str">
        <f>'Beoordelaar 1'!F1</f>
        <v>Inschrijver 2</v>
      </c>
      <c r="H2" s="34" t="s">
        <v>31</v>
      </c>
      <c r="I2" s="36"/>
      <c r="J2" s="33" t="str">
        <f>'Beoordelaar 1'!I1</f>
        <v>Inschrijver 3</v>
      </c>
      <c r="K2" s="34" t="s">
        <v>31</v>
      </c>
    </row>
    <row r="3" spans="1:11" ht="18" customHeight="1" x14ac:dyDescent="0.2">
      <c r="A3" s="126" t="str">
        <f>'Beoordelen open vragen'!A3</f>
        <v>6.1.1	PLAN VAN AANPAK AANVANG DIENSTVERLENING</v>
      </c>
      <c r="B3" s="37" t="s">
        <v>12</v>
      </c>
      <c r="C3" s="32"/>
      <c r="D3" s="38" t="str">
        <f>'Beoordelaar 1'!C3</f>
        <v>SCORE</v>
      </c>
      <c r="E3" s="115" t="s">
        <v>42</v>
      </c>
      <c r="F3" s="32"/>
      <c r="G3" s="38" t="str">
        <f>'Beoordelaar 1'!F3</f>
        <v>SCORE</v>
      </c>
      <c r="H3" s="115" t="s">
        <v>42</v>
      </c>
      <c r="I3" s="39"/>
      <c r="J3" s="38" t="str">
        <f>'Beoordelaar 1'!I3</f>
        <v>SCORE</v>
      </c>
      <c r="K3" s="115" t="s">
        <v>42</v>
      </c>
    </row>
    <row r="4" spans="1:11" ht="18" customHeight="1" x14ac:dyDescent="0.2">
      <c r="A4" s="127"/>
      <c r="B4" s="37" t="s">
        <v>13</v>
      </c>
      <c r="C4" s="32"/>
      <c r="D4" s="38" t="str">
        <f>'Beoordelaar 2'!C3</f>
        <v>SCORE</v>
      </c>
      <c r="E4" s="115"/>
      <c r="F4" s="32"/>
      <c r="G4" s="38" t="str">
        <f>'Beoordelaar 2'!F3</f>
        <v>SCORE</v>
      </c>
      <c r="H4" s="115"/>
      <c r="I4" s="39"/>
      <c r="J4" s="38" t="str">
        <f>'Beoordelaar 2'!I3</f>
        <v>SCORE</v>
      </c>
      <c r="K4" s="115"/>
    </row>
    <row r="5" spans="1:11" ht="18" customHeight="1" x14ac:dyDescent="0.2">
      <c r="A5" s="127"/>
      <c r="B5" s="37" t="s">
        <v>14</v>
      </c>
      <c r="C5" s="32"/>
      <c r="D5" s="38" t="str">
        <f>'Beoordelaar 3'!C3</f>
        <v>SCORE</v>
      </c>
      <c r="E5" s="115"/>
      <c r="F5" s="32"/>
      <c r="G5" s="38" t="str">
        <f>'Beoordelaar 3'!F3</f>
        <v>SCORE</v>
      </c>
      <c r="H5" s="115"/>
      <c r="I5" s="39"/>
      <c r="J5" s="38" t="str">
        <f>'Beoordelaar 3'!I3</f>
        <v>SCORE</v>
      </c>
      <c r="K5" s="115"/>
    </row>
    <row r="6" spans="1:11" ht="18" customHeight="1" x14ac:dyDescent="0.2">
      <c r="A6" s="128"/>
      <c r="B6" s="37" t="s">
        <v>29</v>
      </c>
      <c r="C6" s="32"/>
      <c r="D6" s="40" t="str">
        <f>'Beoordelaar 4'!C3</f>
        <v>SCORE</v>
      </c>
      <c r="E6" s="115"/>
      <c r="F6" s="32"/>
      <c r="G6" s="40" t="str">
        <f>'Beoordelaar 4'!F3</f>
        <v>SCORE</v>
      </c>
      <c r="H6" s="115"/>
      <c r="I6" s="39"/>
      <c r="J6" s="40" t="str">
        <f>'Beoordelaar 4'!I3</f>
        <v>SCORE</v>
      </c>
      <c r="K6" s="115"/>
    </row>
    <row r="7" spans="1:11" ht="20" customHeight="1" x14ac:dyDescent="0.2">
      <c r="A7" s="122" t="s">
        <v>5</v>
      </c>
      <c r="B7" s="123"/>
      <c r="C7" s="32"/>
      <c r="D7" s="41" t="s">
        <v>6</v>
      </c>
      <c r="E7" s="115"/>
      <c r="F7" s="32"/>
      <c r="G7" s="41" t="s">
        <v>16</v>
      </c>
      <c r="H7" s="115"/>
      <c r="I7" s="39"/>
      <c r="J7" s="41" t="s">
        <v>16</v>
      </c>
      <c r="K7" s="115"/>
    </row>
    <row r="8" spans="1:11" ht="20" customHeight="1" x14ac:dyDescent="0.2">
      <c r="A8" s="130"/>
      <c r="B8" s="125"/>
      <c r="C8" s="42"/>
      <c r="D8" s="43" t="str">
        <f>IF(D7="Uitmuntend","€ 4.000",IF(D7="Goed","€3.000",IF(D7="Voldoende","€ 1.000",IF(D7="Matig","€ 0",IF(D7="Onvoldoende","UITSLUITING"," ")))))</f>
        <v xml:space="preserve"> </v>
      </c>
      <c r="E8" s="116"/>
      <c r="F8" s="42"/>
      <c r="G8" s="43" t="str">
        <f>IF(G7="Uitmuntend","€ 4.000",IF(G7="Goed","€3.000",IF(G7="Voldoende","€ 1.000",IF(G7="Matig","€ 0",IF(G7="Onvoldoende","UITSLUITING"," ")))))</f>
        <v xml:space="preserve"> </v>
      </c>
      <c r="H8" s="116"/>
      <c r="I8" s="44"/>
      <c r="J8" s="43" t="str">
        <f>IF(J7="Uitmuntend","€ 4.000",IF(J7="Goed","€3.000",IF(J7="Voldoende","€ 1.000",IF(J7="Matig","€ 0",IF(J7="Onvoldoende","UITSLUITING"," ")))))</f>
        <v xml:space="preserve"> </v>
      </c>
      <c r="K8" s="116"/>
    </row>
    <row r="9" spans="1:11" ht="18" customHeight="1" x14ac:dyDescent="0.2">
      <c r="A9" s="126" t="str">
        <f>'Beoordelen open vragen'!A5</f>
        <v>6.1.2	GOED WERKGEVERSCHAP</v>
      </c>
      <c r="B9" s="37" t="s">
        <v>12</v>
      </c>
      <c r="C9" s="32"/>
      <c r="D9" s="38" t="str">
        <f>'Beoordelaar 1'!C5</f>
        <v>SCORE</v>
      </c>
      <c r="E9" s="115" t="s">
        <v>42</v>
      </c>
      <c r="F9" s="32"/>
      <c r="G9" s="38" t="str">
        <f>'Beoordelaar 1'!F5</f>
        <v>SCORE</v>
      </c>
      <c r="H9" s="115" t="s">
        <v>42</v>
      </c>
      <c r="I9" s="39"/>
      <c r="J9" s="38" t="str">
        <f>'Beoordelaar 1'!I5</f>
        <v>SCORE</v>
      </c>
      <c r="K9" s="115" t="s">
        <v>42</v>
      </c>
    </row>
    <row r="10" spans="1:11" ht="18" customHeight="1" x14ac:dyDescent="0.2">
      <c r="A10" s="127"/>
      <c r="B10" s="37" t="s">
        <v>13</v>
      </c>
      <c r="C10" s="32"/>
      <c r="D10" s="38" t="str">
        <f>'Beoordelaar 2'!C5</f>
        <v>SCORE</v>
      </c>
      <c r="E10" s="115"/>
      <c r="F10" s="32"/>
      <c r="G10" s="38" t="str">
        <f>'Beoordelaar 2'!F5</f>
        <v>SCORE</v>
      </c>
      <c r="H10" s="115"/>
      <c r="I10" s="39"/>
      <c r="J10" s="38" t="str">
        <f>'Beoordelaar 2'!I5</f>
        <v>SCORE</v>
      </c>
      <c r="K10" s="115"/>
    </row>
    <row r="11" spans="1:11" ht="18" customHeight="1" x14ac:dyDescent="0.2">
      <c r="A11" s="127"/>
      <c r="B11" s="37" t="s">
        <v>14</v>
      </c>
      <c r="C11" s="32"/>
      <c r="D11" s="38" t="str">
        <f>'Beoordelaar 3'!C5</f>
        <v>SCORE</v>
      </c>
      <c r="E11" s="115"/>
      <c r="F11" s="32"/>
      <c r="G11" s="38" t="str">
        <f>'Beoordelaar 3'!F5</f>
        <v>SCORE</v>
      </c>
      <c r="H11" s="115"/>
      <c r="I11" s="39"/>
      <c r="J11" s="38" t="str">
        <f>'Beoordelaar 3'!I5</f>
        <v>SCORE</v>
      </c>
      <c r="K11" s="115"/>
    </row>
    <row r="12" spans="1:11" ht="18" customHeight="1" x14ac:dyDescent="0.2">
      <c r="A12" s="128"/>
      <c r="B12" s="37" t="s">
        <v>29</v>
      </c>
      <c r="C12" s="32"/>
      <c r="D12" s="40" t="str">
        <f>'Beoordelaar 4'!C5</f>
        <v>SCORE</v>
      </c>
      <c r="E12" s="115"/>
      <c r="F12" s="32"/>
      <c r="G12" s="40" t="str">
        <f>'Beoordelaar 4'!F5</f>
        <v>SCORE</v>
      </c>
      <c r="H12" s="115"/>
      <c r="I12" s="39"/>
      <c r="J12" s="40" t="str">
        <f>'Beoordelaar 4'!I5</f>
        <v>SCORE</v>
      </c>
      <c r="K12" s="115"/>
    </row>
    <row r="13" spans="1:11" ht="20" customHeight="1" x14ac:dyDescent="0.2">
      <c r="A13" s="122"/>
      <c r="B13" s="123"/>
      <c r="C13" s="42"/>
      <c r="D13" s="41" t="s">
        <v>16</v>
      </c>
      <c r="E13" s="115"/>
      <c r="F13" s="42"/>
      <c r="G13" s="41" t="s">
        <v>16</v>
      </c>
      <c r="H13" s="115"/>
      <c r="I13" s="44"/>
      <c r="J13" s="41" t="s">
        <v>16</v>
      </c>
      <c r="K13" s="115"/>
    </row>
    <row r="14" spans="1:11" ht="20" customHeight="1" x14ac:dyDescent="0.2">
      <c r="A14" s="130"/>
      <c r="B14" s="125"/>
      <c r="C14" s="42"/>
      <c r="D14" s="43" t="str">
        <f>IF(D13="Uitmuntend","€ 4.000",IF(D13="Goed","€3.000",IF(D13="Voldoende","€ 1.000",IF(D13="Matig","€ 0",IF(D13="Onvoldoende","UITSLUITING"," ")))))</f>
        <v xml:space="preserve"> </v>
      </c>
      <c r="E14" s="116"/>
      <c r="F14" s="42"/>
      <c r="G14" s="43" t="str">
        <f>IF(G13="Uitmuntend","€ 4.000",IF(G13="Goed","€3.000",IF(G13="Voldoende","€ 1.000",IF(G13="Matig","€ 0",IF(G13="Onvoldoende","UITSLUITING"," ")))))</f>
        <v xml:space="preserve"> </v>
      </c>
      <c r="H14" s="116"/>
      <c r="I14" s="44"/>
      <c r="J14" s="43" t="str">
        <f>IF(J13="Uitmuntend","€ 4.000",IF(J13="Goed","€3.000",IF(J13="Voldoende","€ 1.000",IF(J13="Matig","€ 0",IF(J13="Onvoldoende","UITSLUITING"," ")))))</f>
        <v xml:space="preserve"> </v>
      </c>
      <c r="K14" s="116"/>
    </row>
    <row r="15" spans="1:11" ht="18" customHeight="1" x14ac:dyDescent="0.2">
      <c r="A15" s="126" t="str">
        <f>'Beoordelen open vragen'!A7</f>
        <v>6.1.3	AANPAK WERVING- EN SELECTIEPROCES</v>
      </c>
      <c r="B15" s="37" t="s">
        <v>12</v>
      </c>
      <c r="C15" s="32"/>
      <c r="D15" s="38" t="str">
        <f>'Beoordelaar 1'!C7</f>
        <v>SCORE</v>
      </c>
      <c r="E15" s="115" t="s">
        <v>42</v>
      </c>
      <c r="F15" s="32"/>
      <c r="G15" s="38" t="str">
        <f>'Beoordelaar 1'!F7</f>
        <v>SCORE</v>
      </c>
      <c r="H15" s="115" t="s">
        <v>42</v>
      </c>
      <c r="I15" s="39"/>
      <c r="J15" s="38" t="str">
        <f>'Beoordelaar 1'!I7</f>
        <v>SCORE</v>
      </c>
      <c r="K15" s="115" t="s">
        <v>42</v>
      </c>
    </row>
    <row r="16" spans="1:11" ht="18" customHeight="1" x14ac:dyDescent="0.2">
      <c r="A16" s="127"/>
      <c r="B16" s="37" t="s">
        <v>13</v>
      </c>
      <c r="C16" s="32"/>
      <c r="D16" s="38" t="str">
        <f>'Beoordelaar 2'!C7</f>
        <v>SCORE</v>
      </c>
      <c r="E16" s="115"/>
      <c r="F16" s="32"/>
      <c r="G16" s="38" t="str">
        <f>'Beoordelaar 2'!F7</f>
        <v>SCORE</v>
      </c>
      <c r="H16" s="115"/>
      <c r="I16" s="39"/>
      <c r="J16" s="38" t="str">
        <f>'Beoordelaar 2'!I7</f>
        <v>SCORE</v>
      </c>
      <c r="K16" s="115"/>
    </row>
    <row r="17" spans="1:11" ht="18" customHeight="1" x14ac:dyDescent="0.2">
      <c r="A17" s="127"/>
      <c r="B17" s="37" t="s">
        <v>14</v>
      </c>
      <c r="C17" s="32"/>
      <c r="D17" s="38" t="str">
        <f>'Beoordelaar 3'!C7</f>
        <v>SCORE</v>
      </c>
      <c r="E17" s="115"/>
      <c r="F17" s="32"/>
      <c r="G17" s="38" t="str">
        <f>'Beoordelaar 3'!F7</f>
        <v>SCORE</v>
      </c>
      <c r="H17" s="115"/>
      <c r="I17" s="39"/>
      <c r="J17" s="38" t="str">
        <f>'Beoordelaar 3'!I7</f>
        <v>SCORE</v>
      </c>
      <c r="K17" s="115"/>
    </row>
    <row r="18" spans="1:11" ht="18" customHeight="1" x14ac:dyDescent="0.2">
      <c r="A18" s="128"/>
      <c r="B18" s="37" t="s">
        <v>29</v>
      </c>
      <c r="C18" s="32"/>
      <c r="D18" s="40" t="str">
        <f>'Beoordelaar 4'!C7</f>
        <v>SCORE</v>
      </c>
      <c r="E18" s="115"/>
      <c r="F18" s="32"/>
      <c r="G18" s="40" t="str">
        <f>'Beoordelaar 4'!F7</f>
        <v>SCORE</v>
      </c>
      <c r="H18" s="115"/>
      <c r="I18" s="39"/>
      <c r="J18" s="40" t="str">
        <f>'Beoordelaar 4'!I7</f>
        <v>SCORE</v>
      </c>
      <c r="K18" s="115"/>
    </row>
    <row r="19" spans="1:11" ht="20" customHeight="1" x14ac:dyDescent="0.2">
      <c r="A19" s="122" t="s">
        <v>5</v>
      </c>
      <c r="B19" s="123"/>
      <c r="C19" s="42"/>
      <c r="D19" s="41" t="s">
        <v>16</v>
      </c>
      <c r="E19" s="115"/>
      <c r="F19" s="42"/>
      <c r="G19" s="41" t="s">
        <v>16</v>
      </c>
      <c r="H19" s="115"/>
      <c r="I19" s="44"/>
      <c r="J19" s="41" t="s">
        <v>16</v>
      </c>
      <c r="K19" s="115"/>
    </row>
    <row r="20" spans="1:11" ht="20" customHeight="1" x14ac:dyDescent="0.2">
      <c r="A20" s="130"/>
      <c r="B20" s="125"/>
      <c r="C20" s="42"/>
      <c r="D20" s="43" t="str">
        <f>IF(D19="Uitmuntend","€ 8.000",IF(D19="Goed","€ 6.000",IF(D19="Voldoende","€ 2.000",IF(D19="Matig","€ 0",IF(D19="Onvoldoende","UITSLUITING"," ")))))</f>
        <v xml:space="preserve"> </v>
      </c>
      <c r="E20" s="116"/>
      <c r="F20" s="42"/>
      <c r="G20" s="43" t="str">
        <f>IF(G19="Uitmuntend","€ 8.000",IF(G19="Goed","€ 6.000",IF(G19="Voldoende","€ 2.000",IF(G19="Matig","€ 0",IF(G19="Onvoldoende","UITSLUITING"," ")))))</f>
        <v xml:space="preserve"> </v>
      </c>
      <c r="H20" s="116"/>
      <c r="I20" s="44"/>
      <c r="J20" s="43" t="str">
        <f>IF(J19="Uitmuntend","€ 8.000",IF(J19="Goed","€ 6.000",IF(J19="Voldoende","€ 2.000",IF(J19="Matig","€ 0",IF(J19="Onvoldoende","UITSLUITING"," ")))))</f>
        <v xml:space="preserve"> </v>
      </c>
      <c r="K20" s="116"/>
    </row>
    <row r="21" spans="1:11" ht="18" customHeight="1" x14ac:dyDescent="0.2">
      <c r="A21" s="126" t="str">
        <f>'Beoordelen open vragen'!A9</f>
        <v>6.1.4	NAZORG AFGEWEZEN KANDIDATEN</v>
      </c>
      <c r="B21" s="37" t="s">
        <v>12</v>
      </c>
      <c r="C21" s="32"/>
      <c r="D21" s="38" t="str">
        <f>'Beoordelaar 1'!C9</f>
        <v>SCORE</v>
      </c>
      <c r="E21" s="115" t="s">
        <v>42</v>
      </c>
      <c r="F21" s="32"/>
      <c r="G21" s="38" t="str">
        <f>'Beoordelaar 1'!F9</f>
        <v>SCORE</v>
      </c>
      <c r="H21" s="115" t="s">
        <v>42</v>
      </c>
      <c r="I21" s="39"/>
      <c r="J21" s="38" t="str">
        <f>'Beoordelaar 1'!I9</f>
        <v>SCORE</v>
      </c>
      <c r="K21" s="115" t="s">
        <v>42</v>
      </c>
    </row>
    <row r="22" spans="1:11" ht="18" customHeight="1" x14ac:dyDescent="0.2">
      <c r="A22" s="127"/>
      <c r="B22" s="37" t="s">
        <v>13</v>
      </c>
      <c r="C22" s="32"/>
      <c r="D22" s="38" t="str">
        <f>'Beoordelaar 2'!C9</f>
        <v>SCORE</v>
      </c>
      <c r="E22" s="115"/>
      <c r="F22" s="32"/>
      <c r="G22" s="38" t="str">
        <f>'Beoordelaar 2'!F9</f>
        <v>SCORE</v>
      </c>
      <c r="H22" s="115"/>
      <c r="I22" s="39"/>
      <c r="J22" s="38" t="str">
        <f>'Beoordelaar 2'!I9</f>
        <v>SCORE</v>
      </c>
      <c r="K22" s="115"/>
    </row>
    <row r="23" spans="1:11" ht="18" customHeight="1" x14ac:dyDescent="0.2">
      <c r="A23" s="127"/>
      <c r="B23" s="37" t="s">
        <v>14</v>
      </c>
      <c r="C23" s="32"/>
      <c r="D23" s="38" t="str">
        <f>'Beoordelaar 3'!C9</f>
        <v>SCORE</v>
      </c>
      <c r="E23" s="115"/>
      <c r="F23" s="32"/>
      <c r="G23" s="38" t="str">
        <f>'Beoordelaar 3'!F9</f>
        <v>SCORE</v>
      </c>
      <c r="H23" s="115"/>
      <c r="I23" s="39"/>
      <c r="J23" s="38" t="str">
        <f>'Beoordelaar 3'!I9</f>
        <v>SCORE</v>
      </c>
      <c r="K23" s="115"/>
    </row>
    <row r="24" spans="1:11" ht="18" customHeight="1" x14ac:dyDescent="0.2">
      <c r="A24" s="128"/>
      <c r="B24" s="37" t="s">
        <v>29</v>
      </c>
      <c r="C24" s="32"/>
      <c r="D24" s="40" t="str">
        <f>'Beoordelaar 4'!C9</f>
        <v>SCORE</v>
      </c>
      <c r="E24" s="115"/>
      <c r="F24" s="32"/>
      <c r="G24" s="40" t="str">
        <f>'Beoordelaar 4'!F9</f>
        <v>SCORE</v>
      </c>
      <c r="H24" s="115"/>
      <c r="I24" s="39"/>
      <c r="J24" s="40" t="str">
        <f>'Beoordelaar 4'!I9</f>
        <v>SCORE</v>
      </c>
      <c r="K24" s="115"/>
    </row>
    <row r="25" spans="1:11" ht="20" customHeight="1" x14ac:dyDescent="0.2">
      <c r="A25" s="122" t="s">
        <v>5</v>
      </c>
      <c r="B25" s="123"/>
      <c r="C25" s="42"/>
      <c r="D25" s="41" t="s">
        <v>16</v>
      </c>
      <c r="E25" s="115"/>
      <c r="F25" s="42"/>
      <c r="G25" s="41" t="s">
        <v>16</v>
      </c>
      <c r="H25" s="115"/>
      <c r="I25" s="44"/>
      <c r="J25" s="41" t="s">
        <v>16</v>
      </c>
      <c r="K25" s="115"/>
    </row>
    <row r="26" spans="1:11" ht="20" customHeight="1" x14ac:dyDescent="0.2">
      <c r="A26" s="124"/>
      <c r="B26" s="125"/>
      <c r="C26" s="42"/>
      <c r="D26" s="43" t="str">
        <f>IF(D25="Uitmuntend","€ 4.000",IF(D25="Goed","€3.000",IF(D25="Voldoende","€ 1.000",IF(D25="Matig","€ 0",IF(D25="Onvoldoende","UITSLUITING"," ")))))</f>
        <v xml:space="preserve"> </v>
      </c>
      <c r="E26" s="116"/>
      <c r="F26" s="42"/>
      <c r="G26" s="43" t="str">
        <f>IF(G25="Uitmuntend","€ 4.000",IF(G25="Goed","€3.000",IF(G25="Voldoende","€ 1.000",IF(G25="Matig","€ 0",IF(G25="Onvoldoende","UITSLUITING"," ")))))</f>
        <v xml:space="preserve"> </v>
      </c>
      <c r="H26" s="116"/>
      <c r="I26" s="44"/>
      <c r="J26" s="43" t="str">
        <f>IF(J25="Uitmuntend","€ 4.000",IF(J25="Goed","€3.000",IF(J25="Voldoende","€ 1.000",IF(J25="Matig","€ 0",IF(J25="Onvoldoende","UITSLUITING"," ")))))</f>
        <v xml:space="preserve"> </v>
      </c>
      <c r="K26" s="116"/>
    </row>
    <row r="27" spans="1:11" ht="18" customHeight="1" x14ac:dyDescent="0.2">
      <c r="A27" s="126" t="str">
        <f>'Beoordelen open vragen'!A11</f>
        <v>6.1.5	ONTWIKKELING INGEHUURDE DOCENTEN/ DESKUNDIGHEIDS-BEVORDERING</v>
      </c>
      <c r="B27" s="45" t="s">
        <v>12</v>
      </c>
      <c r="C27" s="32"/>
      <c r="D27" s="38" t="str">
        <f>'Beoordelaar 1'!C11</f>
        <v>SCORE</v>
      </c>
      <c r="E27" s="115" t="s">
        <v>42</v>
      </c>
      <c r="F27" s="32"/>
      <c r="G27" s="38" t="str">
        <f>'Beoordelaar 1'!F11</f>
        <v>SCORE</v>
      </c>
      <c r="H27" s="115" t="s">
        <v>42</v>
      </c>
      <c r="I27" s="39"/>
      <c r="J27" s="38" t="str">
        <f>'Beoordelaar 1'!I11</f>
        <v>SCORE</v>
      </c>
      <c r="K27" s="115" t="s">
        <v>42</v>
      </c>
    </row>
    <row r="28" spans="1:11" ht="18" customHeight="1" x14ac:dyDescent="0.2">
      <c r="A28" s="127"/>
      <c r="B28" s="45" t="s">
        <v>13</v>
      </c>
      <c r="C28" s="32"/>
      <c r="D28" s="38" t="str">
        <f>'Beoordelaar 2'!C11</f>
        <v>SCORE</v>
      </c>
      <c r="E28" s="115"/>
      <c r="F28" s="32"/>
      <c r="G28" s="38" t="str">
        <f>'Beoordelaar 2'!F11</f>
        <v>SCORE</v>
      </c>
      <c r="H28" s="115"/>
      <c r="I28" s="39"/>
      <c r="J28" s="38" t="str">
        <f>'Beoordelaar 2'!I11</f>
        <v>SCORE</v>
      </c>
      <c r="K28" s="115"/>
    </row>
    <row r="29" spans="1:11" ht="18" customHeight="1" x14ac:dyDescent="0.2">
      <c r="A29" s="127"/>
      <c r="B29" s="45" t="s">
        <v>14</v>
      </c>
      <c r="C29" s="32"/>
      <c r="D29" s="38" t="str">
        <f>'Beoordelaar 3'!C11</f>
        <v>SCORE</v>
      </c>
      <c r="E29" s="115"/>
      <c r="F29" s="32"/>
      <c r="G29" s="38" t="str">
        <f>'Beoordelaar 3'!F11</f>
        <v>SCORE</v>
      </c>
      <c r="H29" s="115"/>
      <c r="I29" s="39"/>
      <c r="J29" s="38" t="str">
        <f>'Beoordelaar 3'!I11</f>
        <v>SCORE</v>
      </c>
      <c r="K29" s="115"/>
    </row>
    <row r="30" spans="1:11" ht="18" customHeight="1" x14ac:dyDescent="0.2">
      <c r="A30" s="128"/>
      <c r="B30" s="37" t="s">
        <v>29</v>
      </c>
      <c r="C30" s="32"/>
      <c r="D30" s="40" t="str">
        <f>'Beoordelaar 4'!C11</f>
        <v>SCORE</v>
      </c>
      <c r="E30" s="115"/>
      <c r="F30" s="32"/>
      <c r="G30" s="40" t="str">
        <f>'Beoordelaar 4'!F11</f>
        <v>SCORE</v>
      </c>
      <c r="H30" s="115"/>
      <c r="I30" s="39"/>
      <c r="J30" s="40" t="str">
        <f>'Beoordelaar 4'!I11</f>
        <v>SCORE</v>
      </c>
      <c r="K30" s="115"/>
    </row>
    <row r="31" spans="1:11" ht="19.5" customHeight="1" x14ac:dyDescent="0.2">
      <c r="A31" s="122" t="s">
        <v>5</v>
      </c>
      <c r="B31" s="123"/>
      <c r="C31" s="42"/>
      <c r="D31" s="41" t="s">
        <v>16</v>
      </c>
      <c r="E31" s="115"/>
      <c r="F31" s="42"/>
      <c r="G31" s="41" t="s">
        <v>16</v>
      </c>
      <c r="H31" s="115"/>
      <c r="I31" s="44"/>
      <c r="J31" s="41" t="s">
        <v>16</v>
      </c>
      <c r="K31" s="115"/>
    </row>
    <row r="32" spans="1:11" ht="20" customHeight="1" x14ac:dyDescent="0.2">
      <c r="A32" s="124"/>
      <c r="B32" s="125"/>
      <c r="C32" s="42"/>
      <c r="D32" s="43" t="str">
        <f>IF(D31="Uitmuntend","€ 4.000",IF(D31="Goed","€3.000",IF(D31="Voldoende","€ 1.000",IF(D31="Matig","€ 0",IF(D31="Onvoldoende","UITSLUITING"," ")))))</f>
        <v xml:space="preserve"> </v>
      </c>
      <c r="E32" s="116"/>
      <c r="F32" s="42"/>
      <c r="G32" s="43" t="str">
        <f>IF(G31="Uitmuntend","€ 4.000",IF(G31="Goed","€3.000",IF(G31="Voldoende","€ 1.000",IF(G31="Matig","€ 0",IF(G31="Onvoldoende","UITSLUITING"," ")))))</f>
        <v xml:space="preserve"> </v>
      </c>
      <c r="H32" s="116"/>
      <c r="I32" s="44"/>
      <c r="J32" s="43" t="str">
        <f>IF(J31="Uitmuntend","€ 4.000",IF(J31="Goed","€3.000",IF(J31="Voldoende","€ 1.000",IF(J31="Matig","€ 0",IF(J31="Onvoldoende","UITSLUITING"," ")))))</f>
        <v xml:space="preserve"> </v>
      </c>
      <c r="K32" s="116"/>
    </row>
    <row r="33" spans="1:11" ht="18" customHeight="1" x14ac:dyDescent="0.2">
      <c r="A33" s="126" t="str">
        <f>'Beoordelen open vragen'!A13</f>
        <v>6.1.6	PARTNERSCHAP</v>
      </c>
      <c r="B33" s="45" t="s">
        <v>12</v>
      </c>
      <c r="C33" s="32"/>
      <c r="D33" s="38" t="str">
        <f>'Beoordelaar 1'!C13</f>
        <v>SCORE</v>
      </c>
      <c r="E33" s="115" t="s">
        <v>42</v>
      </c>
      <c r="F33" s="32"/>
      <c r="G33" s="38" t="str">
        <f>'Beoordelaar 1'!F13</f>
        <v>SCORE</v>
      </c>
      <c r="H33" s="115" t="s">
        <v>42</v>
      </c>
      <c r="I33" s="39"/>
      <c r="J33" s="38" t="str">
        <f>'Beoordelaar 1'!I13</f>
        <v>SCORE</v>
      </c>
      <c r="K33" s="115" t="s">
        <v>42</v>
      </c>
    </row>
    <row r="34" spans="1:11" ht="18" customHeight="1" x14ac:dyDescent="0.2">
      <c r="A34" s="127"/>
      <c r="B34" s="45" t="s">
        <v>13</v>
      </c>
      <c r="C34" s="32"/>
      <c r="D34" s="38" t="str">
        <f>'Beoordelaar 2'!C13</f>
        <v>SCORE</v>
      </c>
      <c r="E34" s="115"/>
      <c r="F34" s="32"/>
      <c r="G34" s="38" t="str">
        <f>'Beoordelaar 2'!F13</f>
        <v>SCORE</v>
      </c>
      <c r="H34" s="115"/>
      <c r="I34" s="39"/>
      <c r="J34" s="38" t="str">
        <f>'Beoordelaar 2'!I13</f>
        <v>SCORE</v>
      </c>
      <c r="K34" s="115"/>
    </row>
    <row r="35" spans="1:11" ht="18" customHeight="1" x14ac:dyDescent="0.2">
      <c r="A35" s="127"/>
      <c r="B35" s="45" t="s">
        <v>14</v>
      </c>
      <c r="C35" s="32"/>
      <c r="D35" s="38" t="str">
        <f>'Beoordelaar 3'!C13</f>
        <v>SCORE</v>
      </c>
      <c r="E35" s="115"/>
      <c r="F35" s="32"/>
      <c r="G35" s="38" t="str">
        <f>'Beoordelaar 3'!F13</f>
        <v>SCORE</v>
      </c>
      <c r="H35" s="115"/>
      <c r="I35" s="39"/>
      <c r="J35" s="38" t="str">
        <f>'Beoordelaar 3'!I13</f>
        <v>SCORE</v>
      </c>
      <c r="K35" s="115"/>
    </row>
    <row r="36" spans="1:11" ht="18" customHeight="1" x14ac:dyDescent="0.2">
      <c r="A36" s="128"/>
      <c r="B36" s="37" t="s">
        <v>29</v>
      </c>
      <c r="C36" s="32"/>
      <c r="D36" s="40" t="str">
        <f>'Beoordelaar 4'!C13</f>
        <v>SCORE</v>
      </c>
      <c r="E36" s="115"/>
      <c r="F36" s="32"/>
      <c r="G36" s="40" t="str">
        <f>'Beoordelaar 4'!F13</f>
        <v>SCORE</v>
      </c>
      <c r="H36" s="115"/>
      <c r="I36" s="39"/>
      <c r="J36" s="40" t="str">
        <f>'Beoordelaar 4'!I13</f>
        <v>SCORE</v>
      </c>
      <c r="K36" s="115"/>
    </row>
    <row r="37" spans="1:11" ht="20" customHeight="1" x14ac:dyDescent="0.2">
      <c r="A37" s="122" t="s">
        <v>5</v>
      </c>
      <c r="B37" s="123"/>
      <c r="C37" s="42"/>
      <c r="D37" s="41" t="s">
        <v>16</v>
      </c>
      <c r="E37" s="115"/>
      <c r="F37" s="42"/>
      <c r="G37" s="41" t="s">
        <v>16</v>
      </c>
      <c r="H37" s="115"/>
      <c r="I37" s="44"/>
      <c r="J37" s="41" t="s">
        <v>16</v>
      </c>
      <c r="K37" s="115"/>
    </row>
    <row r="38" spans="1:11" ht="20" customHeight="1" x14ac:dyDescent="0.2">
      <c r="A38" s="124"/>
      <c r="B38" s="125"/>
      <c r="C38" s="42"/>
      <c r="D38" s="43" t="str">
        <f>IF(D37="Uitmuntend","€ 8.000",IF(D37="Goed","€ 6.000",IF(D37="Voldoende","€ 2.000",IF(D37="Matig","€ 0",IF(D37="Onvoldoende","UITSLUITING"," ")))))</f>
        <v xml:space="preserve"> </v>
      </c>
      <c r="E38" s="116"/>
      <c r="F38" s="42"/>
      <c r="G38" s="43" t="str">
        <f>IF(G37="Uitmuntend","€ 8.000",IF(G37="Goed","€ 6.000",IF(G37="Voldoende","€ 2.000",IF(G37="Matig","€ 0",IF(G37="Onvoldoende","UITSLUITING"," ")))))</f>
        <v xml:space="preserve"> </v>
      </c>
      <c r="H38" s="116"/>
      <c r="I38" s="44"/>
      <c r="J38" s="43" t="str">
        <f>IF(J37="Uitmuntend","€ 8.000",IF(J37="Goed","€ 6.000",IF(J37="Voldoende","€ 2.000",IF(J37="Matig","€ 0",IF(J37="Onvoldoende","UITSLUITING"," ")))))</f>
        <v xml:space="preserve"> </v>
      </c>
      <c r="K38" s="116"/>
    </row>
    <row r="39" spans="1:11" ht="18" customHeight="1" x14ac:dyDescent="0.2">
      <c r="A39" s="126" t="str">
        <f>'Beoordelen open vragen'!A15</f>
        <v>6.1.7	TOETSING CV’S EN COMPETENTIES</v>
      </c>
      <c r="B39" s="45" t="s">
        <v>12</v>
      </c>
      <c r="C39" s="32"/>
      <c r="D39" s="38" t="str">
        <f>'Beoordelaar 1'!C15</f>
        <v>SCORE</v>
      </c>
      <c r="E39" s="115" t="s">
        <v>42</v>
      </c>
      <c r="F39" s="32"/>
      <c r="G39" s="38" t="str">
        <f>'Beoordelaar 1'!F15</f>
        <v>SCORE</v>
      </c>
      <c r="H39" s="115" t="s">
        <v>42</v>
      </c>
      <c r="I39" s="39"/>
      <c r="J39" s="38" t="str">
        <f>'Beoordelaar 1'!I15</f>
        <v>SCORE</v>
      </c>
      <c r="K39" s="115" t="s">
        <v>42</v>
      </c>
    </row>
    <row r="40" spans="1:11" ht="18" customHeight="1" x14ac:dyDescent="0.2">
      <c r="A40" s="127"/>
      <c r="B40" s="45" t="s">
        <v>13</v>
      </c>
      <c r="C40" s="32"/>
      <c r="D40" s="38" t="str">
        <f>'Beoordelaar 2'!C15</f>
        <v>SCORE</v>
      </c>
      <c r="E40" s="115"/>
      <c r="F40" s="32"/>
      <c r="G40" s="38" t="str">
        <f>'Beoordelaar 2'!F15</f>
        <v>SCORE</v>
      </c>
      <c r="H40" s="115"/>
      <c r="I40" s="39"/>
      <c r="J40" s="38" t="str">
        <f>'Beoordelaar 2'!I15</f>
        <v>SCORE</v>
      </c>
      <c r="K40" s="115"/>
    </row>
    <row r="41" spans="1:11" ht="18" customHeight="1" x14ac:dyDescent="0.2">
      <c r="A41" s="127"/>
      <c r="B41" s="45" t="s">
        <v>14</v>
      </c>
      <c r="C41" s="32"/>
      <c r="D41" s="38" t="str">
        <f>'Beoordelaar 3'!C15</f>
        <v>SCORE</v>
      </c>
      <c r="E41" s="115"/>
      <c r="F41" s="32"/>
      <c r="G41" s="38" t="str">
        <f>'Beoordelaar 3'!F15</f>
        <v>SCORE</v>
      </c>
      <c r="H41" s="115"/>
      <c r="I41" s="39"/>
      <c r="J41" s="38" t="str">
        <f>'Beoordelaar 3'!I15</f>
        <v>SCORE</v>
      </c>
      <c r="K41" s="115"/>
    </row>
    <row r="42" spans="1:11" ht="18" customHeight="1" x14ac:dyDescent="0.2">
      <c r="A42" s="128"/>
      <c r="B42" s="37" t="s">
        <v>29</v>
      </c>
      <c r="C42" s="32"/>
      <c r="D42" s="40" t="str">
        <f>'Beoordelaar 4'!C15</f>
        <v>SCORE</v>
      </c>
      <c r="E42" s="115"/>
      <c r="F42" s="32"/>
      <c r="G42" s="40" t="str">
        <f>'Beoordelaar 4'!F15</f>
        <v>SCORE</v>
      </c>
      <c r="H42" s="115"/>
      <c r="I42" s="39"/>
      <c r="J42" s="40" t="str">
        <f>'Beoordelaar 4'!I15</f>
        <v>SCORE</v>
      </c>
      <c r="K42" s="115"/>
    </row>
    <row r="43" spans="1:11" ht="20" customHeight="1" x14ac:dyDescent="0.2">
      <c r="A43" s="122" t="s">
        <v>5</v>
      </c>
      <c r="B43" s="123"/>
      <c r="C43" s="42"/>
      <c r="D43" s="41" t="s">
        <v>16</v>
      </c>
      <c r="E43" s="115"/>
      <c r="F43" s="42"/>
      <c r="G43" s="41" t="s">
        <v>16</v>
      </c>
      <c r="H43" s="115"/>
      <c r="I43" s="44"/>
      <c r="J43" s="41" t="s">
        <v>16</v>
      </c>
      <c r="K43" s="115"/>
    </row>
    <row r="44" spans="1:11" ht="20" customHeight="1" x14ac:dyDescent="0.2">
      <c r="A44" s="124"/>
      <c r="B44" s="125"/>
      <c r="C44" s="42"/>
      <c r="D44" s="43" t="str">
        <f>IF(D43="Uitmuntend","€ 4.000",IF(D43="Goed","€3.000",IF(D43="Voldoende","€ 1.000",IF(D43="Matig","€ 0",IF(D43="Onvoldoende","UITSLUITING"," ")))))</f>
        <v xml:space="preserve"> </v>
      </c>
      <c r="E44" s="116"/>
      <c r="F44" s="42"/>
      <c r="G44" s="43" t="str">
        <f>IF(G43="Uitmuntend","€ 4.000",IF(G43="Goed","€3.000",IF(G43="Voldoende","€ 1.000",IF(G43="Matig","€ 0",IF(G43="Onvoldoende","UITSLUITING"," ")))))</f>
        <v xml:space="preserve"> </v>
      </c>
      <c r="H44" s="116"/>
      <c r="I44" s="44"/>
      <c r="J44" s="43" t="str">
        <f>IF(J43="Uitmuntend","€ 4.000",IF(J43="Goed","€3.000",IF(J43="Voldoende","€ 1.000",IF(J43="Matig","€ 0",IF(J43="Onvoldoende","UITSLUITING"," ")))))</f>
        <v xml:space="preserve"> </v>
      </c>
      <c r="K44" s="116"/>
    </row>
    <row r="45" spans="1:11" ht="18" customHeight="1" x14ac:dyDescent="0.2">
      <c r="A45" s="126" t="str">
        <f>'Beoordelen open vragen'!A17</f>
        <v xml:space="preserve">6.1.8	 MOEILIJK INVULBARE VACATURES </v>
      </c>
      <c r="B45" s="45" t="s">
        <v>12</v>
      </c>
      <c r="C45" s="32"/>
      <c r="D45" s="38" t="str">
        <f>'Beoordelaar 1'!C17</f>
        <v>SCORE</v>
      </c>
      <c r="E45" s="115" t="s">
        <v>42</v>
      </c>
      <c r="F45" s="32"/>
      <c r="G45" s="38" t="str">
        <f>'Beoordelaar 1'!F17</f>
        <v>SCORE</v>
      </c>
      <c r="H45" s="115" t="s">
        <v>42</v>
      </c>
      <c r="I45" s="39"/>
      <c r="J45" s="38" t="str">
        <f>'Beoordelaar 1'!I17</f>
        <v>SCORE</v>
      </c>
      <c r="K45" s="115" t="s">
        <v>42</v>
      </c>
    </row>
    <row r="46" spans="1:11" ht="18" customHeight="1" x14ac:dyDescent="0.2">
      <c r="A46" s="127"/>
      <c r="B46" s="45" t="s">
        <v>13</v>
      </c>
      <c r="C46" s="32"/>
      <c r="D46" s="38" t="str">
        <f>'Beoordelaar 2'!C17</f>
        <v>SCORE</v>
      </c>
      <c r="E46" s="115"/>
      <c r="F46" s="32"/>
      <c r="G46" s="38" t="str">
        <f>'Beoordelaar 2'!F17</f>
        <v>SCORE</v>
      </c>
      <c r="H46" s="115"/>
      <c r="I46" s="39"/>
      <c r="J46" s="38" t="str">
        <f>'Beoordelaar 2'!I17</f>
        <v>SCORE</v>
      </c>
      <c r="K46" s="115"/>
    </row>
    <row r="47" spans="1:11" ht="18" customHeight="1" x14ac:dyDescent="0.2">
      <c r="A47" s="127"/>
      <c r="B47" s="45" t="s">
        <v>14</v>
      </c>
      <c r="C47" s="32"/>
      <c r="D47" s="38" t="str">
        <f>'Beoordelaar 3'!C17</f>
        <v>SCORE</v>
      </c>
      <c r="E47" s="115"/>
      <c r="F47" s="32"/>
      <c r="G47" s="38" t="str">
        <f>'Beoordelaar 3'!F17</f>
        <v>SCORE</v>
      </c>
      <c r="H47" s="115"/>
      <c r="I47" s="39"/>
      <c r="J47" s="38" t="str">
        <f>'Beoordelaar 3'!I17</f>
        <v>SCORE</v>
      </c>
      <c r="K47" s="115"/>
    </row>
    <row r="48" spans="1:11" ht="18" customHeight="1" x14ac:dyDescent="0.2">
      <c r="A48" s="128"/>
      <c r="B48" s="37" t="s">
        <v>29</v>
      </c>
      <c r="C48" s="32"/>
      <c r="D48" s="40" t="str">
        <f>'Beoordelaar 4'!C17</f>
        <v>SCORE</v>
      </c>
      <c r="E48" s="115"/>
      <c r="F48" s="32"/>
      <c r="G48" s="40" t="str">
        <f>'Beoordelaar 4'!F17</f>
        <v>SCORE</v>
      </c>
      <c r="H48" s="115"/>
      <c r="I48" s="39"/>
      <c r="J48" s="40" t="str">
        <f>'Beoordelaar 4'!I17</f>
        <v>SCORE</v>
      </c>
      <c r="K48" s="115"/>
    </row>
    <row r="49" spans="1:11" ht="20" customHeight="1" x14ac:dyDescent="0.2">
      <c r="A49" s="122" t="s">
        <v>5</v>
      </c>
      <c r="B49" s="123"/>
      <c r="C49" s="42"/>
      <c r="D49" s="41" t="s">
        <v>16</v>
      </c>
      <c r="E49" s="115"/>
      <c r="F49" s="42"/>
      <c r="G49" s="41" t="s">
        <v>16</v>
      </c>
      <c r="H49" s="115"/>
      <c r="I49" s="44"/>
      <c r="J49" s="41" t="s">
        <v>16</v>
      </c>
      <c r="K49" s="115"/>
    </row>
    <row r="50" spans="1:11" ht="20" customHeight="1" x14ac:dyDescent="0.2">
      <c r="A50" s="124"/>
      <c r="B50" s="138"/>
      <c r="C50" s="42"/>
      <c r="D50" s="43" t="str">
        <f>IF(D49="Uitmuntend","€ 8.000",IF(D49="Goed","€ 6.000",IF(D49="Voldoende","€ 2.000",IF(D49="Matig","€ 0",IF(D49="Onvoldoende","UITSLUITING"," ")))))</f>
        <v xml:space="preserve"> </v>
      </c>
      <c r="E50" s="116"/>
      <c r="F50" s="42"/>
      <c r="G50" s="43" t="str">
        <f>IF(G49="Uitmuntend","€ 8.000",IF(G49="Goed","€ 6.000",IF(G49="Voldoende","€ 2.000",IF(G49="Matig","€ 0",IF(G49="Onvoldoende","UITSLUITING"," ")))))</f>
        <v xml:space="preserve"> </v>
      </c>
      <c r="H50" s="116"/>
      <c r="I50" s="44"/>
      <c r="J50" s="43" t="str">
        <f>IF(J49="Uitmuntend","€ 8.000",IF(J49="Goed","€ 6.000",IF(J49="Voldoende","€ 2.000",IF(J49="Matig","€ 0",IF(J49="Onvoldoende","UITSLUITING"," ")))))</f>
        <v xml:space="preserve"> </v>
      </c>
      <c r="K50" s="116"/>
    </row>
    <row r="51" spans="1:11" ht="18" customHeight="1" x14ac:dyDescent="0.2">
      <c r="A51" s="126" t="str">
        <f>'Beoordelen open vragen'!A19</f>
        <v>6.1.9	SURVEILLANTENPOOL</v>
      </c>
      <c r="B51" s="45" t="s">
        <v>12</v>
      </c>
      <c r="C51" s="32"/>
      <c r="D51" s="38" t="str">
        <f>'Beoordelaar 1'!C19</f>
        <v>SCORE</v>
      </c>
      <c r="E51" s="115" t="s">
        <v>42</v>
      </c>
      <c r="F51" s="32"/>
      <c r="G51" s="38" t="str">
        <f>'Beoordelaar 1'!F19</f>
        <v>SCORE</v>
      </c>
      <c r="H51" s="115" t="s">
        <v>42</v>
      </c>
      <c r="I51" s="39"/>
      <c r="J51" s="38" t="str">
        <f>'Beoordelaar 1'!I19</f>
        <v>SCORE</v>
      </c>
      <c r="K51" s="115" t="s">
        <v>42</v>
      </c>
    </row>
    <row r="52" spans="1:11" ht="18" customHeight="1" x14ac:dyDescent="0.2">
      <c r="A52" s="127"/>
      <c r="B52" s="45" t="s">
        <v>13</v>
      </c>
      <c r="C52" s="32"/>
      <c r="D52" s="38" t="str">
        <f>'Beoordelaar 2'!C19</f>
        <v>SCORE</v>
      </c>
      <c r="E52" s="115"/>
      <c r="F52" s="32"/>
      <c r="G52" s="38" t="str">
        <f>'Beoordelaar 2'!F19</f>
        <v>SCORE</v>
      </c>
      <c r="H52" s="115"/>
      <c r="I52" s="39"/>
      <c r="J52" s="38" t="str">
        <f>'Beoordelaar 2'!I19</f>
        <v>SCORE</v>
      </c>
      <c r="K52" s="115"/>
    </row>
    <row r="53" spans="1:11" ht="18" customHeight="1" x14ac:dyDescent="0.2">
      <c r="A53" s="127"/>
      <c r="B53" s="45" t="s">
        <v>14</v>
      </c>
      <c r="C53" s="32"/>
      <c r="D53" s="38" t="str">
        <f>'Beoordelaar 3'!C19</f>
        <v>SCORE</v>
      </c>
      <c r="E53" s="115"/>
      <c r="F53" s="32"/>
      <c r="G53" s="38" t="str">
        <f>'Beoordelaar 3'!F19</f>
        <v>SCORE</v>
      </c>
      <c r="H53" s="115"/>
      <c r="I53" s="39"/>
      <c r="J53" s="38" t="str">
        <f>'Beoordelaar 3'!I19</f>
        <v>SCORE</v>
      </c>
      <c r="K53" s="115"/>
    </row>
    <row r="54" spans="1:11" ht="18" customHeight="1" x14ac:dyDescent="0.2">
      <c r="A54" s="128"/>
      <c r="B54" s="37" t="s">
        <v>29</v>
      </c>
      <c r="C54" s="32"/>
      <c r="D54" s="40" t="str">
        <f>'Beoordelaar 4'!C19</f>
        <v>SCORE</v>
      </c>
      <c r="E54" s="115"/>
      <c r="F54" s="32"/>
      <c r="G54" s="40" t="str">
        <f>'Beoordelaar 4'!F19</f>
        <v>SCORE</v>
      </c>
      <c r="H54" s="115"/>
      <c r="I54" s="39"/>
      <c r="J54" s="40" t="str">
        <f>'Beoordelaar 4'!I19</f>
        <v>SCORE</v>
      </c>
      <c r="K54" s="115"/>
    </row>
    <row r="55" spans="1:11" ht="20" customHeight="1" x14ac:dyDescent="0.2">
      <c r="A55" s="122" t="s">
        <v>5</v>
      </c>
      <c r="B55" s="123"/>
      <c r="C55" s="42"/>
      <c r="D55" s="41" t="s">
        <v>16</v>
      </c>
      <c r="E55" s="115"/>
      <c r="F55" s="42"/>
      <c r="G55" s="41" t="s">
        <v>16</v>
      </c>
      <c r="H55" s="115"/>
      <c r="I55" s="44"/>
      <c r="J55" s="41" t="s">
        <v>16</v>
      </c>
      <c r="K55" s="115"/>
    </row>
    <row r="56" spans="1:11" ht="20" customHeight="1" x14ac:dyDescent="0.2">
      <c r="A56" s="124"/>
      <c r="B56" s="125"/>
      <c r="C56" s="42"/>
      <c r="D56" s="43" t="str">
        <f>IF(D55="Uitmuntend","€ 4.000",IF(D55="Goed","€3.000",IF(D55="Voldoende","€ 1.000",IF(D55="Matig","€ 0",IF(D55="Onvoldoende","UITSLUITING"," ")))))</f>
        <v xml:space="preserve"> </v>
      </c>
      <c r="E56" s="116"/>
      <c r="F56" s="42"/>
      <c r="G56" s="43" t="str">
        <f>IF(G55="Uitmuntend","€ 4.000",IF(G55="Goed","€3.000",IF(G55="Voldoende","€ 1.000",IF(G55="Matig","€ 0",IF(G55="Onvoldoende","UITSLUITING"," ")))))</f>
        <v xml:space="preserve"> </v>
      </c>
      <c r="H56" s="116"/>
      <c r="I56" s="44"/>
      <c r="J56" s="43" t="str">
        <f>IF(J55="Uitmuntend","€ 4.000",IF(J55="Goed","€3.000",IF(J55="Voldoende","€ 1.000",IF(J55="Matig","€ 0",IF(J55="Onvoldoende","UITSLUITING"," ")))))</f>
        <v xml:space="preserve"> </v>
      </c>
      <c r="K56" s="116"/>
    </row>
    <row r="57" spans="1:11" ht="18" customHeight="1" x14ac:dyDescent="0.2">
      <c r="A57" s="126" t="str">
        <f>'Beoordelen open vragen'!A21</f>
        <v>6.1.10	 MAKELAARSFUNCTIE (ROL 1 EN ROL 2)</v>
      </c>
      <c r="B57" s="45" t="s">
        <v>12</v>
      </c>
      <c r="C57" s="32"/>
      <c r="D57" s="38" t="str">
        <f>'Beoordelaar 1'!C21</f>
        <v>SCORE</v>
      </c>
      <c r="E57" s="115" t="s">
        <v>42</v>
      </c>
      <c r="F57" s="32"/>
      <c r="G57" s="38" t="str">
        <f>'Beoordelaar 1'!F21</f>
        <v>SCORE</v>
      </c>
      <c r="H57" s="115" t="s">
        <v>42</v>
      </c>
      <c r="I57" s="39"/>
      <c r="J57" s="38" t="str">
        <f>'Beoordelaar 1'!I21</f>
        <v>SCORE</v>
      </c>
      <c r="K57" s="115" t="s">
        <v>42</v>
      </c>
    </row>
    <row r="58" spans="1:11" ht="18" customHeight="1" x14ac:dyDescent="0.2">
      <c r="A58" s="127"/>
      <c r="B58" s="45" t="s">
        <v>13</v>
      </c>
      <c r="C58" s="32"/>
      <c r="D58" s="38" t="str">
        <f>'Beoordelaar 2'!C21</f>
        <v>SCORE</v>
      </c>
      <c r="E58" s="115"/>
      <c r="F58" s="32"/>
      <c r="G58" s="38" t="str">
        <f>'Beoordelaar 2'!F21</f>
        <v>SCORE</v>
      </c>
      <c r="H58" s="115"/>
      <c r="I58" s="39"/>
      <c r="J58" s="38" t="str">
        <f>'Beoordelaar 2'!I21</f>
        <v>SCORE</v>
      </c>
      <c r="K58" s="115"/>
    </row>
    <row r="59" spans="1:11" ht="18" customHeight="1" x14ac:dyDescent="0.2">
      <c r="A59" s="127"/>
      <c r="B59" s="45" t="s">
        <v>14</v>
      </c>
      <c r="C59" s="32"/>
      <c r="D59" s="38" t="str">
        <f>'Beoordelaar 3'!C21</f>
        <v>SCORE</v>
      </c>
      <c r="E59" s="115"/>
      <c r="F59" s="32"/>
      <c r="G59" s="38" t="str">
        <f>'Beoordelaar 3'!F21</f>
        <v>SCORE</v>
      </c>
      <c r="H59" s="115"/>
      <c r="I59" s="39"/>
      <c r="J59" s="38" t="str">
        <f>'Beoordelaar 3'!I21</f>
        <v>SCORE</v>
      </c>
      <c r="K59" s="115"/>
    </row>
    <row r="60" spans="1:11" ht="18" customHeight="1" x14ac:dyDescent="0.2">
      <c r="A60" s="128"/>
      <c r="B60" s="37" t="s">
        <v>29</v>
      </c>
      <c r="C60" s="32"/>
      <c r="D60" s="40" t="str">
        <f>'Beoordelaar 4'!C21</f>
        <v>SCORE</v>
      </c>
      <c r="E60" s="115"/>
      <c r="F60" s="32"/>
      <c r="G60" s="40" t="str">
        <f>'Beoordelaar 4'!F21</f>
        <v>SCORE</v>
      </c>
      <c r="H60" s="115"/>
      <c r="I60" s="39"/>
      <c r="J60" s="40" t="str">
        <f>'Beoordelaar 4'!I21</f>
        <v>SCORE</v>
      </c>
      <c r="K60" s="115"/>
    </row>
    <row r="61" spans="1:11" ht="20" customHeight="1" x14ac:dyDescent="0.2">
      <c r="A61" s="122" t="s">
        <v>5</v>
      </c>
      <c r="B61" s="123"/>
      <c r="C61" s="42"/>
      <c r="D61" s="41" t="s">
        <v>16</v>
      </c>
      <c r="E61" s="115"/>
      <c r="F61" s="42"/>
      <c r="G61" s="41" t="s">
        <v>16</v>
      </c>
      <c r="H61" s="115"/>
      <c r="I61" s="44"/>
      <c r="J61" s="41" t="s">
        <v>16</v>
      </c>
      <c r="K61" s="115"/>
    </row>
    <row r="62" spans="1:11" ht="20" customHeight="1" x14ac:dyDescent="0.2">
      <c r="A62" s="124"/>
      <c r="B62" s="125"/>
      <c r="C62" s="42"/>
      <c r="D62" s="43" t="str">
        <f>IF(D61="Uitmuntend","€ 4.000",IF(D61="Goed","€3.000",IF(D61="Voldoende","€ 1.000",IF(D61="Matig","€ 0",IF(D61="Onvoldoende","UITSLUITING"," ")))))</f>
        <v xml:space="preserve"> </v>
      </c>
      <c r="E62" s="116"/>
      <c r="F62" s="42"/>
      <c r="G62" s="43" t="str">
        <f>IF(G61="Uitmuntend","€ 4.000",IF(G61="Goed","€3.000",IF(G61="Voldoende","€ 1.000",IF(G61="Matig","€ 0",IF(G61="Onvoldoende","UITSLUITING"," ")))))</f>
        <v xml:space="preserve"> </v>
      </c>
      <c r="H62" s="116"/>
      <c r="I62" s="44"/>
      <c r="J62" s="43" t="str">
        <f>IF(J61="Uitmuntend","€ 4.000",IF(J61="Goed","€3.000",IF(J61="Voldoende","€ 1.000",IF(J61="Matig","€ 0",IF(J61="Onvoldoende","UITSLUITING"," ")))))</f>
        <v xml:space="preserve"> </v>
      </c>
      <c r="K62" s="116"/>
    </row>
    <row r="63" spans="1:11" ht="20" customHeight="1" x14ac:dyDescent="0.2">
      <c r="A63" s="46"/>
      <c r="B63" s="46"/>
      <c r="C63" s="47"/>
      <c r="D63" s="47"/>
      <c r="E63" s="47"/>
      <c r="F63" s="47"/>
      <c r="G63" s="47"/>
      <c r="H63" s="47"/>
      <c r="I63" s="47"/>
      <c r="J63" s="47"/>
      <c r="K63" s="47"/>
    </row>
    <row r="64" spans="1:11" s="3" customFormat="1" ht="28" customHeight="1" x14ac:dyDescent="0.2">
      <c r="A64" s="136" t="s">
        <v>15</v>
      </c>
      <c r="B64" s="137"/>
      <c r="C64" s="42"/>
      <c r="D64" s="71" t="e">
        <f>D8+D14+D20+D26+D32+D38+D44+D50+D56+D62</f>
        <v>#VALUE!</v>
      </c>
      <c r="E64" s="72"/>
      <c r="F64" s="42"/>
      <c r="G64" s="71" t="e">
        <f>G8+G14+G20+G26+G32+G38+G44+G50+G56+G62</f>
        <v>#VALUE!</v>
      </c>
      <c r="H64" s="72"/>
      <c r="I64" s="44"/>
      <c r="J64" s="71" t="e">
        <f>J8+J14+J20+J26+J32+J38+J44+J50+J56+J62</f>
        <v>#VALUE!</v>
      </c>
      <c r="K64" s="72"/>
    </row>
    <row r="66" spans="1:11" ht="28" customHeight="1" x14ac:dyDescent="0.2">
      <c r="A66" s="48" t="str">
        <f>'Beoordelen interview'!A1</f>
        <v>Interview sleutelfunctionarissen (1 t/m 5)</v>
      </c>
      <c r="B66" s="49"/>
      <c r="C66" s="10"/>
      <c r="D66" s="50"/>
      <c r="E66" s="51" t="s">
        <v>30</v>
      </c>
      <c r="G66" s="52"/>
      <c r="H66" s="51" t="s">
        <v>30</v>
      </c>
      <c r="J66" s="52"/>
      <c r="K66" s="51" t="s">
        <v>30</v>
      </c>
    </row>
    <row r="67" spans="1:11" ht="18" customHeight="1" x14ac:dyDescent="0.2">
      <c r="A67" s="119" t="str">
        <f>'Beoordelen interview'!A4:B4</f>
        <v>Vraag 1</v>
      </c>
      <c r="B67" s="45" t="s">
        <v>12</v>
      </c>
      <c r="C67" s="11"/>
      <c r="D67" s="38" t="str">
        <f>'Beoordelaar 1'!C26</f>
        <v>SCORE</v>
      </c>
      <c r="E67" s="115" t="s">
        <v>42</v>
      </c>
      <c r="G67" s="38" t="str">
        <f>'Beoordelaar 1'!F26</f>
        <v>SCORE</v>
      </c>
      <c r="H67" s="115" t="s">
        <v>42</v>
      </c>
      <c r="J67" s="38" t="str">
        <f>'Beoordelaar 1'!I26</f>
        <v>SCORE</v>
      </c>
      <c r="K67" s="115" t="s">
        <v>42</v>
      </c>
    </row>
    <row r="68" spans="1:11" ht="18" customHeight="1" x14ac:dyDescent="0.2">
      <c r="A68" s="120"/>
      <c r="B68" s="45" t="s">
        <v>13</v>
      </c>
      <c r="C68" s="11"/>
      <c r="D68" s="38" t="str">
        <f>'Beoordelaar 2'!C26</f>
        <v>SCORE</v>
      </c>
      <c r="E68" s="115"/>
      <c r="G68" s="38" t="str">
        <f>'Beoordelaar 2'!F26</f>
        <v>SCORE</v>
      </c>
      <c r="H68" s="115"/>
      <c r="J68" s="38" t="str">
        <f>'Beoordelaar 2'!I26</f>
        <v>SCORE</v>
      </c>
      <c r="K68" s="115"/>
    </row>
    <row r="69" spans="1:11" ht="18" customHeight="1" x14ac:dyDescent="0.2">
      <c r="A69" s="120"/>
      <c r="B69" s="45" t="s">
        <v>14</v>
      </c>
      <c r="C69" s="11"/>
      <c r="D69" s="38" t="str">
        <f>'Beoordelaar 3'!C26</f>
        <v>SCORE</v>
      </c>
      <c r="E69" s="115"/>
      <c r="G69" s="38" t="str">
        <f>'Beoordelaar 3'!F26</f>
        <v>SCORE</v>
      </c>
      <c r="H69" s="115"/>
      <c r="J69" s="38" t="str">
        <f>'Beoordelaar 3'!I26</f>
        <v>SCORE</v>
      </c>
      <c r="K69" s="115"/>
    </row>
    <row r="70" spans="1:11" ht="22" customHeight="1" x14ac:dyDescent="0.2">
      <c r="A70" s="121"/>
      <c r="B70" s="37" t="s">
        <v>29</v>
      </c>
      <c r="C70" s="11"/>
      <c r="D70" s="40" t="str">
        <f>'Beoordelaar 4'!C26</f>
        <v>SCORE</v>
      </c>
      <c r="E70" s="115"/>
      <c r="G70" s="40" t="str">
        <f>'Beoordelaar 4'!F26</f>
        <v>SCORE</v>
      </c>
      <c r="H70" s="115"/>
      <c r="J70" s="40" t="str">
        <f>'Beoordelaar 4'!I26</f>
        <v>SCORE</v>
      </c>
      <c r="K70" s="115"/>
    </row>
    <row r="71" spans="1:11" ht="20" customHeight="1" x14ac:dyDescent="0.2">
      <c r="A71" s="117" t="s">
        <v>5</v>
      </c>
      <c r="B71" s="117"/>
      <c r="C71" s="11"/>
      <c r="D71" s="53" t="s">
        <v>6</v>
      </c>
      <c r="E71" s="115"/>
      <c r="G71" s="53" t="s">
        <v>6</v>
      </c>
      <c r="H71" s="115"/>
      <c r="J71" s="53" t="s">
        <v>6</v>
      </c>
      <c r="K71" s="115"/>
    </row>
    <row r="72" spans="1:11" ht="20" customHeight="1" x14ac:dyDescent="0.2">
      <c r="A72" s="118"/>
      <c r="B72" s="118"/>
      <c r="C72" s="11"/>
      <c r="D72" s="54" t="str">
        <f>IF(D71="Uitmuntend","€ 3.000",IF(D71="Goed","€ 2.000",IF(D71="Voldoende","€ 500",IF(D71="Matig","€ 0",IF(D71="Onvoldoende","KO"," ")))))</f>
        <v xml:space="preserve"> </v>
      </c>
      <c r="E72" s="116"/>
      <c r="G72" s="54" t="str">
        <f>IF(G71="Uitmuntend","€ 3.000",IF(G71="Goed","€ 2.000",IF(G71="Voldoende","€ 500",IF(G71="Matig","€ 0",IF(G71="Onvoldoende","KO"," ")))))</f>
        <v xml:space="preserve"> </v>
      </c>
      <c r="H72" s="116"/>
      <c r="J72" s="54" t="str">
        <f>IF(J71="Uitmuntend","€ 3.000",IF(J71="Goed","€ 2.000",IF(J71="Voldoende","€ 500",IF(J71="Matig","€ 0",IF(J71="Onvoldoende","KO"," ")))))</f>
        <v xml:space="preserve"> </v>
      </c>
      <c r="K72" s="116"/>
    </row>
    <row r="73" spans="1:11" ht="18" customHeight="1" x14ac:dyDescent="0.2">
      <c r="A73" s="119" t="str">
        <f>'Beoordelen interview'!A5:B5</f>
        <v xml:space="preserve">Vraag 2
</v>
      </c>
      <c r="B73" s="45" t="s">
        <v>12</v>
      </c>
      <c r="C73" s="11"/>
      <c r="D73" s="38" t="str">
        <f>'Beoordelaar 1'!C28</f>
        <v>SCORE</v>
      </c>
      <c r="E73" s="115" t="s">
        <v>42</v>
      </c>
      <c r="G73" s="38" t="str">
        <f>'Beoordelaar 1'!F28</f>
        <v>SCORE</v>
      </c>
      <c r="H73" s="115" t="s">
        <v>42</v>
      </c>
      <c r="J73" s="38" t="str">
        <f>'Beoordelaar 1'!I28</f>
        <v>SCORE</v>
      </c>
      <c r="K73" s="115" t="s">
        <v>42</v>
      </c>
    </row>
    <row r="74" spans="1:11" ht="18" customHeight="1" x14ac:dyDescent="0.2">
      <c r="A74" s="120"/>
      <c r="B74" s="45" t="s">
        <v>13</v>
      </c>
      <c r="C74" s="11"/>
      <c r="D74" s="38" t="str">
        <f>'Beoordelaar 2'!C28</f>
        <v>SCORE</v>
      </c>
      <c r="E74" s="115"/>
      <c r="G74" s="38" t="str">
        <f>'Beoordelaar 2'!F28</f>
        <v>SCORE</v>
      </c>
      <c r="H74" s="115"/>
      <c r="J74" s="38" t="str">
        <f>'Beoordelaar 2'!I28</f>
        <v>SCORE</v>
      </c>
      <c r="K74" s="115"/>
    </row>
    <row r="75" spans="1:11" ht="18" customHeight="1" x14ac:dyDescent="0.2">
      <c r="A75" s="120"/>
      <c r="B75" s="45" t="s">
        <v>14</v>
      </c>
      <c r="C75" s="11"/>
      <c r="D75" s="38" t="str">
        <f>'Beoordelaar 3'!C28</f>
        <v>SCORE</v>
      </c>
      <c r="E75" s="115"/>
      <c r="G75" s="38" t="str">
        <f>'Beoordelaar 3'!F28</f>
        <v>SCORE</v>
      </c>
      <c r="H75" s="115"/>
      <c r="J75" s="38" t="str">
        <f>'Beoordelaar 3'!I28</f>
        <v>SCORE</v>
      </c>
      <c r="K75" s="115"/>
    </row>
    <row r="76" spans="1:11" ht="20" customHeight="1" x14ac:dyDescent="0.2">
      <c r="A76" s="121"/>
      <c r="B76" s="37" t="s">
        <v>29</v>
      </c>
      <c r="C76" s="11"/>
      <c r="D76" s="40" t="str">
        <f>'Beoordelaar 4'!C28</f>
        <v>SCORE</v>
      </c>
      <c r="E76" s="115"/>
      <c r="G76" s="40" t="str">
        <f>'Beoordelaar 4'!F28</f>
        <v>SCORE</v>
      </c>
      <c r="H76" s="115"/>
      <c r="J76" s="40" t="str">
        <f>'Beoordelaar 4'!I28</f>
        <v>SCORE</v>
      </c>
      <c r="K76" s="115"/>
    </row>
    <row r="77" spans="1:11" ht="20" customHeight="1" x14ac:dyDescent="0.2">
      <c r="A77" s="117" t="s">
        <v>5</v>
      </c>
      <c r="B77" s="117"/>
      <c r="C77" s="11"/>
      <c r="D77" s="53" t="s">
        <v>6</v>
      </c>
      <c r="E77" s="115"/>
      <c r="G77" s="53" t="s">
        <v>6</v>
      </c>
      <c r="H77" s="115"/>
      <c r="J77" s="53" t="s">
        <v>6</v>
      </c>
      <c r="K77" s="115"/>
    </row>
    <row r="78" spans="1:11" ht="20" customHeight="1" x14ac:dyDescent="0.2">
      <c r="A78" s="118"/>
      <c r="B78" s="118"/>
      <c r="C78" s="11"/>
      <c r="D78" s="54" t="str">
        <f>IF(D77="Uitmuntend","€ 5.000",IF(D77="Goed","€ 4.000",IF(D77="Voldoende","€ 1.000",IF(D77="Matig","€ 0",IF(D77="Onvoldoende","KO"," ")))))</f>
        <v xml:space="preserve"> </v>
      </c>
      <c r="E78" s="116"/>
      <c r="G78" s="54" t="str">
        <f>IF(G77="Uitmuntend","€ 5.000",IF(G77="Goed","€ 4.000",IF(G77="Voldoende","€ 1.000",IF(G77="Matig","€ 0",IF(G77="Onvoldoende","KO"," ")))))</f>
        <v xml:space="preserve"> </v>
      </c>
      <c r="H78" s="116"/>
      <c r="J78" s="54" t="str">
        <f>IF(J77="Uitmuntend","€ 5.000",IF(J77="Goed","€ 4.000",IF(J77="Voldoende","€ 1.000",IF(J77="Matig","€ 0",IF(J77="Onvoldoende","KO"," ")))))</f>
        <v xml:space="preserve"> </v>
      </c>
      <c r="K78" s="116"/>
    </row>
    <row r="79" spans="1:11" ht="18" customHeight="1" x14ac:dyDescent="0.2">
      <c r="A79" s="119" t="str">
        <f>'Beoordelen interview'!A6:B6</f>
        <v xml:space="preserve">Vraag 3
</v>
      </c>
      <c r="B79" s="45" t="s">
        <v>12</v>
      </c>
      <c r="C79" s="11"/>
      <c r="D79" s="38" t="str">
        <f>'Beoordelaar 1'!C30</f>
        <v>SCORE</v>
      </c>
      <c r="E79" s="115" t="s">
        <v>42</v>
      </c>
      <c r="G79" s="38" t="str">
        <f>'Beoordelaar 1'!F30</f>
        <v>SCORE</v>
      </c>
      <c r="H79" s="115" t="s">
        <v>42</v>
      </c>
      <c r="J79" s="38" t="str">
        <f>'Beoordelaar 1'!I30</f>
        <v>SCORE</v>
      </c>
      <c r="K79" s="115" t="s">
        <v>42</v>
      </c>
    </row>
    <row r="80" spans="1:11" ht="18" customHeight="1" x14ac:dyDescent="0.2">
      <c r="A80" s="120"/>
      <c r="B80" s="45" t="s">
        <v>13</v>
      </c>
      <c r="C80" s="11"/>
      <c r="D80" s="38" t="str">
        <f>'Beoordelaar 2'!C30</f>
        <v>SCORE</v>
      </c>
      <c r="E80" s="115"/>
      <c r="G80" s="38" t="str">
        <f>'Beoordelaar 2'!F30</f>
        <v>SCORE</v>
      </c>
      <c r="H80" s="115"/>
      <c r="J80" s="38" t="str">
        <f>'Beoordelaar 2'!I30</f>
        <v>SCORE</v>
      </c>
      <c r="K80" s="115"/>
    </row>
    <row r="81" spans="1:11" ht="18" customHeight="1" x14ac:dyDescent="0.2">
      <c r="A81" s="120"/>
      <c r="B81" s="45" t="s">
        <v>14</v>
      </c>
      <c r="C81" s="11"/>
      <c r="D81" s="38" t="str">
        <f>'Beoordelaar 3'!C30</f>
        <v>SCORE</v>
      </c>
      <c r="E81" s="115"/>
      <c r="G81" s="38" t="str">
        <f>'Beoordelaar 3'!F30</f>
        <v>SCORE</v>
      </c>
      <c r="H81" s="115"/>
      <c r="J81" s="38" t="str">
        <f>'Beoordelaar 3'!I30</f>
        <v>SCORE</v>
      </c>
      <c r="K81" s="115"/>
    </row>
    <row r="82" spans="1:11" ht="18" customHeight="1" x14ac:dyDescent="0.2">
      <c r="A82" s="121"/>
      <c r="B82" s="37" t="s">
        <v>29</v>
      </c>
      <c r="C82" s="11"/>
      <c r="D82" s="40" t="str">
        <f>'Beoordelaar 4'!C32</f>
        <v>SCORE</v>
      </c>
      <c r="E82" s="115"/>
      <c r="G82" s="40" t="str">
        <f>'Beoordelaar 4'!F30</f>
        <v>SCORE</v>
      </c>
      <c r="H82" s="115"/>
      <c r="J82" s="40" t="str">
        <f>'Beoordelaar 4'!I30</f>
        <v>SCORE</v>
      </c>
      <c r="K82" s="115"/>
    </row>
    <row r="83" spans="1:11" ht="20" customHeight="1" x14ac:dyDescent="0.2">
      <c r="A83" s="117" t="s">
        <v>5</v>
      </c>
      <c r="B83" s="117"/>
      <c r="C83" s="11"/>
      <c r="D83" s="53" t="s">
        <v>6</v>
      </c>
      <c r="E83" s="115"/>
      <c r="G83" s="38" t="s">
        <v>6</v>
      </c>
      <c r="H83" s="115"/>
      <c r="J83" s="53" t="s">
        <v>6</v>
      </c>
      <c r="K83" s="115"/>
    </row>
    <row r="84" spans="1:11" ht="20" customHeight="1" x14ac:dyDescent="0.2">
      <c r="A84" s="118"/>
      <c r="B84" s="118"/>
      <c r="C84" s="11"/>
      <c r="D84" s="54" t="str">
        <f>IF(D83="Uitmuntend","€ 3.000",IF(D83="Goed","€ 2.000",IF(D83="Voldoende","€ 500",IF(D83="Matig","€ 0",IF(D83="Onvoldoende","KO"," ")))))</f>
        <v xml:space="preserve"> </v>
      </c>
      <c r="E84" s="116"/>
      <c r="G84" s="54" t="str">
        <f>IF(G83="Uitmuntend","€ 3.000",IF(G83="Goed","€ 2.000",IF(G83="Voldoende","€ 500",IF(G83="Matig","€ 0",IF(G83="Onvoldoende","KO"," ")))))</f>
        <v xml:space="preserve"> </v>
      </c>
      <c r="H84" s="116"/>
      <c r="J84" s="54" t="str">
        <f>IF(J83="Uitmuntend","€ 3.000",IF(J83="Goed","€ 2.000",IF(J83="Voldoende","€ 500",IF(J83="Matig","€ 0",IF(J83="Onvoldoende","KO"," ")))))</f>
        <v xml:space="preserve"> </v>
      </c>
      <c r="K84" s="116"/>
    </row>
    <row r="85" spans="1:11" ht="18" customHeight="1" x14ac:dyDescent="0.2">
      <c r="A85" s="119" t="str">
        <f>'Beoordelen interview'!A7:B7</f>
        <v xml:space="preserve">Vraag 4
</v>
      </c>
      <c r="B85" s="45" t="s">
        <v>12</v>
      </c>
      <c r="C85" s="11"/>
      <c r="D85" s="38" t="str">
        <f>'Beoordelaar 1'!C32</f>
        <v>SCORE</v>
      </c>
      <c r="E85" s="115" t="s">
        <v>42</v>
      </c>
      <c r="G85" s="38" t="str">
        <f>'Beoordelaar 1'!F32</f>
        <v>SCORE</v>
      </c>
      <c r="H85" s="115" t="s">
        <v>42</v>
      </c>
      <c r="J85" s="38" t="str">
        <f>'Beoordelaar 1'!I32</f>
        <v>SCORE</v>
      </c>
      <c r="K85" s="115" t="s">
        <v>42</v>
      </c>
    </row>
    <row r="86" spans="1:11" ht="18" customHeight="1" x14ac:dyDescent="0.2">
      <c r="A86" s="120"/>
      <c r="B86" s="45" t="s">
        <v>13</v>
      </c>
      <c r="C86" s="11"/>
      <c r="D86" s="38" t="str">
        <f>'Beoordelaar 2'!C32</f>
        <v>SCORE</v>
      </c>
      <c r="E86" s="115"/>
      <c r="G86" s="38" t="str">
        <f>'Beoordelaar 2'!F32</f>
        <v>SCORE</v>
      </c>
      <c r="H86" s="115"/>
      <c r="J86" s="38" t="str">
        <f>'Beoordelaar 2'!I32</f>
        <v>SCORE</v>
      </c>
      <c r="K86" s="115"/>
    </row>
    <row r="87" spans="1:11" ht="18" customHeight="1" x14ac:dyDescent="0.2">
      <c r="A87" s="120"/>
      <c r="B87" s="45" t="s">
        <v>14</v>
      </c>
      <c r="C87" s="11"/>
      <c r="D87" s="38" t="str">
        <f>'Beoordelaar 3'!C32</f>
        <v>SCORE</v>
      </c>
      <c r="E87" s="115"/>
      <c r="G87" s="38" t="str">
        <f>'Beoordelaar 3'!F32</f>
        <v>SCORE</v>
      </c>
      <c r="H87" s="115"/>
      <c r="J87" s="38" t="str">
        <f>'Beoordelaar 3'!I32</f>
        <v>SCORE</v>
      </c>
      <c r="K87" s="115"/>
    </row>
    <row r="88" spans="1:11" ht="20" customHeight="1" x14ac:dyDescent="0.2">
      <c r="A88" s="121"/>
      <c r="B88" s="37" t="s">
        <v>29</v>
      </c>
      <c r="C88" s="11"/>
      <c r="D88" s="40" t="str">
        <f>'Beoordelaar 4'!C32</f>
        <v>SCORE</v>
      </c>
      <c r="E88" s="115"/>
      <c r="G88" s="40" t="str">
        <f>'Beoordelaar 4'!F32</f>
        <v>SCORE</v>
      </c>
      <c r="H88" s="115"/>
      <c r="J88" s="40" t="str">
        <f>'Beoordelaar 4'!I32</f>
        <v>SCORE</v>
      </c>
      <c r="K88" s="115"/>
    </row>
    <row r="89" spans="1:11" ht="20" customHeight="1" x14ac:dyDescent="0.2">
      <c r="A89" s="117" t="s">
        <v>5</v>
      </c>
      <c r="B89" s="117"/>
      <c r="C89" s="11"/>
      <c r="D89" s="53" t="s">
        <v>6</v>
      </c>
      <c r="E89" s="115"/>
      <c r="G89" s="53" t="s">
        <v>6</v>
      </c>
      <c r="H89" s="115"/>
      <c r="J89" s="53" t="s">
        <v>6</v>
      </c>
      <c r="K89" s="115"/>
    </row>
    <row r="90" spans="1:11" ht="20" customHeight="1" x14ac:dyDescent="0.2">
      <c r="A90" s="118"/>
      <c r="B90" s="118"/>
      <c r="C90" s="11"/>
      <c r="D90" s="54" t="str">
        <f>IF(D89="Uitmuntend","€ 5.000",IF(D89="Goed","€ 4.000",IF(D89="Voldoende","€ 1.000",IF(D89="Matig","€ 0",IF(D89="Onvoldoende","KO"," ")))))</f>
        <v xml:space="preserve"> </v>
      </c>
      <c r="E90" s="116"/>
      <c r="G90" s="54" t="str">
        <f>IF(G89="Uitmuntend","€ 5.000",IF(G89="Goed","€ 4.000",IF(G89="Voldoende","€ 1.000",IF(G89="Matig","€ 0",IF(G89="Onvoldoende","KO"," ")))))</f>
        <v xml:space="preserve"> </v>
      </c>
      <c r="H90" s="116"/>
      <c r="J90" s="54" t="str">
        <f>IF(J89="Uitmuntend","€ 5.000",IF(J89="Goed","€ 4.000",IF(J89="Voldoende","€ 1.000",IF(J89="Matig","€ 0",IF(J89="Onvoldoende","KO"," ")))))</f>
        <v xml:space="preserve"> </v>
      </c>
      <c r="K90" s="116"/>
    </row>
    <row r="91" spans="1:11" ht="18" customHeight="1" x14ac:dyDescent="0.2">
      <c r="A91" s="119" t="str">
        <f>'Beoordelen interview'!A8</f>
        <v>Vraag 5</v>
      </c>
      <c r="B91" s="45" t="s">
        <v>12</v>
      </c>
      <c r="C91" s="11"/>
      <c r="D91" s="38" t="str">
        <f>'Beoordelaar 1'!C34</f>
        <v>SCORE</v>
      </c>
      <c r="E91" s="115" t="s">
        <v>42</v>
      </c>
      <c r="G91" s="38" t="str">
        <f>'Beoordelaar 1'!F34</f>
        <v>SCORE</v>
      </c>
      <c r="H91" s="115" t="s">
        <v>42</v>
      </c>
      <c r="J91" s="38" t="str">
        <f>'Beoordelaar 1'!I34</f>
        <v>SCORE</v>
      </c>
      <c r="K91" s="115" t="s">
        <v>42</v>
      </c>
    </row>
    <row r="92" spans="1:11" ht="18" customHeight="1" x14ac:dyDescent="0.2">
      <c r="A92" s="120"/>
      <c r="B92" s="45" t="s">
        <v>13</v>
      </c>
      <c r="C92" s="11"/>
      <c r="D92" s="38" t="str">
        <f>'Beoordelaar 2'!C34</f>
        <v>SCORE</v>
      </c>
      <c r="E92" s="115"/>
      <c r="G92" s="38" t="str">
        <f>'Beoordelaar 2'!F34</f>
        <v>SCORE</v>
      </c>
      <c r="H92" s="115"/>
      <c r="J92" s="38" t="str">
        <f>'Beoordelaar 2'!I34</f>
        <v>SCORE</v>
      </c>
      <c r="K92" s="115"/>
    </row>
    <row r="93" spans="1:11" ht="18" customHeight="1" x14ac:dyDescent="0.2">
      <c r="A93" s="120"/>
      <c r="B93" s="45" t="s">
        <v>14</v>
      </c>
      <c r="C93" s="11"/>
      <c r="D93" s="38" t="str">
        <f>'Beoordelaar 3'!C34</f>
        <v>SCORE</v>
      </c>
      <c r="E93" s="115"/>
      <c r="G93" s="38" t="str">
        <f>'Beoordelaar 3'!F34</f>
        <v>SCORE</v>
      </c>
      <c r="H93" s="115"/>
      <c r="J93" s="38" t="str">
        <f>'Beoordelaar 3'!I34</f>
        <v>SCORE</v>
      </c>
      <c r="K93" s="115"/>
    </row>
    <row r="94" spans="1:11" ht="18" customHeight="1" x14ac:dyDescent="0.2">
      <c r="A94" s="121"/>
      <c r="B94" s="37" t="s">
        <v>29</v>
      </c>
      <c r="C94" s="11"/>
      <c r="D94" s="40" t="str">
        <f>'Beoordelaar 4'!C34</f>
        <v>SCORE</v>
      </c>
      <c r="E94" s="115"/>
      <c r="G94" s="40" t="str">
        <f>'Beoordelaar 4'!F34</f>
        <v>SCORE</v>
      </c>
      <c r="H94" s="115"/>
      <c r="J94" s="40" t="str">
        <f>'Beoordelaar 4'!I34</f>
        <v>SCORE</v>
      </c>
      <c r="K94" s="115"/>
    </row>
    <row r="95" spans="1:11" ht="20" customHeight="1" x14ac:dyDescent="0.2">
      <c r="A95" s="117" t="s">
        <v>5</v>
      </c>
      <c r="B95" s="117"/>
      <c r="C95" s="11"/>
      <c r="D95" s="53" t="s">
        <v>6</v>
      </c>
      <c r="E95" s="115"/>
      <c r="G95" s="53" t="s">
        <v>6</v>
      </c>
      <c r="H95" s="115"/>
      <c r="J95" s="53" t="s">
        <v>6</v>
      </c>
      <c r="K95" s="115"/>
    </row>
    <row r="96" spans="1:11" ht="20" customHeight="1" x14ac:dyDescent="0.2">
      <c r="A96" s="118"/>
      <c r="B96" s="118"/>
      <c r="C96" s="11"/>
      <c r="D96" s="54" t="str">
        <f>IF(D95="Uitmuntend","€ 3.000",IF(D95="Goed","€ 2.000",IF(D95="Voldoende","€ 500",IF(D95="Matig","€ 0",IF(D95="Onvoldoende","KO"," ")))))</f>
        <v xml:space="preserve"> </v>
      </c>
      <c r="E96" s="116"/>
      <c r="G96" s="54" t="str">
        <f>IF(G95="Uitmuntend","€ 3.000",IF(G95="Goed","€ 2.000",IF(G95="Voldoende","€ 500",IF(G95="Matig","€ 0",IF(G95="Onvoldoende","KO"," ")))))</f>
        <v xml:space="preserve"> </v>
      </c>
      <c r="H96" s="116"/>
      <c r="J96" s="54" t="str">
        <f>IF(J95="Uitmuntend","€ 3.000",IF(J95="Goed","€ 2.000",IF(J95="Voldoende","€ 500",IF(J95="Matig","€ 0",IF(J95="Onvoldoende","KO"," ")))))</f>
        <v xml:space="preserve"> </v>
      </c>
      <c r="K96" s="116"/>
    </row>
    <row r="97" spans="1:11" ht="20" customHeight="1" x14ac:dyDescent="0.2"/>
    <row r="98" spans="1:11" ht="30" customHeight="1" x14ac:dyDescent="0.2">
      <c r="A98" s="129" t="s">
        <v>86</v>
      </c>
      <c r="B98" s="129"/>
      <c r="C98" s="11"/>
      <c r="D98" s="71" t="e">
        <f>D72+D78+D84+D90+D96</f>
        <v>#VALUE!</v>
      </c>
      <c r="E98" s="72"/>
      <c r="G98" s="71" t="e">
        <f>G72+G78+G84+G90+G96</f>
        <v>#VALUE!</v>
      </c>
      <c r="H98" s="72"/>
      <c r="J98" s="71" t="e">
        <f>J72+J78+J84+J90+J96</f>
        <v>#VALUE!</v>
      </c>
      <c r="K98" s="72"/>
    </row>
  </sheetData>
  <sheetProtection algorithmName="SHA-512" hashValue="1kBmDgk5040zF3CvPSn5AJgkIYIRolx0Xkvewn/4AJvhZqCUaUxP4/N0OLAX51X+3EzX641iKxcnDDOziuMqMg==" saltValue="KynpGf4YAxJCw23hE1HxRA==" spinCount="100000" sheet="1" objects="1" scenarios="1"/>
  <mergeCells count="97">
    <mergeCell ref="J1:K1"/>
    <mergeCell ref="G1:H1"/>
    <mergeCell ref="H3:H8"/>
    <mergeCell ref="H9:H14"/>
    <mergeCell ref="A64:B64"/>
    <mergeCell ref="A31:B31"/>
    <mergeCell ref="A25:B25"/>
    <mergeCell ref="A26:B26"/>
    <mergeCell ref="A37:B37"/>
    <mergeCell ref="A38:B38"/>
    <mergeCell ref="A43:B43"/>
    <mergeCell ref="A44:B44"/>
    <mergeCell ref="A49:B49"/>
    <mergeCell ref="A50:B50"/>
    <mergeCell ref="A32:B32"/>
    <mergeCell ref="A21:A24"/>
    <mergeCell ref="A27:A30"/>
    <mergeCell ref="A33:A36"/>
    <mergeCell ref="A39:A42"/>
    <mergeCell ref="A45:A48"/>
    <mergeCell ref="A3:A6"/>
    <mergeCell ref="A20:B20"/>
    <mergeCell ref="A2:B2"/>
    <mergeCell ref="A1:B1"/>
    <mergeCell ref="D1:E1"/>
    <mergeCell ref="A9:A12"/>
    <mergeCell ref="A15:A18"/>
    <mergeCell ref="A13:B13"/>
    <mergeCell ref="A14:B14"/>
    <mergeCell ref="A8:B8"/>
    <mergeCell ref="A98:B98"/>
    <mergeCell ref="A89:B89"/>
    <mergeCell ref="A90:B90"/>
    <mergeCell ref="A78:B78"/>
    <mergeCell ref="E3:E8"/>
    <mergeCell ref="E9:E14"/>
    <mergeCell ref="E15:E20"/>
    <mergeCell ref="E21:E26"/>
    <mergeCell ref="E27:E32"/>
    <mergeCell ref="E33:E38"/>
    <mergeCell ref="E39:E44"/>
    <mergeCell ref="E45:E50"/>
    <mergeCell ref="A71:B71"/>
    <mergeCell ref="A72:B72"/>
    <mergeCell ref="A7:B7"/>
    <mergeCell ref="A19:B19"/>
    <mergeCell ref="H15:H20"/>
    <mergeCell ref="H21:H26"/>
    <mergeCell ref="H27:H32"/>
    <mergeCell ref="H33:H38"/>
    <mergeCell ref="K3:K8"/>
    <mergeCell ref="K9:K14"/>
    <mergeCell ref="K15:K20"/>
    <mergeCell ref="K21:K26"/>
    <mergeCell ref="K27:K32"/>
    <mergeCell ref="K67:K72"/>
    <mergeCell ref="K73:K78"/>
    <mergeCell ref="K79:K84"/>
    <mergeCell ref="K85:K90"/>
    <mergeCell ref="H67:H72"/>
    <mergeCell ref="H73:H78"/>
    <mergeCell ref="H79:H84"/>
    <mergeCell ref="H85:H90"/>
    <mergeCell ref="K33:K38"/>
    <mergeCell ref="K39:K44"/>
    <mergeCell ref="K45:K50"/>
    <mergeCell ref="H39:H44"/>
    <mergeCell ref="H45:H50"/>
    <mergeCell ref="A67:A70"/>
    <mergeCell ref="A73:A76"/>
    <mergeCell ref="A79:A82"/>
    <mergeCell ref="A85:A88"/>
    <mergeCell ref="E79:E84"/>
    <mergeCell ref="E85:E90"/>
    <mergeCell ref="A83:B83"/>
    <mergeCell ref="A84:B84"/>
    <mergeCell ref="E67:E72"/>
    <mergeCell ref="E73:E78"/>
    <mergeCell ref="A77:B77"/>
    <mergeCell ref="K51:K56"/>
    <mergeCell ref="A55:B55"/>
    <mergeCell ref="A56:B56"/>
    <mergeCell ref="A57:A60"/>
    <mergeCell ref="E57:E62"/>
    <mergeCell ref="H57:H62"/>
    <mergeCell ref="K57:K62"/>
    <mergeCell ref="A61:B61"/>
    <mergeCell ref="A62:B62"/>
    <mergeCell ref="H51:H56"/>
    <mergeCell ref="E51:E56"/>
    <mergeCell ref="A51:A54"/>
    <mergeCell ref="E91:E96"/>
    <mergeCell ref="H91:H96"/>
    <mergeCell ref="K91:K96"/>
    <mergeCell ref="A95:B95"/>
    <mergeCell ref="A96:B96"/>
    <mergeCell ref="A91:A94"/>
  </mergeCells>
  <dataValidations count="1">
    <dataValidation type="list" errorStyle="warning" allowBlank="1" showErrorMessage="1" sqref="I13:J13 I37:J37 J71 I25:J25 I43:J43 I49:J49 I31:J31 I19:J19 D89 D83 D77 D71 G89 G83 G77 G71 J89 J83 J77 D7 D13 D19 D25 D31 D37 D43 D49 F31:G31 F49:G49 F43:G43 F25:G25 F37:G37 F13:G13 F7:G7 F19:G19 I7:J7 D55 D61 G61 G55 J55 J61 D95 G95 J95" xr:uid="{00000000-0002-0000-0400-000000000000}">
      <formula1>SCORE</formula1>
    </dataValidation>
  </dataValidations>
  <pageMargins left="0.7" right="0.7" top="0.75" bottom="0.75"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7024-C0F0-B44E-941B-87D79D3F4AD4}">
  <dimension ref="A1:G19"/>
  <sheetViews>
    <sheetView showGridLines="0" tabSelected="1" zoomScale="90" zoomScaleNormal="90" workbookViewId="0">
      <selection activeCell="G7" sqref="G7"/>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55" t="s">
        <v>34</v>
      </c>
      <c r="B1" s="56"/>
      <c r="C1" s="57"/>
      <c r="D1" s="56"/>
      <c r="E1" s="57"/>
      <c r="F1" s="56"/>
      <c r="G1" s="57"/>
    </row>
    <row r="2" spans="1:7" ht="30" customHeight="1" x14ac:dyDescent="0.2">
      <c r="A2" s="58" t="s">
        <v>35</v>
      </c>
      <c r="B2" s="56"/>
      <c r="C2" s="59" t="str">
        <f>'Beoordelaar 1'!C1:D1</f>
        <v>Inschrijver 1</v>
      </c>
      <c r="D2" s="60"/>
      <c r="E2" s="59" t="str">
        <f>'Beoordelaar 1'!F1</f>
        <v>Inschrijver 2</v>
      </c>
      <c r="F2" s="60"/>
      <c r="G2" s="59" t="str">
        <f>'Beoordelaar 1'!I1</f>
        <v>Inschrijver 3</v>
      </c>
    </row>
    <row r="3" spans="1:7" s="2" customFormat="1" ht="35" customHeight="1" x14ac:dyDescent="0.2">
      <c r="A3" s="61" t="s">
        <v>39</v>
      </c>
      <c r="B3" s="56"/>
      <c r="C3" s="62" t="e">
        <f>Consensus!D64</f>
        <v>#VALUE!</v>
      </c>
      <c r="D3" s="60"/>
      <c r="E3" s="62" t="e">
        <f>Consensus!G64</f>
        <v>#VALUE!</v>
      </c>
      <c r="F3" s="60"/>
      <c r="G3" s="62" t="e">
        <f>Consensus!J64</f>
        <v>#VALUE!</v>
      </c>
    </row>
    <row r="4" spans="1:7" s="2" customFormat="1" ht="35" customHeight="1" x14ac:dyDescent="0.2">
      <c r="A4" s="61" t="s">
        <v>40</v>
      </c>
      <c r="B4" s="56"/>
      <c r="C4" s="63" t="e">
        <f>Consensus!D98</f>
        <v>#VALUE!</v>
      </c>
      <c r="D4" s="60"/>
      <c r="E4" s="63" t="e">
        <f>Consensus!G98</f>
        <v>#VALUE!</v>
      </c>
      <c r="F4" s="60"/>
      <c r="G4" s="63" t="e">
        <f>Consensus!J98</f>
        <v>#VALUE!</v>
      </c>
    </row>
    <row r="5" spans="1:7" ht="30" customHeight="1" x14ac:dyDescent="0.2">
      <c r="A5" s="64" t="s">
        <v>36</v>
      </c>
      <c r="B5" s="56"/>
      <c r="C5" s="65" t="e">
        <f>C3+C4</f>
        <v>#VALUE!</v>
      </c>
      <c r="D5" s="60"/>
      <c r="E5" s="65" t="e">
        <f>E3+E4</f>
        <v>#VALUE!</v>
      </c>
      <c r="F5" s="60"/>
      <c r="G5" s="65" t="e">
        <f>G3+G4</f>
        <v>#VALUE!</v>
      </c>
    </row>
    <row r="6" spans="1:7" ht="15" customHeight="1" x14ac:dyDescent="0.2"/>
    <row r="7" spans="1:7" ht="30" customHeight="1" x14ac:dyDescent="0.2">
      <c r="A7" s="66" t="s">
        <v>37</v>
      </c>
      <c r="B7" s="56"/>
      <c r="C7" s="67">
        <v>0</v>
      </c>
      <c r="D7" s="60"/>
      <c r="E7" s="67">
        <v>0</v>
      </c>
      <c r="F7" s="60"/>
      <c r="G7" s="67">
        <v>0</v>
      </c>
    </row>
    <row r="9" spans="1:7" ht="30" customHeight="1" x14ac:dyDescent="0.2">
      <c r="A9" s="68" t="s">
        <v>38</v>
      </c>
      <c r="B9" s="56"/>
      <c r="C9" s="69" t="e">
        <f>C7-C5</f>
        <v>#VALUE!</v>
      </c>
      <c r="D9" s="70"/>
      <c r="E9" s="69" t="e">
        <f>E7-E5</f>
        <v>#VALUE!</v>
      </c>
      <c r="F9" s="70"/>
      <c r="G9" s="69" t="e">
        <f>G7-G5</f>
        <v>#VALUE!</v>
      </c>
    </row>
    <row r="16" spans="1:7" ht="16" x14ac:dyDescent="0.2">
      <c r="C16" s="9"/>
    </row>
    <row r="17" spans="3:3" ht="16" x14ac:dyDescent="0.2">
      <c r="C17" s="9"/>
    </row>
    <row r="18" spans="3:3" ht="16" x14ac:dyDescent="0.2">
      <c r="C18" s="9"/>
    </row>
    <row r="19" spans="3:3" ht="16" x14ac:dyDescent="0.2">
      <c r="C19" s="9"/>
    </row>
  </sheetData>
  <sheetProtection algorithmName="SHA-512" hashValue="uQa264S907klkufdUAdzxK7wuMqltepUMKhfFsrKm/3kWKr/2K4SfjkcHqhNYs6SqFvrpkM5mIJh7dEuQWsDuw==" saltValue="hC5mcw7GA2pKL9uvrlZIB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Beoordelen open vragen</vt:lpstr>
      <vt:lpstr>Beoordelen interview</vt:lpstr>
      <vt:lpstr>Beoordelaar 1</vt:lpstr>
      <vt:lpstr>Beoordelaar 2</vt:lpstr>
      <vt:lpstr>Beoordelaar 3</vt:lpstr>
      <vt:lpstr>Beoordelaar 4</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25-6</dc:description>
  <cp:lastModifiedBy/>
  <dcterms:created xsi:type="dcterms:W3CDTF">2006-09-16T00:00:00Z</dcterms:created>
  <dcterms:modified xsi:type="dcterms:W3CDTF">2020-04-10T08:57:22Z</dcterms:modified>
  <cp:category/>
</cp:coreProperties>
</file>