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filterPrivacy="1" codeName="ThisWorkbook" autoCompressPictures="0"/>
  <xr:revisionPtr revIDLastSave="0" documentId="13_ncr:1_{7B8820E8-06EC-674E-B46A-DFC27D0F2814}" xr6:coauthVersionLast="45" xr6:coauthVersionMax="45" xr10:uidLastSave="{00000000-0000-0000-0000-000000000000}"/>
  <bookViews>
    <workbookView xWindow="32300" yWindow="660" windowWidth="34900" windowHeight="19600" activeTab="4" xr2:uid="{00000000-000D-0000-FFFF-FFFF00000000}"/>
  </bookViews>
  <sheets>
    <sheet name="Beoordelen open vragen" sheetId="6" r:id="rId1"/>
    <sheet name="Beoordelaar 1" sheetId="7" r:id="rId2"/>
    <sheet name="Beoordelaar 2" sheetId="15" r:id="rId3"/>
    <sheet name="Beoordelaar 3" sheetId="16" r:id="rId4"/>
    <sheet name="Eindscores" sheetId="9" r:id="rId5"/>
  </sheets>
  <definedNames>
    <definedName name="SCORE">'Beoordelen open vragen'!$D$4:$D$9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9" l="1"/>
  <c r="G23" i="9"/>
  <c r="D23" i="9"/>
  <c r="J7" i="9" l="1"/>
  <c r="G7" i="9"/>
  <c r="D7" i="9"/>
  <c r="D12" i="9"/>
  <c r="G12" i="9"/>
  <c r="J12" i="9"/>
  <c r="J17" i="9"/>
  <c r="G17" i="9"/>
  <c r="D17" i="9"/>
  <c r="D22" i="9"/>
  <c r="G22" i="9"/>
  <c r="J22" i="9"/>
  <c r="B19" i="9" l="1"/>
  <c r="B20" i="9"/>
  <c r="B18" i="9"/>
  <c r="B14" i="9"/>
  <c r="B15" i="9"/>
  <c r="B13" i="9"/>
  <c r="B9" i="9"/>
  <c r="B10" i="9"/>
  <c r="B8" i="9"/>
  <c r="J20" i="9" l="1"/>
  <c r="J19" i="9"/>
  <c r="J18" i="9"/>
  <c r="J15" i="9"/>
  <c r="J10" i="9"/>
  <c r="J5" i="9"/>
  <c r="G20" i="9"/>
  <c r="G19" i="9"/>
  <c r="G18" i="9"/>
  <c r="G15" i="9"/>
  <c r="G10" i="9"/>
  <c r="G5" i="9"/>
  <c r="D20" i="9"/>
  <c r="D19" i="9"/>
  <c r="D18" i="9"/>
  <c r="D15" i="9"/>
  <c r="D10" i="9"/>
  <c r="D5" i="9"/>
  <c r="J13" i="9"/>
  <c r="G13" i="9"/>
  <c r="D13" i="9"/>
  <c r="A18" i="9"/>
  <c r="A10" i="16"/>
  <c r="A8" i="16"/>
  <c r="A6" i="16"/>
  <c r="A4" i="16"/>
  <c r="A9" i="16"/>
  <c r="A10" i="15"/>
  <c r="A8" i="15"/>
  <c r="A6" i="15"/>
  <c r="A4" i="15"/>
  <c r="A9" i="15"/>
  <c r="A10" i="7"/>
  <c r="A8" i="7"/>
  <c r="A6" i="7"/>
  <c r="A4" i="7"/>
  <c r="A9" i="7"/>
  <c r="J14" i="9" l="1"/>
  <c r="J8" i="9"/>
  <c r="G14" i="9"/>
  <c r="G8" i="9"/>
  <c r="D14" i="9"/>
  <c r="D8" i="9"/>
  <c r="D2" i="9"/>
  <c r="A13" i="9"/>
  <c r="I1" i="16"/>
  <c r="F1" i="16"/>
  <c r="C1" i="16"/>
  <c r="A7" i="16"/>
  <c r="A7" i="15"/>
  <c r="A7" i="7"/>
  <c r="J9" i="9" l="1"/>
  <c r="G9" i="9"/>
  <c r="D9" i="9"/>
  <c r="J3" i="9"/>
  <c r="J4" i="9"/>
  <c r="G3" i="9"/>
  <c r="G4" i="9"/>
  <c r="D3" i="9"/>
  <c r="D4" i="9"/>
  <c r="J2" i="9"/>
  <c r="G2" i="9"/>
  <c r="A2" i="9"/>
  <c r="A5" i="7"/>
  <c r="A3" i="7"/>
  <c r="A8" i="9" l="1"/>
  <c r="A3" i="9"/>
  <c r="A5" i="16"/>
  <c r="A3" i="16"/>
  <c r="A2" i="16"/>
  <c r="I1" i="15"/>
  <c r="F1" i="15"/>
  <c r="C1" i="15"/>
  <c r="A5" i="15"/>
  <c r="A3" i="15"/>
  <c r="A2" i="15"/>
  <c r="A2" i="7"/>
</calcChain>
</file>

<file path=xl/sharedStrings.xml><?xml version="1.0" encoding="utf-8"?>
<sst xmlns="http://schemas.openxmlformats.org/spreadsheetml/2006/main" count="173" uniqueCount="38">
  <si>
    <t>&lt;MOTIVATIE&gt;</t>
  </si>
  <si>
    <t>Consensus</t>
  </si>
  <si>
    <t>SCORE</t>
  </si>
  <si>
    <t>Score:</t>
  </si>
  <si>
    <t>Inschrijver 1</t>
  </si>
  <si>
    <t>Inschrijver 2</t>
  </si>
  <si>
    <t>Inschrijver 3</t>
  </si>
  <si>
    <t>SCORE:</t>
  </si>
  <si>
    <t>Motivatie consensus</t>
  </si>
  <si>
    <t>&lt;&lt;MOTIVATIE&gt;&gt;</t>
  </si>
  <si>
    <t>KO</t>
  </si>
  <si>
    <t>Uitmuntend</t>
  </si>
  <si>
    <t>Goed</t>
  </si>
  <si>
    <t>Voldoende</t>
  </si>
  <si>
    <t>Matig</t>
  </si>
  <si>
    <t>Onvoldoende</t>
  </si>
  <si>
    <t xml:space="preserve">De toelichting kan ertoe leiden dat de beoordeling van de beantwoording van de open vragen positief of negatief aangepast wordt, uiteraard alleen na een consensus overleg met alle beoordelaars. Dit onderdeel kent dus GEEN eigen beoordelingskader, maar kan leiden tot een aanpassing van een beoordeling van de beantwoording van de open vragen. </t>
  </si>
  <si>
    <t>Totaalwaardes 1. OPEN VRAGEN</t>
  </si>
  <si>
    <t>Totaal behaalde waarde OPEN VRAGEN</t>
  </si>
  <si>
    <t>Beoordelaar 1: &lt;&lt;&gt;&gt;</t>
  </si>
  <si>
    <t>Beoordelaar 3: &lt;&lt;&gt;&gt;</t>
  </si>
  <si>
    <t>Beoordelaar 2: &lt;&lt;&gt;&gt;</t>
  </si>
  <si>
    <t>Beoordelaar 1</t>
  </si>
  <si>
    <t>Beoordelaar 3</t>
  </si>
  <si>
    <t>Beoordelaar 2</t>
  </si>
  <si>
    <t>Inschrijver beantwoordt de gestelde open vragen conform de bijlage Kwaliteit.</t>
  </si>
  <si>
    <t>Het sleutelbeheer voor alle scholen is een aandachtspunt bij de implementatie van de dienstverlening (32 gebouwen, +/- 100 alarmpashouders, +/- 300 toegangscodehouders). De gegevens hiervan liggen centraal bij ZAAM diensten. De sleutels van de gebouwen liggen niet centraal bij ZAAM diensten. Inschrijver beschrijft op maximaal 2 A4: 
-	Hoe zij invulling geeft aan het sleutelbeheer (verstrekken en beheren codes en sleutels, voor alle sleutelbeheerders, bij alle aangesloten scholen een nieuwe uitgifte) bij aanvang van de dienstverlening en beschrijft daarbij de doorlooptijd;
-	Welke zo minimaal mogelijke inspanningen zij verwacht van de opdrachtgever;
-	De wijze van registreren van de sleutelhouders bij aanvang en gedurende de dienstverlening;
-	Welke maatregelen zij treft in de examenperiode, waarbij de beschikbaarheid van medewerkers van opdrachtgever, aan wie de passen en toegangscodes verstrekt moeten worden, minder is; 
-	Welke risico’s inschrijver ziet voor het sleutelbeheer en welke beheersmaatregelen zij daarvoor gaat treffen.</t>
  </si>
  <si>
    <t>6.1.1	IMPLEMENTATIE SLEUTELBEHEER EN ALARMPASSEN</t>
  </si>
  <si>
    <t xml:space="preserve">6.1.2	IMPLEMENTATIE, OPSTARTEN DIENSTVERLENING  </t>
  </si>
  <si>
    <t>Inschrijver beschrijft op (maximaal 3 A4) welke wijze zij invulling gaat geven aan de implementatiefase bij aanvang van de dienstverlening;
-	Hoe zij de dienstverlening gaat opstarten, welke maatregelen zij treft om de dynamische verificatiefase succesvol gaat doorlopen;
-	Wat zij aan inspanningen en op welk niveau zij van de opdrachtgever hierin verwacht;
-	Wat is het communicatieplan naar de aangesloten scholen;
-	Welke risico’s zij ziet bij overgang van de diensten (zonder nogmaals het sleutelbeheer te beschrijven) en welke beheersmaatregelen zij gaat treffen.
Op het prijzenblad vult inschrijver het bedrag in wat zij rekent voor de implementatiefase (1 en 2).</t>
  </si>
  <si>
    <t>6.1.3	MULTIFUNCTIONELE SCHOOLGEBOUWEN</t>
  </si>
  <si>
    <t>De schoolgebouwen worden steeds multifunctioneler gebruikt en dit heeft impact op het sleutelbeheer (meer gebruikers, verschillende sluittijden, grotere gedeelde verantwoordelijkheid). Inschrijver dient op maximaal 3 A4 antwoord te geven op de volgende vragen: 
-	Op welke wijze waarborgt inschrijver dat de afsluiting (variabele sluitronde) en/ of controle hierop op de juiste wijze gaat plaatsvinden?
-	Op welke wijze reduceert inschrijver het aantal onnodige alarmopvolgingen doordat meerdere gebouwgebruikers niet de alarminstructies op de juiste wijze opvolgen?
-	Welke beheersmaatregelen kan inschrijver treffen?
-	Op welke wijze kan inschrijver een bijdrage leveren aan goed sleutelbeheer.</t>
  </si>
  <si>
    <t>6.1.4	GOED WERKGEVERSCHAP</t>
  </si>
  <si>
    <t>Te behalen waarde:</t>
  </si>
  <si>
    <t>6.1 Beantwoording open vragen</t>
  </si>
  <si>
    <t>Beoordeling OPEN VRAGEN</t>
  </si>
  <si>
    <t>6.2 Toelichting beantwoording open vragen</t>
  </si>
  <si>
    <t>Inschrijver dient te beschrijven op maximaal 4 A4 (toe te voegen op TenderNed) op welke wijze zij invulling geef aan goed werkgeverschap en beschrijft hierbij minimaal de volgende punten;
1.	Screening van personeel voor en tijdens arbeidsovereenkomst;
2.	Opleiding, begeleiding en deskundigheidsbevordering (met minimaal een vermelding van het jaarlijkse opleidingsbudget voor de in te zetten medewerkers);
3.	Op welke wijze houdt inschrijver haar medewerkers maximaal gezond en vitaal zodat zij zo probleemloos mogelijk de hele dag scherp kunnen blijven;
4.	Op welke wijze inschrijver omgaat met instructie en preventie van alcohol- en drugsgebruik van de in te zetten medewerkers;
5.	Wat inschrijver verder verstaat onder goed werkgeverschap, relevant voor deze aanbesteding.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</si>
</sst>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_-;&quot;€&quot;\ #,##0.00\-"/>
    <numFmt numFmtId="165" formatCode="&quot;€&quot;\ #,##0_-"/>
    <numFmt numFmtId="166" formatCode="&quot;€&quot;\ #,##0.00"/>
  </numFmts>
  <fonts count="17"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sz val="9"/>
      <color theme="1"/>
      <name val="Verdana"/>
      <family val="2"/>
    </font>
    <font>
      <b/>
      <sz val="11"/>
      <color theme="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0"/>
      <color theme="0"/>
      <name val="Verdana"/>
      <family val="2"/>
    </font>
    <font>
      <b/>
      <sz val="10"/>
      <color theme="6" tint="-0.499984740745262"/>
      <name val="Verdana"/>
      <family val="2"/>
    </font>
    <font>
      <b/>
      <sz val="10"/>
      <color rgb="FFFF0000"/>
      <name val="Verdana"/>
      <family val="2"/>
    </font>
    <font>
      <b/>
      <sz val="14"/>
      <color theme="0"/>
      <name val="Verdana"/>
      <family val="2"/>
    </font>
  </fonts>
  <fills count="9">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97">
    <xf numFmtId="0" fontId="0" fillId="0" borderId="0" xfId="0"/>
    <xf numFmtId="0" fontId="2" fillId="0" borderId="0" xfId="0" applyFont="1"/>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8" xfId="0" applyFont="1" applyFill="1" applyBorder="1" applyAlignment="1" applyProtection="1">
      <alignment horizontal="left" vertical="center" indent="1"/>
    </xf>
    <xf numFmtId="0" fontId="2" fillId="2" borderId="8" xfId="0" applyFont="1" applyFill="1" applyBorder="1" applyAlignment="1" applyProtection="1">
      <alignment horizontal="left" vertical="center" wrapText="1" indent="1"/>
    </xf>
    <xf numFmtId="0" fontId="2" fillId="2" borderId="8" xfId="0" applyFont="1" applyFill="1" applyBorder="1" applyAlignment="1" applyProtection="1"/>
    <xf numFmtId="0" fontId="8" fillId="0" borderId="0" xfId="0" applyFont="1"/>
    <xf numFmtId="0" fontId="4" fillId="2" borderId="8" xfId="0" applyFont="1" applyFill="1" applyBorder="1" applyAlignment="1" applyProtection="1">
      <alignment horizontal="left" vertical="center" indent="1"/>
    </xf>
    <xf numFmtId="0" fontId="9" fillId="2" borderId="8" xfId="0" applyFont="1" applyFill="1" applyBorder="1" applyAlignment="1">
      <alignment horizontal="left" vertical="center"/>
    </xf>
    <xf numFmtId="0" fontId="2" fillId="2" borderId="8" xfId="0" applyFont="1" applyFill="1" applyBorder="1" applyAlignment="1">
      <alignment horizontal="center" vertical="center"/>
    </xf>
    <xf numFmtId="0" fontId="11" fillId="2" borderId="8" xfId="0" applyFont="1" applyFill="1" applyBorder="1" applyAlignment="1">
      <alignment horizontal="right" vertical="center" wrapText="1"/>
    </xf>
    <xf numFmtId="0" fontId="12" fillId="2" borderId="8"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9" fillId="2" borderId="8" xfId="0" applyFont="1" applyFill="1" applyBorder="1" applyAlignment="1" applyProtection="1">
      <alignment horizontal="left" vertical="center"/>
    </xf>
    <xf numFmtId="0" fontId="0" fillId="0" borderId="0" xfId="0" applyAlignment="1">
      <alignment horizontal="left"/>
    </xf>
    <xf numFmtId="165" fontId="3" fillId="2" borderId="4" xfId="0" applyNumberFormat="1" applyFont="1" applyFill="1" applyBorder="1" applyAlignment="1" applyProtection="1">
      <alignment horizontal="center" vertical="center" wrapText="1"/>
      <protection locked="0"/>
    </xf>
    <xf numFmtId="165" fontId="3" fillId="2" borderId="3" xfId="0" applyNumberFormat="1" applyFont="1" applyFill="1" applyBorder="1" applyAlignment="1" applyProtection="1">
      <alignment horizontal="center" vertical="center" wrapText="1"/>
    </xf>
    <xf numFmtId="0" fontId="2" fillId="2" borderId="8" xfId="0" applyFont="1" applyFill="1" applyBorder="1" applyAlignment="1" applyProtection="1">
      <alignment horizontal="left" vertical="center" wrapText="1"/>
    </xf>
    <xf numFmtId="0" fontId="13" fillId="2" borderId="7" xfId="0" applyFont="1" applyFill="1" applyBorder="1" applyAlignment="1">
      <alignment vertical="center" wrapText="1"/>
    </xf>
    <xf numFmtId="0" fontId="2" fillId="5" borderId="1" xfId="0" applyFont="1" applyFill="1" applyBorder="1" applyAlignment="1">
      <alignment vertical="center" wrapText="1"/>
    </xf>
    <xf numFmtId="0" fontId="2" fillId="5" borderId="3" xfId="0" applyFont="1" applyFill="1" applyBorder="1" applyAlignment="1">
      <alignment vertical="center" wrapText="1"/>
    </xf>
    <xf numFmtId="0" fontId="2" fillId="7" borderId="1" xfId="0" applyFont="1" applyFill="1" applyBorder="1" applyAlignment="1">
      <alignment vertical="center" wrapText="1"/>
    </xf>
    <xf numFmtId="166" fontId="2" fillId="7" borderId="1" xfId="0" applyNumberFormat="1" applyFont="1" applyFill="1" applyBorder="1" applyAlignment="1">
      <alignment horizontal="center" vertical="center"/>
    </xf>
    <xf numFmtId="0" fontId="4" fillId="3" borderId="2" xfId="0" applyFont="1" applyFill="1" applyBorder="1" applyAlignment="1" applyProtection="1">
      <alignment horizontal="left" vertical="center" indent="1"/>
      <protection locked="0"/>
    </xf>
    <xf numFmtId="0" fontId="2" fillId="3" borderId="2" xfId="0" applyFont="1" applyFill="1" applyBorder="1" applyAlignment="1" applyProtection="1"/>
    <xf numFmtId="0" fontId="2" fillId="3" borderId="4" xfId="0" applyFont="1" applyFill="1" applyBorder="1" applyAlignment="1" applyProtection="1"/>
    <xf numFmtId="0" fontId="2" fillId="3" borderId="3" xfId="0" applyFont="1" applyFill="1" applyBorder="1" applyAlignment="1" applyProtection="1"/>
    <xf numFmtId="0" fontId="3" fillId="4" borderId="1" xfId="0" applyFont="1" applyFill="1" applyBorder="1" applyAlignment="1">
      <alignment horizontal="left" vertical="center" wrapText="1"/>
    </xf>
    <xf numFmtId="0" fontId="3" fillId="5" borderId="1" xfId="0" applyFont="1" applyFill="1"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0" fillId="4" borderId="3" xfId="0" applyFont="1" applyFill="1" applyBorder="1" applyAlignment="1" applyProtection="1">
      <alignment horizontal="center" vertical="center" wrapText="1"/>
    </xf>
    <xf numFmtId="0" fontId="7" fillId="5" borderId="5"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12" xfId="0" applyFont="1" applyFill="1" applyBorder="1" applyAlignment="1" applyProtection="1">
      <alignment horizontal="center" vertical="center"/>
    </xf>
    <xf numFmtId="0" fontId="2" fillId="6" borderId="2" xfId="0" applyFont="1" applyFill="1" applyBorder="1" applyAlignment="1">
      <alignment horizontal="center" vertical="center"/>
    </xf>
    <xf numFmtId="164" fontId="3" fillId="6" borderId="1" xfId="0" applyNumberFormat="1" applyFont="1" applyFill="1" applyBorder="1" applyAlignment="1">
      <alignment horizontal="center" vertical="center"/>
    </xf>
    <xf numFmtId="164" fontId="3" fillId="6" borderId="3" xfId="0" applyNumberFormat="1" applyFont="1" applyFill="1" applyBorder="1" applyAlignment="1">
      <alignment horizontal="center" vertical="center"/>
    </xf>
    <xf numFmtId="0" fontId="10" fillId="8" borderId="3" xfId="0" applyFont="1" applyFill="1" applyBorder="1" applyAlignment="1" applyProtection="1">
      <alignment horizontal="center" vertical="center" wrapText="1"/>
      <protection locked="0"/>
    </xf>
    <xf numFmtId="164" fontId="2" fillId="6" borderId="3"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10" fillId="8" borderId="1" xfId="0" applyFont="1" applyFill="1" applyBorder="1" applyAlignment="1" applyProtection="1">
      <alignment horizontal="center" vertical="center" wrapText="1"/>
      <protection locked="0"/>
    </xf>
    <xf numFmtId="0" fontId="15" fillId="7" borderId="1" xfId="0" applyFont="1" applyFill="1" applyBorder="1" applyAlignment="1">
      <alignment horizontal="center" vertical="center" wrapText="1"/>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3" xfId="0" applyFont="1" applyFill="1" applyBorder="1" applyAlignment="1">
      <alignment horizontal="center" vertical="center"/>
    </xf>
    <xf numFmtId="0" fontId="3" fillId="6" borderId="2" xfId="0" applyFont="1" applyFill="1" applyBorder="1" applyAlignment="1">
      <alignment horizontal="left" vertical="center" wrapText="1"/>
    </xf>
    <xf numFmtId="0" fontId="3" fillId="6" borderId="4" xfId="0" applyFont="1" applyFill="1" applyBorder="1" applyAlignment="1">
      <alignment horizontal="left" vertical="center" wrapText="1"/>
    </xf>
    <xf numFmtId="0" fontId="3" fillId="6" borderId="3"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13" xfId="0" applyFont="1" applyFill="1" applyBorder="1" applyAlignment="1">
      <alignment horizontal="left" vertical="center" wrapText="1"/>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7" borderId="2" xfId="0" applyNumberFormat="1" applyFont="1" applyFill="1" applyBorder="1" applyAlignment="1" applyProtection="1">
      <alignment horizontal="center" vertical="center" wrapText="1"/>
      <protection locked="0"/>
    </xf>
    <xf numFmtId="165" fontId="3" fillId="7" borderId="3" xfId="0" applyNumberFormat="1" applyFont="1" applyFill="1" applyBorder="1" applyAlignment="1" applyProtection="1">
      <alignment horizontal="center" vertical="center" wrapText="1"/>
      <protection locked="0"/>
    </xf>
    <xf numFmtId="165" fontId="3" fillId="4" borderId="4" xfId="0" applyNumberFormat="1" applyFont="1" applyFill="1" applyBorder="1" applyAlignment="1" applyProtection="1">
      <alignment horizontal="center" vertical="center"/>
    </xf>
    <xf numFmtId="165" fontId="3" fillId="4" borderId="3" xfId="0" applyNumberFormat="1" applyFont="1" applyFill="1" applyBorder="1" applyAlignment="1" applyProtection="1">
      <alignment horizontal="center" vertical="center"/>
    </xf>
    <xf numFmtId="165" fontId="3" fillId="4" borderId="2" xfId="0" applyNumberFormat="1" applyFont="1" applyFill="1" applyBorder="1" applyAlignment="1" applyProtection="1">
      <alignment horizontal="center" vertical="center"/>
    </xf>
    <xf numFmtId="165" fontId="4" fillId="3" borderId="4" xfId="0" applyNumberFormat="1" applyFont="1" applyFill="1" applyBorder="1" applyAlignment="1" applyProtection="1">
      <alignment horizontal="center" vertical="center"/>
      <protection locked="0"/>
    </xf>
    <xf numFmtId="165" fontId="3" fillId="7" borderId="4" xfId="0" applyNumberFormat="1" applyFont="1" applyFill="1" applyBorder="1" applyAlignment="1" applyProtection="1">
      <alignment horizontal="center" vertical="center" wrapText="1"/>
      <protection locked="0"/>
    </xf>
    <xf numFmtId="165" fontId="3" fillId="7" borderId="9" xfId="0" applyNumberFormat="1" applyFont="1" applyFill="1" applyBorder="1" applyAlignment="1" applyProtection="1">
      <alignment horizontal="center" vertical="center" wrapText="1"/>
      <protection locked="0"/>
    </xf>
    <xf numFmtId="165" fontId="3" fillId="7" borderId="5"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center" vertical="center"/>
    </xf>
    <xf numFmtId="165" fontId="4" fillId="3" borderId="3" xfId="0" applyNumberFormat="1" applyFont="1" applyFill="1" applyBorder="1" applyAlignment="1" applyProtection="1">
      <alignment horizontal="center" vertical="center"/>
    </xf>
    <xf numFmtId="165" fontId="4" fillId="3" borderId="4" xfId="0" applyNumberFormat="1" applyFont="1" applyFill="1" applyBorder="1" applyAlignment="1" applyProtection="1">
      <alignment horizontal="center" vertical="center"/>
    </xf>
    <xf numFmtId="164" fontId="2" fillId="7" borderId="10" xfId="0" applyNumberFormat="1" applyFont="1" applyFill="1" applyBorder="1" applyAlignment="1" applyProtection="1">
      <alignment horizontal="center" vertical="center" wrapText="1"/>
      <protection locked="0"/>
    </xf>
    <xf numFmtId="164" fontId="2" fillId="7" borderId="8" xfId="0" applyNumberFormat="1" applyFont="1" applyFill="1" applyBorder="1" applyAlignment="1" applyProtection="1">
      <alignment horizontal="center" vertical="center" wrapText="1"/>
      <protection locked="0"/>
    </xf>
    <xf numFmtId="164" fontId="2" fillId="7" borderId="12" xfId="0" applyNumberFormat="1" applyFont="1" applyFill="1" applyBorder="1" applyAlignment="1" applyProtection="1">
      <alignment horizontal="center" vertical="center" wrapText="1"/>
      <protection locked="0"/>
    </xf>
    <xf numFmtId="0" fontId="11" fillId="4" borderId="1" xfId="0" applyFont="1" applyFill="1" applyBorder="1" applyAlignment="1">
      <alignment horizontal="right" vertical="center" wrapText="1"/>
    </xf>
    <xf numFmtId="0" fontId="11" fillId="4" borderId="2" xfId="0" applyFont="1" applyFill="1" applyBorder="1" applyAlignment="1">
      <alignment horizontal="right" vertical="center" wrapText="1"/>
    </xf>
    <xf numFmtId="0" fontId="12" fillId="3" borderId="1" xfId="0" applyFont="1" applyFill="1" applyBorder="1" applyAlignment="1">
      <alignment horizontal="right" vertical="center" wrapText="1"/>
    </xf>
    <xf numFmtId="0" fontId="12" fillId="3" borderId="2" xfId="0" applyFont="1" applyFill="1" applyBorder="1" applyAlignment="1">
      <alignment horizontal="right" vertical="center" wrapText="1"/>
    </xf>
    <xf numFmtId="0" fontId="3" fillId="6" borderId="10" xfId="0" applyFont="1" applyFill="1" applyBorder="1" applyAlignment="1">
      <alignment horizontal="left" vertical="center" wrapText="1"/>
    </xf>
    <xf numFmtId="0" fontId="3" fillId="6" borderId="8"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9" fillId="5" borderId="12" xfId="0" applyFont="1" applyFill="1" applyBorder="1" applyAlignment="1">
      <alignment horizontal="left" vertical="center"/>
    </xf>
    <xf numFmtId="0" fontId="9" fillId="5" borderId="13" xfId="0" applyFont="1" applyFill="1" applyBorder="1" applyAlignment="1">
      <alignment horizontal="left" vertical="center"/>
    </xf>
    <xf numFmtId="0" fontId="1" fillId="4" borderId="1" xfId="0" applyFont="1" applyFill="1" applyBorder="1" applyAlignment="1">
      <alignment horizontal="right" vertical="center" wrapText="1"/>
    </xf>
    <xf numFmtId="0" fontId="1" fillId="4" borderId="2" xfId="0" applyFont="1" applyFill="1" applyBorder="1" applyAlignment="1">
      <alignment horizontal="right"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C000"/>
    <pageSetUpPr fitToPage="1"/>
  </sheetPr>
  <dimension ref="A1:D31"/>
  <sheetViews>
    <sheetView showGridLines="0" workbookViewId="0">
      <selection activeCell="A28" sqref="A28:C28"/>
    </sheetView>
  </sheetViews>
  <sheetFormatPr baseColWidth="10" defaultColWidth="8.83203125" defaultRowHeight="15" x14ac:dyDescent="0.2"/>
  <cols>
    <col min="1" max="1" width="110.83203125" customWidth="1"/>
    <col min="2" max="2" width="25.83203125" style="1" customWidth="1"/>
    <col min="3" max="3" width="25.83203125" customWidth="1"/>
  </cols>
  <sheetData>
    <row r="1" spans="1:4" ht="30" customHeight="1" x14ac:dyDescent="0.2">
      <c r="A1" s="58" t="s">
        <v>35</v>
      </c>
      <c r="B1" s="59"/>
      <c r="C1" s="60"/>
    </row>
    <row r="2" spans="1:4" s="2" customFormat="1" ht="30" customHeight="1" x14ac:dyDescent="0.2">
      <c r="A2" s="61" t="s">
        <v>25</v>
      </c>
      <c r="B2" s="62"/>
      <c r="C2" s="63"/>
    </row>
    <row r="3" spans="1:4" s="2" customFormat="1" ht="30" customHeight="1" x14ac:dyDescent="0.2">
      <c r="A3" s="52" t="s">
        <v>34</v>
      </c>
      <c r="B3" s="53"/>
      <c r="C3" s="54"/>
    </row>
    <row r="4" spans="1:4" ht="30" customHeight="1" x14ac:dyDescent="0.2">
      <c r="A4" s="23" t="s">
        <v>27</v>
      </c>
      <c r="B4" s="23" t="s">
        <v>3</v>
      </c>
      <c r="C4" s="24" t="s">
        <v>33</v>
      </c>
      <c r="D4" s="22" t="s">
        <v>3</v>
      </c>
    </row>
    <row r="5" spans="1:4" s="18" customFormat="1" ht="30" customHeight="1" x14ac:dyDescent="0.2">
      <c r="A5" s="64" t="s">
        <v>26</v>
      </c>
      <c r="B5" s="25" t="s">
        <v>11</v>
      </c>
      <c r="C5" s="26">
        <v>10000</v>
      </c>
      <c r="D5" s="22" t="s">
        <v>11</v>
      </c>
    </row>
    <row r="6" spans="1:4" s="18" customFormat="1" ht="30" customHeight="1" x14ac:dyDescent="0.2">
      <c r="A6" s="65"/>
      <c r="B6" s="25" t="s">
        <v>12</v>
      </c>
      <c r="C6" s="26">
        <v>6000</v>
      </c>
      <c r="D6" s="22" t="s">
        <v>12</v>
      </c>
    </row>
    <row r="7" spans="1:4" s="18" customFormat="1" ht="30" customHeight="1" x14ac:dyDescent="0.2">
      <c r="A7" s="65"/>
      <c r="B7" s="25" t="s">
        <v>13</v>
      </c>
      <c r="C7" s="26">
        <v>2000</v>
      </c>
      <c r="D7" s="22" t="s">
        <v>13</v>
      </c>
    </row>
    <row r="8" spans="1:4" s="18" customFormat="1" ht="30" customHeight="1" x14ac:dyDescent="0.2">
      <c r="A8" s="65"/>
      <c r="B8" s="25" t="s">
        <v>14</v>
      </c>
      <c r="C8" s="26">
        <v>0</v>
      </c>
      <c r="D8" s="22" t="s">
        <v>14</v>
      </c>
    </row>
    <row r="9" spans="1:4" s="18" customFormat="1" ht="30" customHeight="1" x14ac:dyDescent="0.2">
      <c r="A9" s="66"/>
      <c r="B9" s="25" t="s">
        <v>15</v>
      </c>
      <c r="C9" s="45" t="s">
        <v>10</v>
      </c>
      <c r="D9" s="22" t="s">
        <v>15</v>
      </c>
    </row>
    <row r="10" spans="1:4" ht="30" customHeight="1" x14ac:dyDescent="0.2">
      <c r="A10" s="23" t="s">
        <v>28</v>
      </c>
      <c r="B10" s="23" t="s">
        <v>3</v>
      </c>
      <c r="C10" s="24" t="s">
        <v>33</v>
      </c>
    </row>
    <row r="11" spans="1:4" s="18" customFormat="1" ht="30" customHeight="1" x14ac:dyDescent="0.2">
      <c r="A11" s="64" t="s">
        <v>29</v>
      </c>
      <c r="B11" s="25" t="s">
        <v>11</v>
      </c>
      <c r="C11" s="26">
        <v>10000</v>
      </c>
    </row>
    <row r="12" spans="1:4" s="18" customFormat="1" ht="30" customHeight="1" x14ac:dyDescent="0.2">
      <c r="A12" s="65"/>
      <c r="B12" s="25" t="s">
        <v>12</v>
      </c>
      <c r="C12" s="26">
        <v>6000</v>
      </c>
    </row>
    <row r="13" spans="1:4" s="18" customFormat="1" ht="30" customHeight="1" x14ac:dyDescent="0.2">
      <c r="A13" s="65"/>
      <c r="B13" s="25" t="s">
        <v>13</v>
      </c>
      <c r="C13" s="26">
        <v>2000</v>
      </c>
    </row>
    <row r="14" spans="1:4" s="18" customFormat="1" ht="30" customHeight="1" x14ac:dyDescent="0.2">
      <c r="A14" s="65"/>
      <c r="B14" s="25" t="s">
        <v>14</v>
      </c>
      <c r="C14" s="26">
        <v>0</v>
      </c>
    </row>
    <row r="15" spans="1:4" s="18" customFormat="1" ht="30" customHeight="1" x14ac:dyDescent="0.2">
      <c r="A15" s="66"/>
      <c r="B15" s="25" t="s">
        <v>15</v>
      </c>
      <c r="C15" s="45" t="s">
        <v>10</v>
      </c>
    </row>
    <row r="16" spans="1:4" ht="30" customHeight="1" x14ac:dyDescent="0.2">
      <c r="A16" s="23" t="s">
        <v>30</v>
      </c>
      <c r="B16" s="23" t="s">
        <v>3</v>
      </c>
      <c r="C16" s="24" t="s">
        <v>33</v>
      </c>
    </row>
    <row r="17" spans="1:3" s="18" customFormat="1" ht="30" customHeight="1" x14ac:dyDescent="0.2">
      <c r="A17" s="64" t="s">
        <v>31</v>
      </c>
      <c r="B17" s="25" t="s">
        <v>11</v>
      </c>
      <c r="C17" s="26">
        <v>15000</v>
      </c>
    </row>
    <row r="18" spans="1:3" s="18" customFormat="1" ht="30" customHeight="1" x14ac:dyDescent="0.2">
      <c r="A18" s="65"/>
      <c r="B18" s="25" t="s">
        <v>12</v>
      </c>
      <c r="C18" s="26">
        <v>10000</v>
      </c>
    </row>
    <row r="19" spans="1:3" s="18" customFormat="1" ht="30" customHeight="1" x14ac:dyDescent="0.2">
      <c r="A19" s="65"/>
      <c r="B19" s="25" t="s">
        <v>13</v>
      </c>
      <c r="C19" s="26">
        <v>4000</v>
      </c>
    </row>
    <row r="20" spans="1:3" s="18" customFormat="1" ht="30" customHeight="1" x14ac:dyDescent="0.2">
      <c r="A20" s="65"/>
      <c r="B20" s="25" t="s">
        <v>14</v>
      </c>
      <c r="C20" s="26">
        <v>0</v>
      </c>
    </row>
    <row r="21" spans="1:3" s="18" customFormat="1" ht="30" customHeight="1" x14ac:dyDescent="0.2">
      <c r="A21" s="66"/>
      <c r="B21" s="25" t="s">
        <v>15</v>
      </c>
      <c r="C21" s="45" t="s">
        <v>10</v>
      </c>
    </row>
    <row r="22" spans="1:3" ht="30" customHeight="1" x14ac:dyDescent="0.2">
      <c r="A22" s="23" t="s">
        <v>32</v>
      </c>
      <c r="B22" s="23" t="s">
        <v>3</v>
      </c>
      <c r="C22" s="24" t="s">
        <v>33</v>
      </c>
    </row>
    <row r="23" spans="1:3" s="18" customFormat="1" ht="30" customHeight="1" x14ac:dyDescent="0.2">
      <c r="A23" s="64" t="s">
        <v>37</v>
      </c>
      <c r="B23" s="25" t="s">
        <v>11</v>
      </c>
      <c r="C23" s="26">
        <v>5000</v>
      </c>
    </row>
    <row r="24" spans="1:3" s="18" customFormat="1" ht="30" customHeight="1" x14ac:dyDescent="0.2">
      <c r="A24" s="65"/>
      <c r="B24" s="25" t="s">
        <v>12</v>
      </c>
      <c r="C24" s="26">
        <v>3000</v>
      </c>
    </row>
    <row r="25" spans="1:3" s="18" customFormat="1" ht="30" customHeight="1" x14ac:dyDescent="0.2">
      <c r="A25" s="65"/>
      <c r="B25" s="25" t="s">
        <v>13</v>
      </c>
      <c r="C25" s="26">
        <v>1000</v>
      </c>
    </row>
    <row r="26" spans="1:3" s="18" customFormat="1" ht="30" customHeight="1" x14ac:dyDescent="0.2">
      <c r="A26" s="65"/>
      <c r="B26" s="25" t="s">
        <v>14</v>
      </c>
      <c r="C26" s="26">
        <v>500</v>
      </c>
    </row>
    <row r="27" spans="1:3" s="18" customFormat="1" ht="30" customHeight="1" x14ac:dyDescent="0.2">
      <c r="A27" s="66"/>
      <c r="B27" s="25" t="s">
        <v>15</v>
      </c>
      <c r="C27" s="26">
        <v>0</v>
      </c>
    </row>
    <row r="28" spans="1:3" ht="15" customHeight="1" x14ac:dyDescent="0.2">
      <c r="A28" s="49"/>
      <c r="B28" s="50"/>
      <c r="C28" s="51"/>
    </row>
    <row r="29" spans="1:3" s="2" customFormat="1" ht="30" customHeight="1" x14ac:dyDescent="0.2">
      <c r="A29" s="52" t="s">
        <v>36</v>
      </c>
      <c r="B29" s="53"/>
      <c r="C29" s="54"/>
    </row>
    <row r="30" spans="1:3" ht="60" customHeight="1" x14ac:dyDescent="0.2">
      <c r="A30" s="55" t="s">
        <v>16</v>
      </c>
      <c r="B30" s="56"/>
      <c r="C30" s="57"/>
    </row>
    <row r="31" spans="1:3" x14ac:dyDescent="0.2">
      <c r="A31" s="46" t="s">
        <v>7</v>
      </c>
      <c r="B31" s="47"/>
      <c r="C31" s="48"/>
    </row>
  </sheetData>
  <sheetProtection algorithmName="SHA-512" hashValue="BAt4oNYxhYadVKMoUViqSlGBcsFSBEsfFK2BTPxfSmIyO7ysiFQYv4spLTdKBb7DEoBPY/0GtpZF+HcnWVaWxA==" saltValue="ajMUhjDOPXd7D98W7iyywg==" spinCount="100000" sheet="1" objects="1" scenarios="1"/>
  <mergeCells count="11">
    <mergeCell ref="A31:C31"/>
    <mergeCell ref="A28:C28"/>
    <mergeCell ref="A29:C29"/>
    <mergeCell ref="A30:C30"/>
    <mergeCell ref="A1:C1"/>
    <mergeCell ref="A2:C2"/>
    <mergeCell ref="A3:C3"/>
    <mergeCell ref="A5:A9"/>
    <mergeCell ref="A11:A15"/>
    <mergeCell ref="A17:A21"/>
    <mergeCell ref="A23:A27"/>
  </mergeCells>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0000"/>
    <pageSetUpPr fitToPage="1"/>
  </sheetPr>
  <dimension ref="A1:K11"/>
  <sheetViews>
    <sheetView showGridLines="0" zoomScale="85" zoomScaleNormal="85" zoomScalePageLayoutView="85" workbookViewId="0"/>
  </sheetViews>
  <sheetFormatPr baseColWidth="10" defaultColWidth="8.83203125" defaultRowHeight="13" x14ac:dyDescent="0.15"/>
  <cols>
    <col min="1" max="1" width="90.83203125" style="4" customWidth="1"/>
    <col min="2" max="2" width="2.83203125" style="6"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1" width="11.6640625" style="4" bestFit="1" customWidth="1"/>
    <col min="12" max="16384" width="8.83203125" style="4"/>
  </cols>
  <sheetData>
    <row r="1" spans="1:11" ht="50" customHeight="1" x14ac:dyDescent="0.2">
      <c r="A1" s="27" t="s">
        <v>19</v>
      </c>
      <c r="B1" s="11"/>
      <c r="C1" s="74" t="s">
        <v>4</v>
      </c>
      <c r="D1" s="68"/>
      <c r="E1" s="11"/>
      <c r="F1" s="67" t="s">
        <v>5</v>
      </c>
      <c r="G1" s="68"/>
      <c r="H1" s="11"/>
      <c r="I1" s="67" t="s">
        <v>6</v>
      </c>
      <c r="J1" s="68"/>
      <c r="K1" s="3"/>
    </row>
    <row r="2" spans="1:11" ht="40" customHeight="1" x14ac:dyDescent="0.15">
      <c r="A2" s="31" t="str">
        <f>'Beoordelen open vragen'!A3</f>
        <v>6.1 Beantwoording open vragen</v>
      </c>
      <c r="B2" s="7"/>
      <c r="C2" s="71" t="s">
        <v>3</v>
      </c>
      <c r="D2" s="72"/>
      <c r="E2" s="7"/>
      <c r="F2" s="73" t="s">
        <v>3</v>
      </c>
      <c r="G2" s="72"/>
      <c r="H2" s="7"/>
      <c r="I2" s="73" t="s">
        <v>3</v>
      </c>
      <c r="J2" s="72"/>
    </row>
    <row r="3" spans="1:11" ht="20" customHeight="1" x14ac:dyDescent="0.15">
      <c r="A3" s="32" t="str">
        <f>'Beoordelen open vragen'!A4</f>
        <v>6.1.1	IMPLEMENTATIE SLEUTELBEHEER EN ALARMPASSEN</v>
      </c>
      <c r="B3" s="8"/>
      <c r="C3" s="19" t="s">
        <v>2</v>
      </c>
      <c r="D3" s="20"/>
      <c r="E3" s="21"/>
      <c r="F3" s="19" t="s">
        <v>2</v>
      </c>
      <c r="G3" s="20"/>
      <c r="H3" s="21"/>
      <c r="I3" s="19" t="s">
        <v>2</v>
      </c>
      <c r="J3" s="20"/>
    </row>
    <row r="4" spans="1:11" ht="200" customHeight="1" x14ac:dyDescent="0.15">
      <c r="A4" s="33" t="str">
        <f>'Beoordelen open vragen'!A5</f>
        <v>Het sleutelbeheer voor alle scholen is een aandachtspunt bij de implementatie van de dienstverlening (32 gebouwen, +/- 100 alarmpashouders, +/- 300 toegangscodehouders). De gegevens hiervan liggen centraal bij ZAAM diensten. De sleutels van de gebouwen liggen niet centraal bij ZAAM diensten. Inschrijver beschrijft op maximaal 2 A4: 
-	Hoe zij invulling geeft aan het sleutelbeheer (verstrekken en beheren codes en sleutels, voor alle sleutelbeheerders, bij alle aangesloten scholen een nieuwe uitgifte) bij aanvang van de dienstverlening en beschrijft daarbij de doorlooptijd;
-	Welke zo minimaal mogelijke inspanningen zij verwacht van de opdrachtgever;
-	De wijze van registreren van de sleutelhouders bij aanvang en gedurende de dienstverlening;
-	Welke maatregelen zij treft in de examenperiode, waarbij de beschikbaarheid van medewerkers van opdrachtgever, aan wie de passen en toegangscodes verstrekt moeten worden, minder is; 
-	Welke risico’s inschrijver ziet voor het sleutelbeheer en welke beheersmaatregelen zij daarvoor gaat treffen.</v>
      </c>
      <c r="B4" s="8"/>
      <c r="C4" s="75" t="s">
        <v>0</v>
      </c>
      <c r="D4" s="70"/>
      <c r="E4" s="21"/>
      <c r="F4" s="69" t="s">
        <v>0</v>
      </c>
      <c r="G4" s="70"/>
      <c r="H4" s="21"/>
      <c r="I4" s="69" t="s">
        <v>0</v>
      </c>
      <c r="J4" s="70"/>
    </row>
    <row r="5" spans="1:11" ht="20" customHeight="1" x14ac:dyDescent="0.15">
      <c r="A5" s="32" t="str">
        <f>'Beoordelen open vragen'!A10</f>
        <v xml:space="preserve">6.1.2	IMPLEMENTATIE, OPSTARTEN DIENSTVERLENING  </v>
      </c>
      <c r="B5" s="8"/>
      <c r="C5" s="19" t="s">
        <v>2</v>
      </c>
      <c r="D5" s="20"/>
      <c r="E5" s="21"/>
      <c r="F5" s="19" t="s">
        <v>2</v>
      </c>
      <c r="G5" s="20"/>
      <c r="H5" s="21"/>
      <c r="I5" s="19" t="s">
        <v>2</v>
      </c>
      <c r="J5" s="20"/>
    </row>
    <row r="6" spans="1:11" ht="200" customHeight="1" x14ac:dyDescent="0.15">
      <c r="A6" s="33" t="str">
        <f>'Beoordelen open vragen'!A11</f>
        <v>Inschrijver beschrijft op (maximaal 3 A4) welke wijze zij invulling gaat geven aan de implementatiefase bij aanvang van de dienstverlening;
-	Hoe zij de dienstverlening gaat opstarten, welke maatregelen zij treft om de dynamische verificatiefase succesvol gaat doorlopen;
-	Wat zij aan inspanningen en op welk niveau zij van de opdrachtgever hierin verwacht;
-	Wat is het communicatieplan naar de aangesloten scholen;
-	Welke risico’s zij ziet bij overgang van de diensten (zonder nogmaals het sleutelbeheer te beschrijven) en welke beheersmaatregelen zij gaat treffen.
Op het prijzenblad vult inschrijver het bedrag in wat zij rekent voor de implementatiefase (1 en 2).</v>
      </c>
      <c r="B6" s="8"/>
      <c r="C6" s="76" t="s">
        <v>0</v>
      </c>
      <c r="D6" s="77"/>
      <c r="E6" s="21"/>
      <c r="F6" s="69" t="s">
        <v>0</v>
      </c>
      <c r="G6" s="70"/>
      <c r="H6" s="21"/>
      <c r="I6" s="69" t="s">
        <v>0</v>
      </c>
      <c r="J6" s="70"/>
    </row>
    <row r="7" spans="1:11" ht="20" customHeight="1" x14ac:dyDescent="0.15">
      <c r="A7" s="32" t="str">
        <f>'Beoordelen open vragen'!A16</f>
        <v>6.1.3	MULTIFUNCTIONELE SCHOOLGEBOUWEN</v>
      </c>
      <c r="B7" s="8"/>
      <c r="C7" s="19" t="s">
        <v>2</v>
      </c>
      <c r="D7" s="20"/>
      <c r="E7" s="21"/>
      <c r="F7" s="19" t="s">
        <v>2</v>
      </c>
      <c r="G7" s="20"/>
      <c r="H7" s="21"/>
      <c r="I7" s="19" t="s">
        <v>2</v>
      </c>
      <c r="J7" s="20"/>
    </row>
    <row r="8" spans="1:11" ht="200" customHeight="1" x14ac:dyDescent="0.15">
      <c r="A8" s="33" t="str">
        <f>'Beoordelen open vragen'!A17</f>
        <v>De schoolgebouwen worden steeds multifunctioneler gebruikt en dit heeft impact op het sleutelbeheer (meer gebruikers, verschillende sluittijden, grotere gedeelde verantwoordelijkheid). Inschrijver dient op maximaal 3 A4 antwoord te geven op de volgende vragen: 
-	Op welke wijze waarborgt inschrijver dat de afsluiting (variabele sluitronde) en/ of controle hierop op de juiste wijze gaat plaatsvinden?
-	Op welke wijze reduceert inschrijver het aantal onnodige alarmopvolgingen doordat meerdere gebouwgebruikers niet de alarminstructies op de juiste wijze opvolgen?
-	Welke beheersmaatregelen kan inschrijver treffen?
-	Op welke wijze kan inschrijver een bijdrage leveren aan goed sleutelbeheer.</v>
      </c>
      <c r="B8" s="8"/>
      <c r="C8" s="76" t="s">
        <v>0</v>
      </c>
      <c r="D8" s="77"/>
      <c r="E8" s="21"/>
      <c r="F8" s="69" t="s">
        <v>0</v>
      </c>
      <c r="G8" s="70"/>
      <c r="H8" s="21"/>
      <c r="I8" s="69" t="s">
        <v>0</v>
      </c>
      <c r="J8" s="70"/>
    </row>
    <row r="9" spans="1:11" ht="20" customHeight="1" x14ac:dyDescent="0.15">
      <c r="A9" s="32" t="str">
        <f>'Beoordelen open vragen'!A22</f>
        <v>6.1.4	GOED WERKGEVERSCHAP</v>
      </c>
      <c r="B9" s="8"/>
      <c r="C9" s="19" t="s">
        <v>2</v>
      </c>
      <c r="D9" s="20"/>
      <c r="E9" s="21"/>
      <c r="F9" s="19" t="s">
        <v>2</v>
      </c>
      <c r="G9" s="20"/>
      <c r="H9" s="21"/>
      <c r="I9" s="19" t="s">
        <v>2</v>
      </c>
      <c r="J9" s="20"/>
    </row>
    <row r="10" spans="1:11" ht="200" customHeight="1" x14ac:dyDescent="0.15">
      <c r="A10" s="33" t="str">
        <f>'Beoordelen open vragen'!A23</f>
        <v>Inschrijver dient te beschrijven op maximaal 4 A4 (toe te voegen op TenderNed) op welke wijze zij invulling geef aan goed werkgeverschap en beschrijft hierbij minimaal de volgende punten;
1.	Screening van personeel voor en tijdens arbeidsovereenkomst;
2.	Opleiding, begeleiding en deskundigheidsbevordering (met minimaal een vermelding van het jaarlijkse opleidingsbudget voor de in te zetten medewerkers);
3.	Op welke wijze houdt inschrijver haar medewerkers maximaal gezond en vitaal zodat zij zo probleemloos mogelijk de hele dag scherp kunnen blijven;
4.	Op welke wijze inschrijver omgaat met instructie en preventie van alcohol- en drugsgebruik van de in te zetten medewerkers;
5.	Wat inschrijver verder verstaat onder goed werkgeverschap, relevant voor deze aanbesteding.</v>
      </c>
      <c r="B10" s="8"/>
      <c r="C10" s="75" t="s">
        <v>0</v>
      </c>
      <c r="D10" s="70"/>
      <c r="E10" s="21"/>
      <c r="F10" s="69" t="s">
        <v>0</v>
      </c>
      <c r="G10" s="70"/>
      <c r="H10" s="21"/>
      <c r="I10" s="69" t="s">
        <v>0</v>
      </c>
      <c r="J10" s="70"/>
    </row>
    <row r="11" spans="1:11" ht="20" customHeight="1" x14ac:dyDescent="0.15">
      <c r="A11" s="28"/>
      <c r="B11" s="9"/>
      <c r="C11" s="29"/>
      <c r="D11" s="29"/>
      <c r="E11" s="9"/>
      <c r="F11" s="29"/>
      <c r="G11" s="29"/>
      <c r="H11" s="9"/>
      <c r="I11" s="29"/>
      <c r="J11" s="30"/>
    </row>
  </sheetData>
  <sheetProtection algorithmName="SHA-512" hashValue="8SJ1CSMGpRmucaz8ZrSQq3pw2vkiXKtVDp81SHbtYA/P3RWDLC+FIWMQvOnCT+HHmaKGwjCBUKREVH+mfC7S3g==" saltValue="mzqW1XwJi9svAORO/hbLuA==" spinCount="100000" sheet="1" objects="1" scenarios="1"/>
  <mergeCells count="18">
    <mergeCell ref="C10:D10"/>
    <mergeCell ref="F10:G10"/>
    <mergeCell ref="I10:J10"/>
    <mergeCell ref="C6:D6"/>
    <mergeCell ref="F6:G6"/>
    <mergeCell ref="I6:J6"/>
    <mergeCell ref="C8:D8"/>
    <mergeCell ref="F8:G8"/>
    <mergeCell ref="I8:J8"/>
    <mergeCell ref="I1:J1"/>
    <mergeCell ref="I4:J4"/>
    <mergeCell ref="C2:D2"/>
    <mergeCell ref="I2:J2"/>
    <mergeCell ref="C1:D1"/>
    <mergeCell ref="F1:G1"/>
    <mergeCell ref="F4:G4"/>
    <mergeCell ref="F2:G2"/>
    <mergeCell ref="C4:D4"/>
  </mergeCells>
  <dataValidations count="1">
    <dataValidation type="list" errorStyle="warning" allowBlank="1" showErrorMessage="1" error="Voer juiste waarde in. " sqref="C3 F3 I3 C5 F5 I5 C7 F7 I7 I9 F9 C9" xr:uid="{00000000-0002-0000-0100-000000000000}">
      <formula1>SCORE</formula1>
    </dataValidation>
  </dataValidations>
  <pageMargins left="0.7" right="0.7" top="0.75" bottom="0.75"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20"/>
  <sheetViews>
    <sheetView showGridLines="0" zoomScale="85" zoomScaleNormal="85" zoomScalePageLayoutView="85" workbookViewId="0"/>
  </sheetViews>
  <sheetFormatPr baseColWidth="10" defaultColWidth="8.83203125" defaultRowHeight="13" x14ac:dyDescent="0.15"/>
  <cols>
    <col min="1" max="1" width="90.83203125" style="4" customWidth="1"/>
    <col min="2" max="2" width="2.83203125" style="6"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6384" width="8.83203125" style="1"/>
  </cols>
  <sheetData>
    <row r="1" spans="1:11" s="4" customFormat="1" ht="50" customHeight="1" x14ac:dyDescent="0.2">
      <c r="A1" s="27" t="s">
        <v>21</v>
      </c>
      <c r="B1" s="11"/>
      <c r="C1" s="80" t="str">
        <f>'Beoordelaar 1'!C1:D1</f>
        <v>Inschrijver 1</v>
      </c>
      <c r="D1" s="79"/>
      <c r="E1" s="11"/>
      <c r="F1" s="78" t="str">
        <f>'Beoordelaar 1'!F1:G1</f>
        <v>Inschrijver 2</v>
      </c>
      <c r="G1" s="79"/>
      <c r="H1" s="11"/>
      <c r="I1" s="78" t="str">
        <f>'Beoordelaar 1'!I1:J1</f>
        <v>Inschrijver 3</v>
      </c>
      <c r="J1" s="79"/>
      <c r="K1" s="3"/>
    </row>
    <row r="2" spans="1:11" s="4" customFormat="1" ht="40" customHeight="1" x14ac:dyDescent="0.15">
      <c r="A2" s="31" t="str">
        <f>'Beoordelen open vragen'!A3:A3</f>
        <v>6.1 Beantwoording open vragen</v>
      </c>
      <c r="B2" s="7"/>
      <c r="C2" s="71" t="s">
        <v>3</v>
      </c>
      <c r="D2" s="72"/>
      <c r="E2" s="7"/>
      <c r="F2" s="73" t="s">
        <v>3</v>
      </c>
      <c r="G2" s="72"/>
      <c r="H2" s="7"/>
      <c r="I2" s="73" t="s">
        <v>3</v>
      </c>
      <c r="J2" s="72"/>
    </row>
    <row r="3" spans="1:11" s="4" customFormat="1" ht="20" customHeight="1" x14ac:dyDescent="0.15">
      <c r="A3" s="32" t="str">
        <f>'Beoordelen open vragen'!A4:A4</f>
        <v>6.1.1	IMPLEMENTATIE SLEUTELBEHEER EN ALARMPASSEN</v>
      </c>
      <c r="B3" s="8"/>
      <c r="C3" s="19" t="s">
        <v>2</v>
      </c>
      <c r="D3" s="20"/>
      <c r="E3" s="21"/>
      <c r="F3" s="19" t="s">
        <v>2</v>
      </c>
      <c r="G3" s="20"/>
      <c r="H3" s="21"/>
      <c r="I3" s="19" t="s">
        <v>2</v>
      </c>
      <c r="J3" s="20"/>
    </row>
    <row r="4" spans="1:11" s="4" customFormat="1" ht="200" customHeight="1" x14ac:dyDescent="0.15">
      <c r="A4" s="33" t="str">
        <f>'Beoordelen open vragen'!A5</f>
        <v>Het sleutelbeheer voor alle scholen is een aandachtspunt bij de implementatie van de dienstverlening (32 gebouwen, +/- 100 alarmpashouders, +/- 300 toegangscodehouders). De gegevens hiervan liggen centraal bij ZAAM diensten. De sleutels van de gebouwen liggen niet centraal bij ZAAM diensten. Inschrijver beschrijft op maximaal 2 A4: 
-	Hoe zij invulling geeft aan het sleutelbeheer (verstrekken en beheren codes en sleutels, voor alle sleutelbeheerders, bij alle aangesloten scholen een nieuwe uitgifte) bij aanvang van de dienstverlening en beschrijft daarbij de doorlooptijd;
-	Welke zo minimaal mogelijke inspanningen zij verwacht van de opdrachtgever;
-	De wijze van registreren van de sleutelhouders bij aanvang en gedurende de dienstverlening;
-	Welke maatregelen zij treft in de examenperiode, waarbij de beschikbaarheid van medewerkers van opdrachtgever, aan wie de passen en toegangscodes verstrekt moeten worden, minder is; 
-	Welke risico’s inschrijver ziet voor het sleutelbeheer en welke beheersmaatregelen zij daarvoor gaat treffen.</v>
      </c>
      <c r="B4" s="8"/>
      <c r="C4" s="75" t="s">
        <v>0</v>
      </c>
      <c r="D4" s="70"/>
      <c r="E4" s="21"/>
      <c r="F4" s="69" t="s">
        <v>0</v>
      </c>
      <c r="G4" s="70"/>
      <c r="H4" s="21"/>
      <c r="I4" s="69" t="s">
        <v>0</v>
      </c>
      <c r="J4" s="70"/>
    </row>
    <row r="5" spans="1:11" s="4" customFormat="1" ht="20" customHeight="1" x14ac:dyDescent="0.15">
      <c r="A5" s="32" t="str">
        <f>'Beoordelen open vragen'!A10:A10</f>
        <v xml:space="preserve">6.1.2	IMPLEMENTATIE, OPSTARTEN DIENSTVERLENING  </v>
      </c>
      <c r="B5" s="8"/>
      <c r="C5" s="19" t="s">
        <v>2</v>
      </c>
      <c r="D5" s="20"/>
      <c r="E5" s="21"/>
      <c r="F5" s="19" t="s">
        <v>2</v>
      </c>
      <c r="G5" s="20"/>
      <c r="H5" s="21"/>
      <c r="I5" s="19" t="s">
        <v>2</v>
      </c>
      <c r="J5" s="20"/>
    </row>
    <row r="6" spans="1:11" s="4" customFormat="1" ht="200" customHeight="1" x14ac:dyDescent="0.15">
      <c r="A6" s="33" t="str">
        <f>'Beoordelen open vragen'!A11</f>
        <v>Inschrijver beschrijft op (maximaal 3 A4) welke wijze zij invulling gaat geven aan de implementatiefase bij aanvang van de dienstverlening;
-	Hoe zij de dienstverlening gaat opstarten, welke maatregelen zij treft om de dynamische verificatiefase succesvol gaat doorlopen;
-	Wat zij aan inspanningen en op welk niveau zij van de opdrachtgever hierin verwacht;
-	Wat is het communicatieplan naar de aangesloten scholen;
-	Welke risico’s zij ziet bij overgang van de diensten (zonder nogmaals het sleutelbeheer te beschrijven) en welke beheersmaatregelen zij gaat treffen.
Op het prijzenblad vult inschrijver het bedrag in wat zij rekent voor de implementatiefase (1 en 2).</v>
      </c>
      <c r="B6" s="8"/>
      <c r="C6" s="76" t="s">
        <v>0</v>
      </c>
      <c r="D6" s="77"/>
      <c r="E6" s="21"/>
      <c r="F6" s="69" t="s">
        <v>0</v>
      </c>
      <c r="G6" s="70"/>
      <c r="H6" s="21"/>
      <c r="I6" s="69" t="s">
        <v>0</v>
      </c>
      <c r="J6" s="70"/>
    </row>
    <row r="7" spans="1:11" s="4" customFormat="1" ht="20" customHeight="1" x14ac:dyDescent="0.15">
      <c r="A7" s="32" t="str">
        <f>'Beoordelen open vragen'!A16</f>
        <v>6.1.3	MULTIFUNCTIONELE SCHOOLGEBOUWEN</v>
      </c>
      <c r="B7" s="8"/>
      <c r="C7" s="19" t="s">
        <v>2</v>
      </c>
      <c r="D7" s="20"/>
      <c r="E7" s="21"/>
      <c r="F7" s="19" t="s">
        <v>2</v>
      </c>
      <c r="G7" s="20"/>
      <c r="H7" s="21"/>
      <c r="I7" s="19" t="s">
        <v>2</v>
      </c>
      <c r="J7" s="20"/>
    </row>
    <row r="8" spans="1:11" s="4" customFormat="1" ht="200" customHeight="1" x14ac:dyDescent="0.15">
      <c r="A8" s="33" t="str">
        <f>'Beoordelen open vragen'!A17</f>
        <v>De schoolgebouwen worden steeds multifunctioneler gebruikt en dit heeft impact op het sleutelbeheer (meer gebruikers, verschillende sluittijden, grotere gedeelde verantwoordelijkheid). Inschrijver dient op maximaal 3 A4 antwoord te geven op de volgende vragen: 
-	Op welke wijze waarborgt inschrijver dat de afsluiting (variabele sluitronde) en/ of controle hierop op de juiste wijze gaat plaatsvinden?
-	Op welke wijze reduceert inschrijver het aantal onnodige alarmopvolgingen doordat meerdere gebouwgebruikers niet de alarminstructies op de juiste wijze opvolgen?
-	Welke beheersmaatregelen kan inschrijver treffen?
-	Op welke wijze kan inschrijver een bijdrage leveren aan goed sleutelbeheer.</v>
      </c>
      <c r="B8" s="8"/>
      <c r="C8" s="76" t="s">
        <v>0</v>
      </c>
      <c r="D8" s="77"/>
      <c r="E8" s="21"/>
      <c r="F8" s="69" t="s">
        <v>0</v>
      </c>
      <c r="G8" s="70"/>
      <c r="H8" s="21"/>
      <c r="I8" s="69" t="s">
        <v>0</v>
      </c>
      <c r="J8" s="70"/>
    </row>
    <row r="9" spans="1:11" s="4" customFormat="1" ht="20" customHeight="1" x14ac:dyDescent="0.15">
      <c r="A9" s="32" t="str">
        <f>'Beoordelen open vragen'!A22</f>
        <v>6.1.4	GOED WERKGEVERSCHAP</v>
      </c>
      <c r="B9" s="8"/>
      <c r="C9" s="19" t="s">
        <v>2</v>
      </c>
      <c r="D9" s="20"/>
      <c r="E9" s="21"/>
      <c r="F9" s="19" t="s">
        <v>2</v>
      </c>
      <c r="G9" s="20"/>
      <c r="H9" s="21"/>
      <c r="I9" s="19" t="s">
        <v>2</v>
      </c>
      <c r="J9" s="20"/>
    </row>
    <row r="10" spans="1:11" s="4" customFormat="1" ht="200" customHeight="1" x14ac:dyDescent="0.15">
      <c r="A10" s="33" t="str">
        <f>'Beoordelen open vragen'!A23</f>
        <v>Inschrijver dient te beschrijven op maximaal 4 A4 (toe te voegen op TenderNed) op welke wijze zij invulling geef aan goed werkgeverschap en beschrijft hierbij minimaal de volgende punten;
1.	Screening van personeel voor en tijdens arbeidsovereenkomst;
2.	Opleiding, begeleiding en deskundigheidsbevordering (met minimaal een vermelding van het jaarlijkse opleidingsbudget voor de in te zetten medewerkers);
3.	Op welke wijze houdt inschrijver haar medewerkers maximaal gezond en vitaal zodat zij zo probleemloos mogelijk de hele dag scherp kunnen blijven;
4.	Op welke wijze inschrijver omgaat met instructie en preventie van alcohol- en drugsgebruik van de in te zetten medewerkers;
5.	Wat inschrijver verder verstaat onder goed werkgeverschap, relevant voor deze aanbesteding.</v>
      </c>
      <c r="B10" s="8"/>
      <c r="C10" s="75" t="s">
        <v>0</v>
      </c>
      <c r="D10" s="70"/>
      <c r="E10" s="21"/>
      <c r="F10" s="69" t="s">
        <v>0</v>
      </c>
      <c r="G10" s="70"/>
      <c r="H10" s="21"/>
      <c r="I10" s="69" t="s">
        <v>0</v>
      </c>
      <c r="J10" s="70"/>
    </row>
    <row r="11" spans="1:11" s="4" customFormat="1" ht="20" customHeight="1" x14ac:dyDescent="0.15">
      <c r="A11" s="28"/>
      <c r="B11" s="9"/>
      <c r="C11" s="29"/>
      <c r="D11" s="29"/>
      <c r="E11" s="9"/>
      <c r="F11" s="29"/>
      <c r="G11" s="29"/>
      <c r="H11" s="9"/>
      <c r="I11" s="29"/>
      <c r="J11" s="30"/>
    </row>
    <row r="12" spans="1:11" s="4" customFormat="1" ht="20" customHeight="1" x14ac:dyDescent="0.15">
      <c r="B12" s="6"/>
      <c r="C12" s="5"/>
      <c r="D12" s="5"/>
      <c r="E12" s="5"/>
      <c r="F12" s="5"/>
      <c r="G12" s="5"/>
      <c r="H12" s="5"/>
    </row>
    <row r="13" spans="1:11" s="4" customFormat="1" ht="130" customHeight="1" x14ac:dyDescent="0.15">
      <c r="B13" s="6"/>
      <c r="C13" s="5"/>
      <c r="D13" s="5"/>
      <c r="E13" s="5"/>
      <c r="F13" s="5"/>
      <c r="G13" s="5"/>
      <c r="H13" s="5"/>
    </row>
    <row r="14" spans="1:11" s="4" customFormat="1" ht="20" customHeight="1" x14ac:dyDescent="0.15">
      <c r="B14" s="6"/>
      <c r="C14" s="5"/>
      <c r="D14" s="5"/>
      <c r="E14" s="5"/>
      <c r="F14" s="5"/>
      <c r="G14" s="5"/>
      <c r="H14" s="5"/>
    </row>
    <row r="15" spans="1:11" s="4" customFormat="1" ht="130" customHeight="1" x14ac:dyDescent="0.15">
      <c r="B15" s="6"/>
      <c r="C15" s="5"/>
      <c r="D15" s="5"/>
      <c r="E15" s="5"/>
      <c r="F15" s="5"/>
      <c r="G15" s="5"/>
      <c r="H15" s="5"/>
    </row>
    <row r="16" spans="1:11" s="4" customFormat="1" ht="20" customHeight="1" x14ac:dyDescent="0.15">
      <c r="B16" s="6"/>
      <c r="C16" s="5"/>
      <c r="D16" s="5"/>
      <c r="E16" s="5"/>
      <c r="F16" s="5"/>
      <c r="G16" s="5"/>
      <c r="H16" s="5"/>
    </row>
    <row r="17" spans="2:8" s="4" customFormat="1" x14ac:dyDescent="0.15">
      <c r="B17" s="6"/>
      <c r="C17" s="5"/>
      <c r="D17" s="5"/>
      <c r="E17" s="5"/>
      <c r="F17" s="5"/>
      <c r="G17" s="5"/>
      <c r="H17" s="5"/>
    </row>
    <row r="18" spans="2:8" s="4" customFormat="1" x14ac:dyDescent="0.15">
      <c r="B18" s="6"/>
      <c r="C18" s="5"/>
      <c r="D18" s="5"/>
      <c r="E18" s="5"/>
      <c r="F18" s="5"/>
      <c r="G18" s="5"/>
      <c r="H18" s="5"/>
    </row>
    <row r="19" spans="2:8" s="4" customFormat="1" x14ac:dyDescent="0.15">
      <c r="B19" s="6"/>
      <c r="C19" s="5"/>
      <c r="D19" s="5"/>
      <c r="E19" s="5"/>
      <c r="F19" s="5"/>
      <c r="G19" s="5"/>
      <c r="H19" s="5"/>
    </row>
    <row r="20" spans="2:8" s="4" customFormat="1" x14ac:dyDescent="0.15">
      <c r="B20" s="6"/>
      <c r="C20" s="5"/>
      <c r="D20" s="5"/>
      <c r="E20" s="5"/>
      <c r="F20" s="5"/>
      <c r="G20" s="5"/>
      <c r="H20" s="5"/>
    </row>
  </sheetData>
  <sheetProtection algorithmName="SHA-512" hashValue="x9P3EC/6PGahJHOAY7YJhBIkqb2sNz6u7YJbFw7Pf9oXFFCpFOdzcPbUTINmIh5GmqHdoOroBNAX25a54mUSqg==" saltValue="prv7VRSUYz1wtTxdPQbNQg==" spinCount="100000" sheet="1" objects="1" scenarios="1"/>
  <mergeCells count="18">
    <mergeCell ref="C10:D10"/>
    <mergeCell ref="F10:G10"/>
    <mergeCell ref="I10:J10"/>
    <mergeCell ref="I6:J6"/>
    <mergeCell ref="C6:D6"/>
    <mergeCell ref="F6:G6"/>
    <mergeCell ref="C8:D8"/>
    <mergeCell ref="F8:G8"/>
    <mergeCell ref="I8:J8"/>
    <mergeCell ref="I1:J1"/>
    <mergeCell ref="C4:D4"/>
    <mergeCell ref="F4:G4"/>
    <mergeCell ref="I4:J4"/>
    <mergeCell ref="C1:D1"/>
    <mergeCell ref="F1:G1"/>
    <mergeCell ref="C2:D2"/>
    <mergeCell ref="F2:G2"/>
    <mergeCell ref="I2:J2"/>
  </mergeCells>
  <dataValidations count="1">
    <dataValidation type="list" errorStyle="warning" allowBlank="1" showErrorMessage="1" error="Voer juiste waarde in. " sqref="C17 F17 I17 C3 F3 I3 C14 F14 I14 C5 F5 I5 C7 F7 I7 C12 F12 I12 C9 F9 I9" xr:uid="{A751256A-610E-E34F-BD24-FC541F7D33DB}">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K20"/>
  <sheetViews>
    <sheetView showGridLines="0" zoomScale="85" zoomScaleNormal="85" zoomScalePageLayoutView="85" workbookViewId="0"/>
  </sheetViews>
  <sheetFormatPr baseColWidth="10" defaultColWidth="8.83203125" defaultRowHeight="13" x14ac:dyDescent="0.15"/>
  <cols>
    <col min="1" max="1" width="90.83203125" style="4" customWidth="1"/>
    <col min="2" max="2" width="2.83203125" style="6"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6384" width="8.83203125" style="1"/>
  </cols>
  <sheetData>
    <row r="1" spans="1:11" s="4" customFormat="1" ht="50" customHeight="1" x14ac:dyDescent="0.2">
      <c r="A1" s="27" t="s">
        <v>20</v>
      </c>
      <c r="B1" s="11"/>
      <c r="C1" s="80" t="str">
        <f>'Beoordelaar 1'!C1:D1</f>
        <v>Inschrijver 1</v>
      </c>
      <c r="D1" s="79"/>
      <c r="E1" s="11"/>
      <c r="F1" s="78" t="str">
        <f>'Beoordelaar 1'!F1:G1</f>
        <v>Inschrijver 2</v>
      </c>
      <c r="G1" s="79"/>
      <c r="H1" s="11"/>
      <c r="I1" s="78" t="str">
        <f>'Beoordelaar 1'!I1:J1</f>
        <v>Inschrijver 3</v>
      </c>
      <c r="J1" s="79"/>
      <c r="K1" s="3"/>
    </row>
    <row r="2" spans="1:11" s="4" customFormat="1" ht="40" customHeight="1" x14ac:dyDescent="0.15">
      <c r="A2" s="31" t="str">
        <f>'Beoordelen open vragen'!A3:A3</f>
        <v>6.1 Beantwoording open vragen</v>
      </c>
      <c r="B2" s="7"/>
      <c r="C2" s="71" t="s">
        <v>3</v>
      </c>
      <c r="D2" s="72"/>
      <c r="E2" s="7"/>
      <c r="F2" s="73" t="s">
        <v>3</v>
      </c>
      <c r="G2" s="72"/>
      <c r="H2" s="7"/>
      <c r="I2" s="73" t="s">
        <v>3</v>
      </c>
      <c r="J2" s="72"/>
    </row>
    <row r="3" spans="1:11" s="4" customFormat="1" ht="20" customHeight="1" x14ac:dyDescent="0.15">
      <c r="A3" s="32" t="str">
        <f>'Beoordelen open vragen'!A4:A4</f>
        <v>6.1.1	IMPLEMENTATIE SLEUTELBEHEER EN ALARMPASSEN</v>
      </c>
      <c r="B3" s="8"/>
      <c r="C3" s="19" t="s">
        <v>2</v>
      </c>
      <c r="D3" s="20"/>
      <c r="E3" s="21"/>
      <c r="F3" s="19" t="s">
        <v>2</v>
      </c>
      <c r="G3" s="20"/>
      <c r="H3" s="21"/>
      <c r="I3" s="19" t="s">
        <v>2</v>
      </c>
      <c r="J3" s="20"/>
    </row>
    <row r="4" spans="1:11" s="4" customFormat="1" ht="200" customHeight="1" x14ac:dyDescent="0.15">
      <c r="A4" s="33" t="str">
        <f>'Beoordelen open vragen'!A5</f>
        <v>Het sleutelbeheer voor alle scholen is een aandachtspunt bij de implementatie van de dienstverlening (32 gebouwen, +/- 100 alarmpashouders, +/- 300 toegangscodehouders). De gegevens hiervan liggen centraal bij ZAAM diensten. De sleutels van de gebouwen liggen niet centraal bij ZAAM diensten. Inschrijver beschrijft op maximaal 2 A4: 
-	Hoe zij invulling geeft aan het sleutelbeheer (verstrekken en beheren codes en sleutels, voor alle sleutelbeheerders, bij alle aangesloten scholen een nieuwe uitgifte) bij aanvang van de dienstverlening en beschrijft daarbij de doorlooptijd;
-	Welke zo minimaal mogelijke inspanningen zij verwacht van de opdrachtgever;
-	De wijze van registreren van de sleutelhouders bij aanvang en gedurende de dienstverlening;
-	Welke maatregelen zij treft in de examenperiode, waarbij de beschikbaarheid van medewerkers van opdrachtgever, aan wie de passen en toegangscodes verstrekt moeten worden, minder is; 
-	Welke risico’s inschrijver ziet voor het sleutelbeheer en welke beheersmaatregelen zij daarvoor gaat treffen.</v>
      </c>
      <c r="B4" s="8"/>
      <c r="C4" s="75" t="s">
        <v>0</v>
      </c>
      <c r="D4" s="70"/>
      <c r="E4" s="21"/>
      <c r="F4" s="69" t="s">
        <v>0</v>
      </c>
      <c r="G4" s="70"/>
      <c r="H4" s="21"/>
      <c r="I4" s="69" t="s">
        <v>0</v>
      </c>
      <c r="J4" s="70"/>
    </row>
    <row r="5" spans="1:11" s="4" customFormat="1" ht="20" customHeight="1" x14ac:dyDescent="0.15">
      <c r="A5" s="32" t="str">
        <f>'Beoordelen open vragen'!A10:A10</f>
        <v xml:space="preserve">6.1.2	IMPLEMENTATIE, OPSTARTEN DIENSTVERLENING  </v>
      </c>
      <c r="B5" s="8"/>
      <c r="C5" s="19" t="s">
        <v>2</v>
      </c>
      <c r="D5" s="20"/>
      <c r="E5" s="21"/>
      <c r="F5" s="19" t="s">
        <v>2</v>
      </c>
      <c r="G5" s="20"/>
      <c r="H5" s="21"/>
      <c r="I5" s="19" t="s">
        <v>2</v>
      </c>
      <c r="J5" s="20"/>
    </row>
    <row r="6" spans="1:11" s="4" customFormat="1" ht="200" customHeight="1" x14ac:dyDescent="0.15">
      <c r="A6" s="33" t="str">
        <f>'Beoordelen open vragen'!A11</f>
        <v>Inschrijver beschrijft op (maximaal 3 A4) welke wijze zij invulling gaat geven aan de implementatiefase bij aanvang van de dienstverlening;
-	Hoe zij de dienstverlening gaat opstarten, welke maatregelen zij treft om de dynamische verificatiefase succesvol gaat doorlopen;
-	Wat zij aan inspanningen en op welk niveau zij van de opdrachtgever hierin verwacht;
-	Wat is het communicatieplan naar de aangesloten scholen;
-	Welke risico’s zij ziet bij overgang van de diensten (zonder nogmaals het sleutelbeheer te beschrijven) en welke beheersmaatregelen zij gaat treffen.
Op het prijzenblad vult inschrijver het bedrag in wat zij rekent voor de implementatiefase (1 en 2).</v>
      </c>
      <c r="B6" s="8"/>
      <c r="C6" s="76" t="s">
        <v>0</v>
      </c>
      <c r="D6" s="77"/>
      <c r="E6" s="21"/>
      <c r="F6" s="69" t="s">
        <v>0</v>
      </c>
      <c r="G6" s="70"/>
      <c r="H6" s="21"/>
      <c r="I6" s="69" t="s">
        <v>0</v>
      </c>
      <c r="J6" s="70"/>
    </row>
    <row r="7" spans="1:11" s="4" customFormat="1" ht="20" customHeight="1" x14ac:dyDescent="0.15">
      <c r="A7" s="32" t="str">
        <f>'Beoordelen open vragen'!A16</f>
        <v>6.1.3	MULTIFUNCTIONELE SCHOOLGEBOUWEN</v>
      </c>
      <c r="B7" s="8"/>
      <c r="C7" s="19" t="s">
        <v>2</v>
      </c>
      <c r="D7" s="20"/>
      <c r="E7" s="21"/>
      <c r="F7" s="19" t="s">
        <v>2</v>
      </c>
      <c r="G7" s="20"/>
      <c r="H7" s="21"/>
      <c r="I7" s="19" t="s">
        <v>2</v>
      </c>
      <c r="J7" s="20"/>
    </row>
    <row r="8" spans="1:11" s="4" customFormat="1" ht="200" customHeight="1" x14ac:dyDescent="0.15">
      <c r="A8" s="33" t="str">
        <f>'Beoordelen open vragen'!A17</f>
        <v>De schoolgebouwen worden steeds multifunctioneler gebruikt en dit heeft impact op het sleutelbeheer (meer gebruikers, verschillende sluittijden, grotere gedeelde verantwoordelijkheid). Inschrijver dient op maximaal 3 A4 antwoord te geven op de volgende vragen: 
-	Op welke wijze waarborgt inschrijver dat de afsluiting (variabele sluitronde) en/ of controle hierop op de juiste wijze gaat plaatsvinden?
-	Op welke wijze reduceert inschrijver het aantal onnodige alarmopvolgingen doordat meerdere gebouwgebruikers niet de alarminstructies op de juiste wijze opvolgen?
-	Welke beheersmaatregelen kan inschrijver treffen?
-	Op welke wijze kan inschrijver een bijdrage leveren aan goed sleutelbeheer.</v>
      </c>
      <c r="B8" s="8"/>
      <c r="C8" s="76" t="s">
        <v>0</v>
      </c>
      <c r="D8" s="77"/>
      <c r="E8" s="21"/>
      <c r="F8" s="69" t="s">
        <v>0</v>
      </c>
      <c r="G8" s="70"/>
      <c r="H8" s="21"/>
      <c r="I8" s="69" t="s">
        <v>0</v>
      </c>
      <c r="J8" s="70"/>
    </row>
    <row r="9" spans="1:11" s="4" customFormat="1" ht="20" customHeight="1" x14ac:dyDescent="0.15">
      <c r="A9" s="32" t="str">
        <f>'Beoordelen open vragen'!A22</f>
        <v>6.1.4	GOED WERKGEVERSCHAP</v>
      </c>
      <c r="B9" s="8"/>
      <c r="C9" s="19" t="s">
        <v>2</v>
      </c>
      <c r="D9" s="20"/>
      <c r="E9" s="21"/>
      <c r="F9" s="19" t="s">
        <v>2</v>
      </c>
      <c r="G9" s="20"/>
      <c r="H9" s="21"/>
      <c r="I9" s="19" t="s">
        <v>2</v>
      </c>
      <c r="J9" s="20"/>
    </row>
    <row r="10" spans="1:11" s="4" customFormat="1" ht="200" customHeight="1" x14ac:dyDescent="0.15">
      <c r="A10" s="33" t="str">
        <f>'Beoordelen open vragen'!A23</f>
        <v>Inschrijver dient te beschrijven op maximaal 4 A4 (toe te voegen op TenderNed) op welke wijze zij invulling geef aan goed werkgeverschap en beschrijft hierbij minimaal de volgende punten;
1.	Screening van personeel voor en tijdens arbeidsovereenkomst;
2.	Opleiding, begeleiding en deskundigheidsbevordering (met minimaal een vermelding van het jaarlijkse opleidingsbudget voor de in te zetten medewerkers);
3.	Op welke wijze houdt inschrijver haar medewerkers maximaal gezond en vitaal zodat zij zo probleemloos mogelijk de hele dag scherp kunnen blijven;
4.	Op welke wijze inschrijver omgaat met instructie en preventie van alcohol- en drugsgebruik van de in te zetten medewerkers;
5.	Wat inschrijver verder verstaat onder goed werkgeverschap, relevant voor deze aanbesteding.</v>
      </c>
      <c r="B10" s="8"/>
      <c r="C10" s="75" t="s">
        <v>0</v>
      </c>
      <c r="D10" s="70"/>
      <c r="E10" s="21"/>
      <c r="F10" s="69" t="s">
        <v>0</v>
      </c>
      <c r="G10" s="70"/>
      <c r="H10" s="21"/>
      <c r="I10" s="69" t="s">
        <v>0</v>
      </c>
      <c r="J10" s="70"/>
    </row>
    <row r="11" spans="1:11" s="4" customFormat="1" ht="20" customHeight="1" x14ac:dyDescent="0.15">
      <c r="A11" s="28"/>
      <c r="B11" s="9"/>
      <c r="C11" s="29"/>
      <c r="D11" s="29"/>
      <c r="E11" s="9"/>
      <c r="F11" s="29"/>
      <c r="G11" s="29"/>
      <c r="H11" s="9"/>
      <c r="I11" s="29"/>
      <c r="J11" s="30"/>
    </row>
    <row r="12" spans="1:11" s="4" customFormat="1" ht="20" customHeight="1" x14ac:dyDescent="0.15">
      <c r="B12" s="6"/>
      <c r="C12" s="5"/>
      <c r="D12" s="5"/>
      <c r="E12" s="5"/>
      <c r="F12" s="5"/>
      <c r="G12" s="5"/>
      <c r="H12" s="5"/>
    </row>
    <row r="13" spans="1:11" s="4" customFormat="1" ht="130" customHeight="1" x14ac:dyDescent="0.15">
      <c r="B13" s="6"/>
      <c r="C13" s="5"/>
      <c r="D13" s="5"/>
      <c r="E13" s="5"/>
      <c r="F13" s="5"/>
      <c r="G13" s="5"/>
      <c r="H13" s="5"/>
    </row>
    <row r="14" spans="1:11" s="4" customFormat="1" ht="20" customHeight="1" x14ac:dyDescent="0.15">
      <c r="B14" s="6"/>
      <c r="C14" s="5"/>
      <c r="D14" s="5"/>
      <c r="E14" s="5"/>
      <c r="F14" s="5"/>
      <c r="G14" s="5"/>
      <c r="H14" s="5"/>
    </row>
    <row r="15" spans="1:11" s="4" customFormat="1" ht="130" customHeight="1" x14ac:dyDescent="0.15">
      <c r="B15" s="6"/>
      <c r="C15" s="5"/>
      <c r="D15" s="5"/>
      <c r="E15" s="5"/>
      <c r="F15" s="5"/>
      <c r="G15" s="5"/>
      <c r="H15" s="5"/>
    </row>
    <row r="16" spans="1:11" s="4" customFormat="1" ht="20" customHeight="1" x14ac:dyDescent="0.15">
      <c r="B16" s="6"/>
      <c r="C16" s="5"/>
      <c r="D16" s="5"/>
      <c r="E16" s="5"/>
      <c r="F16" s="5"/>
      <c r="G16" s="5"/>
      <c r="H16" s="5"/>
    </row>
    <row r="17" spans="2:8" s="4" customFormat="1" x14ac:dyDescent="0.15">
      <c r="B17" s="6"/>
      <c r="C17" s="5"/>
      <c r="D17" s="5"/>
      <c r="E17" s="5"/>
      <c r="F17" s="5"/>
      <c r="G17" s="5"/>
      <c r="H17" s="5"/>
    </row>
    <row r="18" spans="2:8" s="4" customFormat="1" x14ac:dyDescent="0.15">
      <c r="B18" s="6"/>
      <c r="C18" s="5"/>
      <c r="D18" s="5"/>
      <c r="E18" s="5"/>
      <c r="F18" s="5"/>
      <c r="G18" s="5"/>
      <c r="H18" s="5"/>
    </row>
    <row r="19" spans="2:8" s="4" customFormat="1" x14ac:dyDescent="0.15">
      <c r="B19" s="6"/>
      <c r="C19" s="5"/>
      <c r="D19" s="5"/>
      <c r="E19" s="5"/>
      <c r="F19" s="5"/>
      <c r="G19" s="5"/>
      <c r="H19" s="5"/>
    </row>
    <row r="20" spans="2:8" s="4" customFormat="1" x14ac:dyDescent="0.15">
      <c r="B20" s="6"/>
      <c r="C20" s="5"/>
      <c r="D20" s="5"/>
      <c r="E20" s="5"/>
      <c r="F20" s="5"/>
      <c r="G20" s="5"/>
      <c r="H20" s="5"/>
    </row>
  </sheetData>
  <sheetProtection algorithmName="SHA-512" hashValue="X3UkVtxxOenPPg00+SpbhbhfZsEuljSNgiQ65Ba4Ysl7orvUk9thERMm25L4BRd4oRpnXId8fJN1JNvlG85TjQ==" saltValue="yjkXt0PwWJ5LpAltpmUhrA==" spinCount="100000" sheet="1" objects="1" scenarios="1"/>
  <mergeCells count="18">
    <mergeCell ref="C10:D10"/>
    <mergeCell ref="F10:G10"/>
    <mergeCell ref="I10:J10"/>
    <mergeCell ref="I6:J6"/>
    <mergeCell ref="C6:D6"/>
    <mergeCell ref="F6:G6"/>
    <mergeCell ref="C8:D8"/>
    <mergeCell ref="F8:G8"/>
    <mergeCell ref="I8:J8"/>
    <mergeCell ref="I1:J1"/>
    <mergeCell ref="C4:D4"/>
    <mergeCell ref="F4:G4"/>
    <mergeCell ref="I4:J4"/>
    <mergeCell ref="C1:D1"/>
    <mergeCell ref="F1:G1"/>
    <mergeCell ref="C2:D2"/>
    <mergeCell ref="F2:G2"/>
    <mergeCell ref="I2:J2"/>
  </mergeCells>
  <dataValidations count="1">
    <dataValidation type="list" errorStyle="warning" allowBlank="1" showErrorMessage="1" error="Voer juiste waarde in. " sqref="C3 F3 I3 C14 F14 I14 C5 F5 I5 C7 F7 I7 C12 F12 I12 C9 F9 I9" xr:uid="{847177FC-C502-7F4F-A52F-7753946182FB}">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92D050"/>
    <pageSetUpPr fitToPage="1"/>
  </sheetPr>
  <dimension ref="A1:K23"/>
  <sheetViews>
    <sheetView showGridLines="0" tabSelected="1" workbookViewId="0">
      <selection activeCell="K23" sqref="K23"/>
    </sheetView>
  </sheetViews>
  <sheetFormatPr baseColWidth="10" defaultColWidth="8.83203125" defaultRowHeight="15" x14ac:dyDescent="0.2"/>
  <cols>
    <col min="1" max="1" width="60.6640625" customWidth="1"/>
    <col min="2" max="2" width="18.83203125" customWidth="1"/>
    <col min="3" max="3" width="1.83203125" customWidth="1"/>
    <col min="4" max="5" width="19.83203125" customWidth="1"/>
    <col min="6" max="6" width="1.83203125" customWidth="1"/>
    <col min="7" max="8" width="19.83203125" customWidth="1"/>
    <col min="9" max="9" width="1.83203125" customWidth="1"/>
    <col min="10" max="11" width="19.83203125" customWidth="1"/>
  </cols>
  <sheetData>
    <row r="1" spans="1:11" ht="28" customHeight="1" x14ac:dyDescent="0.2">
      <c r="A1" s="90" t="s">
        <v>17</v>
      </c>
      <c r="B1" s="91"/>
      <c r="C1" s="91"/>
      <c r="D1" s="91"/>
      <c r="E1" s="91"/>
      <c r="F1" s="91"/>
      <c r="G1" s="91"/>
      <c r="H1" s="91"/>
      <c r="I1" s="91"/>
      <c r="J1" s="91"/>
      <c r="K1" s="92"/>
    </row>
    <row r="2" spans="1:11" ht="28" customHeight="1" x14ac:dyDescent="0.2">
      <c r="A2" s="93" t="str">
        <f>'Beoordelen open vragen'!A3</f>
        <v>6.1 Beantwoording open vragen</v>
      </c>
      <c r="B2" s="94"/>
      <c r="C2" s="12"/>
      <c r="D2" s="35" t="str">
        <f>'Beoordelaar 1'!C1</f>
        <v>Inschrijver 1</v>
      </c>
      <c r="E2" s="36" t="s">
        <v>8</v>
      </c>
      <c r="F2" s="17"/>
      <c r="G2" s="37" t="str">
        <f>'Beoordelaar 1'!F1</f>
        <v>Inschrijver 2</v>
      </c>
      <c r="H2" s="36" t="s">
        <v>8</v>
      </c>
      <c r="I2" s="17"/>
      <c r="J2" s="37" t="str">
        <f>'Beoordelaar 1'!I1</f>
        <v>Inschrijver 3</v>
      </c>
      <c r="K2" s="36" t="s">
        <v>8</v>
      </c>
    </row>
    <row r="3" spans="1:11" ht="18" customHeight="1" x14ac:dyDescent="0.2">
      <c r="A3" s="88" t="str">
        <f>'Beoordelen open vragen'!A4</f>
        <v>6.1.1	IMPLEMENTATIE SLEUTELBEHEER EN ALARMPASSEN</v>
      </c>
      <c r="B3" s="38" t="s">
        <v>22</v>
      </c>
      <c r="C3" s="13"/>
      <c r="D3" s="42" t="str">
        <f>'Beoordelaar 1'!C3</f>
        <v>SCORE</v>
      </c>
      <c r="E3" s="81" t="s">
        <v>9</v>
      </c>
      <c r="F3" s="13"/>
      <c r="G3" s="43" t="str">
        <f>'Beoordelaar 1'!F3</f>
        <v>SCORE</v>
      </c>
      <c r="H3" s="81" t="s">
        <v>9</v>
      </c>
      <c r="I3" s="13"/>
      <c r="J3" s="43" t="str">
        <f>'Beoordelaar 1'!I3</f>
        <v>SCORE</v>
      </c>
      <c r="K3" s="81" t="s">
        <v>9</v>
      </c>
    </row>
    <row r="4" spans="1:11" ht="18" customHeight="1" x14ac:dyDescent="0.2">
      <c r="A4" s="89"/>
      <c r="B4" s="38" t="s">
        <v>24</v>
      </c>
      <c r="C4" s="13"/>
      <c r="D4" s="42" t="str">
        <f>'Beoordelaar 2'!C3</f>
        <v>SCORE</v>
      </c>
      <c r="E4" s="82"/>
      <c r="F4" s="13"/>
      <c r="G4" s="43" t="str">
        <f>'Beoordelaar 2'!F3</f>
        <v>SCORE</v>
      </c>
      <c r="H4" s="82"/>
      <c r="I4" s="13"/>
      <c r="J4" s="43" t="str">
        <f>'Beoordelaar 2'!I3</f>
        <v>SCORE</v>
      </c>
      <c r="K4" s="82"/>
    </row>
    <row r="5" spans="1:11" ht="18" customHeight="1" x14ac:dyDescent="0.2">
      <c r="A5" s="89"/>
      <c r="B5" s="38" t="s">
        <v>23</v>
      </c>
      <c r="C5" s="13"/>
      <c r="D5" s="42" t="str">
        <f>'Beoordelaar 3'!C3</f>
        <v>SCORE</v>
      </c>
      <c r="E5" s="82"/>
      <c r="F5" s="13"/>
      <c r="G5" s="43" t="str">
        <f>'Beoordelaar 3'!F3</f>
        <v>SCORE</v>
      </c>
      <c r="H5" s="82"/>
      <c r="I5" s="13"/>
      <c r="J5" s="43" t="str">
        <f>'Beoordelaar 3'!I3</f>
        <v>SCORE</v>
      </c>
      <c r="K5" s="82"/>
    </row>
    <row r="6" spans="1:11" ht="20" customHeight="1" x14ac:dyDescent="0.2">
      <c r="A6" s="84" t="s">
        <v>1</v>
      </c>
      <c r="B6" s="85"/>
      <c r="C6" s="14"/>
      <c r="D6" s="41" t="s">
        <v>3</v>
      </c>
      <c r="E6" s="82"/>
      <c r="F6" s="14"/>
      <c r="G6" s="44" t="s">
        <v>7</v>
      </c>
      <c r="H6" s="82"/>
      <c r="I6" s="14"/>
      <c r="J6" s="44" t="s">
        <v>7</v>
      </c>
      <c r="K6" s="82"/>
    </row>
    <row r="7" spans="1:11" ht="20" customHeight="1" x14ac:dyDescent="0.2">
      <c r="A7" s="86"/>
      <c r="B7" s="87"/>
      <c r="C7" s="15"/>
      <c r="D7" s="34" t="str">
        <f>IF(D6="Uitmuntend","€ 10.000",IF(D6="Goed","€ 6.000",IF(D6="Voldoende","€ 2.000",IF(D6="Matig","€ 0",IF(D6="Onvoldoende","KO"," ")))))</f>
        <v xml:space="preserve"> </v>
      </c>
      <c r="E7" s="83"/>
      <c r="F7" s="15"/>
      <c r="G7" s="34" t="str">
        <f>IF(G6="Uitmuntend","€ 10.000",IF(G6="Goed","€ 6.000",IF(G6="Voldoende","€ 2.000",IF(G6="Matig","€ 0",IF(G6="Onvoldoende","KO"," ")))))</f>
        <v xml:space="preserve"> </v>
      </c>
      <c r="H7" s="83"/>
      <c r="I7" s="15"/>
      <c r="J7" s="34" t="str">
        <f>IF(J6="Uitmuntend","€ 10.000",IF(J6="Goed","€ 6.000",IF(J6="Voldoende","€ 2.000",IF(J6="Matig","€ 0",IF(J6="Onvoldoende","KO"," ")))))</f>
        <v xml:space="preserve"> </v>
      </c>
      <c r="K7" s="83"/>
    </row>
    <row r="8" spans="1:11" ht="18" customHeight="1" x14ac:dyDescent="0.2">
      <c r="A8" s="88" t="str">
        <f>'Beoordelen open vragen'!A10</f>
        <v xml:space="preserve">6.1.2	IMPLEMENTATIE, OPSTARTEN DIENSTVERLENING  </v>
      </c>
      <c r="B8" s="38" t="str">
        <f>B3</f>
        <v>Beoordelaar 1</v>
      </c>
      <c r="C8" s="13"/>
      <c r="D8" s="42" t="str">
        <f>'Beoordelaar 1'!C5</f>
        <v>SCORE</v>
      </c>
      <c r="E8" s="81" t="s">
        <v>9</v>
      </c>
      <c r="F8" s="13"/>
      <c r="G8" s="43" t="str">
        <f>'Beoordelaar 1'!F5</f>
        <v>SCORE</v>
      </c>
      <c r="H8" s="81" t="s">
        <v>9</v>
      </c>
      <c r="I8" s="13"/>
      <c r="J8" s="43" t="str">
        <f>'Beoordelaar 1'!I5</f>
        <v>SCORE</v>
      </c>
      <c r="K8" s="81" t="s">
        <v>9</v>
      </c>
    </row>
    <row r="9" spans="1:11" ht="18" customHeight="1" x14ac:dyDescent="0.2">
      <c r="A9" s="89"/>
      <c r="B9" s="38" t="str">
        <f>B4</f>
        <v>Beoordelaar 2</v>
      </c>
      <c r="C9" s="13"/>
      <c r="D9" s="42" t="str">
        <f>'Beoordelaar 2'!C5</f>
        <v>SCORE</v>
      </c>
      <c r="E9" s="82"/>
      <c r="F9" s="13"/>
      <c r="G9" s="43" t="str">
        <f>'Beoordelaar 2'!F5</f>
        <v>SCORE</v>
      </c>
      <c r="H9" s="82"/>
      <c r="I9" s="13"/>
      <c r="J9" s="43" t="str">
        <f>'Beoordelaar 2'!I5</f>
        <v>SCORE</v>
      </c>
      <c r="K9" s="82"/>
    </row>
    <row r="10" spans="1:11" ht="18" customHeight="1" x14ac:dyDescent="0.2">
      <c r="A10" s="89"/>
      <c r="B10" s="38" t="str">
        <f>B5</f>
        <v>Beoordelaar 3</v>
      </c>
      <c r="C10" s="13"/>
      <c r="D10" s="42" t="str">
        <f>'Beoordelaar 3'!C5</f>
        <v>SCORE</v>
      </c>
      <c r="E10" s="82"/>
      <c r="F10" s="13"/>
      <c r="G10" s="43" t="str">
        <f>'Beoordelaar 3'!F5</f>
        <v>SCORE</v>
      </c>
      <c r="H10" s="82"/>
      <c r="I10" s="13"/>
      <c r="J10" s="43" t="str">
        <f>'Beoordelaar 3'!I5</f>
        <v>SCORE</v>
      </c>
      <c r="K10" s="82"/>
    </row>
    <row r="11" spans="1:11" ht="20" customHeight="1" x14ac:dyDescent="0.2">
      <c r="A11" s="84" t="s">
        <v>1</v>
      </c>
      <c r="B11" s="85"/>
      <c r="C11" s="14"/>
      <c r="D11" s="41" t="s">
        <v>3</v>
      </c>
      <c r="E11" s="82"/>
      <c r="F11" s="14"/>
      <c r="G11" s="44" t="s">
        <v>7</v>
      </c>
      <c r="H11" s="82"/>
      <c r="I11" s="14"/>
      <c r="J11" s="44" t="s">
        <v>7</v>
      </c>
      <c r="K11" s="82"/>
    </row>
    <row r="12" spans="1:11" ht="20" customHeight="1" x14ac:dyDescent="0.2">
      <c r="A12" s="86"/>
      <c r="B12" s="87"/>
      <c r="C12" s="15"/>
      <c r="D12" s="34" t="str">
        <f>IF(D11="Uitmuntend","€ 10.000",IF(D11="Goed","€ 6.000",IF(D11="Voldoende","€ 2.000",IF(D11="Matig","€ 0",IF(D11="Onvoldoende","KO"," ")))))</f>
        <v xml:space="preserve"> </v>
      </c>
      <c r="E12" s="83"/>
      <c r="F12" s="15"/>
      <c r="G12" s="34" t="str">
        <f>IF(G11="Uitmuntend","€ 10.000",IF(G11="Goed","€ 6.000",IF(G11="Voldoende","€ 2.000",IF(G11="Matig","€ 0",IF(G11="Onvoldoende","KO"," ")))))</f>
        <v xml:space="preserve"> </v>
      </c>
      <c r="H12" s="83"/>
      <c r="I12" s="15"/>
      <c r="J12" s="34" t="str">
        <f>IF(J11="Uitmuntend","€ 10.000",IF(J11="Goed","€ 6.000",IF(J11="Voldoende","€ 2.000",IF(J11="Matig","€ 0",IF(J11="Onvoldoende","KO"," ")))))</f>
        <v xml:space="preserve"> </v>
      </c>
      <c r="K12" s="83"/>
    </row>
    <row r="13" spans="1:11" ht="18" customHeight="1" x14ac:dyDescent="0.2">
      <c r="A13" s="88" t="str">
        <f>'Beoordelen open vragen'!A16</f>
        <v>6.1.3	MULTIFUNCTIONELE SCHOOLGEBOUWEN</v>
      </c>
      <c r="B13" s="38" t="str">
        <f>B3</f>
        <v>Beoordelaar 1</v>
      </c>
      <c r="C13" s="13"/>
      <c r="D13" s="42" t="str">
        <f>'Beoordelaar 1'!C7</f>
        <v>SCORE</v>
      </c>
      <c r="E13" s="81" t="s">
        <v>9</v>
      </c>
      <c r="F13" s="13"/>
      <c r="G13" s="43" t="str">
        <f>'Beoordelaar 1'!F7</f>
        <v>SCORE</v>
      </c>
      <c r="H13" s="81" t="s">
        <v>9</v>
      </c>
      <c r="I13" s="13"/>
      <c r="J13" s="43" t="str">
        <f>'Beoordelaar 1'!I7</f>
        <v>SCORE</v>
      </c>
      <c r="K13" s="81" t="s">
        <v>9</v>
      </c>
    </row>
    <row r="14" spans="1:11" ht="18" customHeight="1" x14ac:dyDescent="0.2">
      <c r="A14" s="89"/>
      <c r="B14" s="38" t="str">
        <f>B4</f>
        <v>Beoordelaar 2</v>
      </c>
      <c r="C14" s="13"/>
      <c r="D14" s="42" t="str">
        <f>'Beoordelaar 2'!C7</f>
        <v>SCORE</v>
      </c>
      <c r="E14" s="82"/>
      <c r="F14" s="13"/>
      <c r="G14" s="43" t="str">
        <f>'Beoordelaar 2'!F7</f>
        <v>SCORE</v>
      </c>
      <c r="H14" s="82"/>
      <c r="I14" s="13"/>
      <c r="J14" s="43" t="str">
        <f>'Beoordelaar 2'!I7</f>
        <v>SCORE</v>
      </c>
      <c r="K14" s="82"/>
    </row>
    <row r="15" spans="1:11" ht="18" customHeight="1" x14ac:dyDescent="0.2">
      <c r="A15" s="89"/>
      <c r="B15" s="38" t="str">
        <f>B5</f>
        <v>Beoordelaar 3</v>
      </c>
      <c r="C15" s="13"/>
      <c r="D15" s="42" t="str">
        <f>'Beoordelaar 3'!C7</f>
        <v>SCORE</v>
      </c>
      <c r="E15" s="82"/>
      <c r="F15" s="13"/>
      <c r="G15" s="43" t="str">
        <f>'Beoordelaar 3'!F7</f>
        <v>SCORE</v>
      </c>
      <c r="H15" s="82"/>
      <c r="I15" s="13"/>
      <c r="J15" s="43" t="str">
        <f>'Beoordelaar 3'!I7</f>
        <v>SCORE</v>
      </c>
      <c r="K15" s="82"/>
    </row>
    <row r="16" spans="1:11" ht="20" customHeight="1" x14ac:dyDescent="0.2">
      <c r="A16" s="84" t="s">
        <v>1</v>
      </c>
      <c r="B16" s="85"/>
      <c r="C16" s="14"/>
      <c r="D16" s="41" t="s">
        <v>3</v>
      </c>
      <c r="E16" s="82"/>
      <c r="F16" s="14"/>
      <c r="G16" s="44" t="s">
        <v>7</v>
      </c>
      <c r="H16" s="82"/>
      <c r="I16" s="14"/>
      <c r="J16" s="44" t="s">
        <v>7</v>
      </c>
      <c r="K16" s="82"/>
    </row>
    <row r="17" spans="1:11" ht="20" customHeight="1" x14ac:dyDescent="0.2">
      <c r="A17" s="86"/>
      <c r="B17" s="87"/>
      <c r="C17" s="15"/>
      <c r="D17" s="34" t="str">
        <f>IF(D16="Uitmuntend","€ 15.000",IF(D16="Goed","€ 10.000",IF(D16="Voldoende","€ 4.000",IF(D16="Matig","€ 0",IF(D16="Onvoldoende","KO"," ")))))</f>
        <v xml:space="preserve"> </v>
      </c>
      <c r="E17" s="83"/>
      <c r="F17" s="15"/>
      <c r="G17" s="34" t="str">
        <f>IF(G16="Uitmuntend","€ 15.000",IF(G16="Goed","€ 10.000",IF(G16="Voldoende","€ 4.000",IF(G16="Matig","€ 0",IF(G16="Onvoldoende","KO"," ")))))</f>
        <v xml:space="preserve"> </v>
      </c>
      <c r="H17" s="83"/>
      <c r="I17" s="15"/>
      <c r="J17" s="34" t="str">
        <f>IF(J16="Uitmuntend","€ 15.000",IF(J16="Goed","€ 10.000",IF(J16="Voldoende","€ 4.000",IF(J16="Matig","€ 0",IF(J16="Onvoldoende","KO"," ")))))</f>
        <v xml:space="preserve"> </v>
      </c>
      <c r="K17" s="83"/>
    </row>
    <row r="18" spans="1:11" ht="18" customHeight="1" x14ac:dyDescent="0.2">
      <c r="A18" s="88" t="str">
        <f>'Beoordelen open vragen'!A22</f>
        <v>6.1.4	GOED WERKGEVERSCHAP</v>
      </c>
      <c r="B18" s="38" t="str">
        <f>B3</f>
        <v>Beoordelaar 1</v>
      </c>
      <c r="C18" s="13"/>
      <c r="D18" s="42" t="str">
        <f>'Beoordelaar 1'!C9</f>
        <v>SCORE</v>
      </c>
      <c r="E18" s="81" t="s">
        <v>9</v>
      </c>
      <c r="F18" s="13"/>
      <c r="G18" s="43" t="str">
        <f>'Beoordelaar 1'!F9</f>
        <v>SCORE</v>
      </c>
      <c r="H18" s="81" t="s">
        <v>9</v>
      </c>
      <c r="I18" s="13"/>
      <c r="J18" s="43" t="str">
        <f>'Beoordelaar 1'!I9</f>
        <v>SCORE</v>
      </c>
      <c r="K18" s="81" t="s">
        <v>9</v>
      </c>
    </row>
    <row r="19" spans="1:11" ht="18" customHeight="1" x14ac:dyDescent="0.2">
      <c r="A19" s="89"/>
      <c r="B19" s="38" t="str">
        <f>B4</f>
        <v>Beoordelaar 2</v>
      </c>
      <c r="C19" s="13"/>
      <c r="D19" s="42" t="str">
        <f>'Beoordelaar 2'!C9</f>
        <v>SCORE</v>
      </c>
      <c r="E19" s="82"/>
      <c r="F19" s="13"/>
      <c r="G19" s="43" t="str">
        <f>'Beoordelaar 2'!F9</f>
        <v>SCORE</v>
      </c>
      <c r="H19" s="82"/>
      <c r="I19" s="13"/>
      <c r="J19" s="43" t="str">
        <f>'Beoordelaar 2'!I9</f>
        <v>SCORE</v>
      </c>
      <c r="K19" s="82"/>
    </row>
    <row r="20" spans="1:11" ht="18" customHeight="1" x14ac:dyDescent="0.2">
      <c r="A20" s="89"/>
      <c r="B20" s="38" t="str">
        <f>B5</f>
        <v>Beoordelaar 3</v>
      </c>
      <c r="C20" s="13"/>
      <c r="D20" s="42" t="str">
        <f>'Beoordelaar 3'!C9</f>
        <v>SCORE</v>
      </c>
      <c r="E20" s="82"/>
      <c r="F20" s="13"/>
      <c r="G20" s="43" t="str">
        <f>'Beoordelaar 3'!F9</f>
        <v>SCORE</v>
      </c>
      <c r="H20" s="82"/>
      <c r="I20" s="13"/>
      <c r="J20" s="43" t="str">
        <f>'Beoordelaar 3'!I9</f>
        <v>SCORE</v>
      </c>
      <c r="K20" s="82"/>
    </row>
    <row r="21" spans="1:11" ht="20" customHeight="1" x14ac:dyDescent="0.2">
      <c r="A21" s="84"/>
      <c r="B21" s="85"/>
      <c r="C21" s="14"/>
      <c r="D21" s="41" t="s">
        <v>3</v>
      </c>
      <c r="E21" s="82"/>
      <c r="F21" s="14"/>
      <c r="G21" s="44" t="s">
        <v>7</v>
      </c>
      <c r="H21" s="82"/>
      <c r="I21" s="14"/>
      <c r="J21" s="44" t="s">
        <v>7</v>
      </c>
      <c r="K21" s="82"/>
    </row>
    <row r="22" spans="1:11" ht="20" customHeight="1" x14ac:dyDescent="0.2">
      <c r="A22" s="86"/>
      <c r="B22" s="87"/>
      <c r="C22" s="15"/>
      <c r="D22" s="34" t="str">
        <f>IF(D21="Uitmuntend","€ 5.000",IF(D21="Goed","€ 3.000",IF(D21="Voldoende","€ 1.000",IF(D21="Matig","€ 500",IF(D21="Onvoldoende","€ 0"," ")))))</f>
        <v xml:space="preserve"> </v>
      </c>
      <c r="E22" s="83"/>
      <c r="F22" s="15"/>
      <c r="G22" s="34" t="str">
        <f>IF(G21="Uitmuntend","€ 5.000",IF(G21="Goed","€ 3.000",IF(G21="Voldoende","€ 1.000",IF(G21="Matig","€ 500",IF(G21="Onvoldoende","€ 0"," ")))))</f>
        <v xml:space="preserve"> </v>
      </c>
      <c r="H22" s="83"/>
      <c r="I22" s="15"/>
      <c r="J22" s="34" t="str">
        <f>IF(J21="Uitmuntend","€ 5.000",IF(J21="Goed","€ 3.000",IF(J21="Voldoende","€ 1.000",IF(J21="Matig","€ 500",IF(J21="Onvoldoende","€ 0"," ")))))</f>
        <v xml:space="preserve"> </v>
      </c>
      <c r="K22" s="83"/>
    </row>
    <row r="23" spans="1:11" s="10" customFormat="1" ht="28" customHeight="1" x14ac:dyDescent="0.2">
      <c r="A23" s="95" t="s">
        <v>18</v>
      </c>
      <c r="B23" s="96"/>
      <c r="C23" s="16"/>
      <c r="D23" s="40" t="e">
        <f>D7+D12+D17+D22</f>
        <v>#VALUE!</v>
      </c>
      <c r="E23" s="39"/>
      <c r="F23" s="16"/>
      <c r="G23" s="39" t="e">
        <f>G7+G12+G17+G22</f>
        <v>#VALUE!</v>
      </c>
      <c r="H23" s="39"/>
      <c r="I23" s="16"/>
      <c r="J23" s="39" t="e">
        <f>J7+J12+J17+J22</f>
        <v>#VALUE!</v>
      </c>
      <c r="K23" s="39"/>
    </row>
  </sheetData>
  <sheetProtection algorithmName="SHA-512" hashValue="CS1M1kHer4OD/q4eReYnF5Evxdhoqz6i3YfCtdLiMWsQtmw6hByS5Eh4Hp4zolQmbqQfnbifUTszMgdPMZyzZw==" saltValue="QQ0wayc4kSdDh9xD8O2Xzg==" spinCount="100000" sheet="1" objects="1" scenarios="1"/>
  <mergeCells count="27">
    <mergeCell ref="A6:B6"/>
    <mergeCell ref="A11:B11"/>
    <mergeCell ref="A12:B12"/>
    <mergeCell ref="A7:B7"/>
    <mergeCell ref="A23:B23"/>
    <mergeCell ref="A1:K1"/>
    <mergeCell ref="K3:K7"/>
    <mergeCell ref="K8:K12"/>
    <mergeCell ref="K13:K17"/>
    <mergeCell ref="A2:B2"/>
    <mergeCell ref="A16:B16"/>
    <mergeCell ref="A17:B17"/>
    <mergeCell ref="H3:H7"/>
    <mergeCell ref="H8:H12"/>
    <mergeCell ref="H13:H17"/>
    <mergeCell ref="E3:E7"/>
    <mergeCell ref="E8:E12"/>
    <mergeCell ref="A3:A5"/>
    <mergeCell ref="A8:A10"/>
    <mergeCell ref="A13:A15"/>
    <mergeCell ref="E13:E17"/>
    <mergeCell ref="E18:E22"/>
    <mergeCell ref="H18:H22"/>
    <mergeCell ref="K18:K22"/>
    <mergeCell ref="A21:B21"/>
    <mergeCell ref="A22:B22"/>
    <mergeCell ref="A18:A20"/>
  </mergeCells>
  <dataValidations count="1">
    <dataValidation type="list" errorStyle="warning" allowBlank="1" showErrorMessage="1" sqref="I16:J16 I11:J11 I6:J6 D6 D11 D16 F16:G16 F6:G6 F11:G11 D21 G21 J21" xr:uid="{00000000-0002-0000-0400-000000000000}">
      <formula1>SCORE</formula1>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Beoordelen open vragen</vt:lpstr>
      <vt:lpstr>Beoordelaar 1</vt:lpstr>
      <vt:lpstr>Beoordelaar 2</vt:lpstr>
      <vt:lpstr>Beoordelaar 3</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 LOO 011019</dc:description>
  <cp:lastModifiedBy/>
  <dcterms:created xsi:type="dcterms:W3CDTF">2006-09-16T00:00:00Z</dcterms:created>
  <dcterms:modified xsi:type="dcterms:W3CDTF">2020-03-24T09:18:44Z</dcterms:modified>
  <cp:category/>
</cp:coreProperties>
</file>