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ECJTERP\Documents\19.336 Stembescheiden\Nota van Inlichtingen\"/>
    </mc:Choice>
  </mc:AlternateContent>
  <xr:revisionPtr revIDLastSave="0" documentId="13_ncr:1_{E9DF0A57-E062-4B35-9281-1425F377512E}" xr6:coauthVersionLast="44" xr6:coauthVersionMax="44" xr10:uidLastSave="{00000000-0000-0000-0000-000000000000}"/>
  <bookViews>
    <workbookView xWindow="28692" yWindow="-108" windowWidth="29016" windowHeight="15816" activeTab="1" xr2:uid="{00000000-000D-0000-FFFF-FFFF00000000}"/>
  </bookViews>
  <sheets>
    <sheet name="TOTAALBLAD" sheetId="1" r:id="rId1"/>
    <sheet name="Tarievenblad" sheetId="2" r:id="rId2"/>
  </sheets>
  <definedNames>
    <definedName name="_xlnm._FilterDatabase" localSheetId="1" hidden="1">Tarievenblad!$A$13:$M$186</definedName>
    <definedName name="Z_0038D165_F0D2_431A_B98F_E477D33F0378_.wvu.FilterData" localSheetId="1" hidden="1">Tarievenblad!$A$13:$M$186</definedName>
  </definedNames>
  <calcPr calcId="191029"/>
  <customWorkbookViews>
    <customWorkbookView name="Joyce Lansen Terpstra - Persoonlijke weergave" guid="{0038D165-F0D2-431A-B98F-E477D33F0378}" mergeInterval="0" personalView="1" maximized="1" windowWidth="1920" windowHeight="874" activeSheetId="2"/>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8" i="2" l="1"/>
  <c r="I109" i="2" l="1"/>
  <c r="I138" i="2"/>
  <c r="I106" i="2"/>
  <c r="I34" i="2"/>
  <c r="I113" i="2" l="1"/>
  <c r="I112" i="2"/>
  <c r="I111" i="2"/>
  <c r="I110" i="2"/>
  <c r="I108" i="2"/>
  <c r="I107" i="2"/>
  <c r="I105" i="2"/>
  <c r="I104" i="2"/>
  <c r="I103" i="2"/>
  <c r="I102" i="2"/>
  <c r="I101" i="2"/>
  <c r="I100" i="2"/>
  <c r="I99" i="2"/>
  <c r="I159" i="2" l="1"/>
  <c r="I158" i="2"/>
  <c r="I157" i="2"/>
  <c r="I156" i="2"/>
  <c r="I155" i="2"/>
  <c r="I154" i="2"/>
  <c r="I153" i="2"/>
  <c r="I90" i="2"/>
  <c r="I97" i="2"/>
  <c r="I96" i="2"/>
  <c r="I95" i="2"/>
  <c r="I94" i="2"/>
  <c r="I93" i="2"/>
  <c r="I92" i="2"/>
  <c r="I91" i="2"/>
  <c r="I89" i="2"/>
  <c r="I174" i="2"/>
  <c r="I135" i="2"/>
  <c r="I133" i="2"/>
  <c r="I124" i="2"/>
  <c r="I70" i="2"/>
  <c r="I31" i="2"/>
  <c r="I29" i="2"/>
  <c r="I20" i="2"/>
  <c r="I184" i="2"/>
  <c r="I183" i="2"/>
  <c r="I182" i="2"/>
  <c r="I181" i="2"/>
  <c r="I180" i="2"/>
  <c r="I178" i="2"/>
  <c r="I177" i="2"/>
  <c r="I176" i="2"/>
  <c r="I175" i="2"/>
  <c r="I173" i="2"/>
  <c r="I172" i="2"/>
  <c r="I171" i="2"/>
  <c r="I170" i="2"/>
  <c r="I169" i="2"/>
  <c r="I168" i="2"/>
  <c r="I145" i="2"/>
  <c r="I144" i="2"/>
  <c r="I143" i="2"/>
  <c r="I142" i="2"/>
  <c r="I141" i="2"/>
  <c r="I140" i="2"/>
  <c r="I139" i="2"/>
  <c r="I137" i="2"/>
  <c r="I136" i="2"/>
  <c r="I134" i="2"/>
  <c r="I132" i="2"/>
  <c r="I131" i="2"/>
  <c r="I129" i="2"/>
  <c r="I128" i="2"/>
  <c r="I127" i="2"/>
  <c r="I126" i="2"/>
  <c r="I125" i="2"/>
  <c r="I123" i="2"/>
  <c r="I122" i="2"/>
  <c r="I80" i="2"/>
  <c r="I79" i="2"/>
  <c r="I78" i="2"/>
  <c r="I77" i="2"/>
  <c r="I76" i="2"/>
  <c r="I74" i="2"/>
  <c r="I73" i="2"/>
  <c r="I72" i="2"/>
  <c r="I71" i="2"/>
  <c r="I69" i="2"/>
  <c r="I68" i="2"/>
  <c r="I67" i="2"/>
  <c r="I66" i="2"/>
  <c r="I65" i="2"/>
  <c r="I64" i="2"/>
  <c r="I55" i="2"/>
  <c r="I54" i="2"/>
  <c r="I53" i="2"/>
  <c r="I52" i="2"/>
  <c r="I51" i="2"/>
  <c r="I50" i="2"/>
  <c r="I49" i="2"/>
  <c r="I41" i="2"/>
  <c r="I40" i="2"/>
  <c r="I39" i="2"/>
  <c r="I38" i="2"/>
  <c r="I37" i="2"/>
  <c r="I36" i="2"/>
  <c r="I35" i="2"/>
  <c r="I33" i="2"/>
  <c r="I32" i="2"/>
  <c r="I30" i="2"/>
  <c r="I28" i="2"/>
  <c r="I27" i="2"/>
  <c r="I25" i="2"/>
  <c r="I24" i="2"/>
  <c r="I23" i="2"/>
  <c r="I22" i="2"/>
  <c r="I21" i="2"/>
  <c r="I19" i="2"/>
  <c r="I42" i="2" l="1"/>
  <c r="B7" i="1" s="1"/>
  <c r="I56" i="2"/>
  <c r="B8" i="1" s="1"/>
  <c r="I185" i="2"/>
  <c r="B13" i="1" s="1"/>
  <c r="I81" i="2"/>
  <c r="B9" i="1" s="1"/>
  <c r="I160" i="2"/>
  <c r="B12" i="1" s="1"/>
  <c r="I146" i="2"/>
  <c r="B11" i="1" s="1"/>
  <c r="I114" i="2"/>
  <c r="B10" i="1" s="1"/>
  <c r="B15" i="1" l="1"/>
</calcChain>
</file>

<file path=xl/sharedStrings.xml><?xml version="1.0" encoding="utf-8"?>
<sst xmlns="http://schemas.openxmlformats.org/spreadsheetml/2006/main" count="519" uniqueCount="105">
  <si>
    <r>
      <t>Verkiezing/ Uitgevraagd onderdeel stembescheiden</t>
    </r>
    <r>
      <rPr>
        <b/>
        <sz val="10"/>
        <color theme="0"/>
        <rFont val="Calibri"/>
        <family val="2"/>
        <scheme val="minor"/>
      </rPr>
      <t>①</t>
    </r>
  </si>
  <si>
    <t xml:space="preserve">Indicatief aantal per verkiezing * </t>
  </si>
  <si>
    <t>Prijsopgave per</t>
  </si>
  <si>
    <t>Prijs Inschrijver</t>
  </si>
  <si>
    <t xml:space="preserve">Totaalprijs </t>
  </si>
  <si>
    <t>Tweede Kamerverkiezingen - Haagse kiezers</t>
  </si>
  <si>
    <t>Stempassen A5 gepersonaliseerd incl.logo GDH*</t>
  </si>
  <si>
    <t>Vervangende stempassen (blanco)*</t>
  </si>
  <si>
    <t>Verzendenveloppen (C5) afroepen</t>
  </si>
  <si>
    <t>verkiezing</t>
  </si>
  <si>
    <t>Kiezerspassen (blanco)*</t>
  </si>
  <si>
    <t>Volmachtbewijs  L11 (blanco)*</t>
  </si>
  <si>
    <t>Stembiljetten*</t>
  </si>
  <si>
    <t>Couverteren: Envelop: Stempas, Brief.**</t>
  </si>
  <si>
    <t>Tweede Kamerverkiezingen - Kiezers buiten Nederland</t>
  </si>
  <si>
    <t>Briefstembewijzen Aruba, Sint Maarten en Curacao*</t>
  </si>
  <si>
    <t>Verzendenveloppen (C5+ prioritymail afroepen)**</t>
  </si>
  <si>
    <t>Witte stembiljetenveloppen afroepen</t>
  </si>
  <si>
    <t>Begeleidende brief inprinten**</t>
  </si>
  <si>
    <t>Couverteren bescheiden in priority envelop (briefstembewijs, witte envelop, oranje retourenvelop en brief)**</t>
  </si>
  <si>
    <t>Stembiljetten kiezers buiten NL*</t>
  </si>
  <si>
    <t>Folder steminstructie (8xA4)**</t>
  </si>
  <si>
    <t>Couverteren bescheiden (Stembiljet, kandidatenboekjes, brief, steminstructie)**</t>
  </si>
  <si>
    <t>Volmachtbewijs  L11 (blanco) - kiezers buiten Nederland*</t>
  </si>
  <si>
    <r>
      <t xml:space="preserve">Inprinten envelop en couverten bescheiden (Volmacht en/of Kiezerspas) o.b.v. dagelijkse opdracht </t>
    </r>
    <r>
      <rPr>
        <sz val="11"/>
        <color theme="5"/>
        <rFont val="Calibri"/>
        <family val="2"/>
        <scheme val="minor"/>
      </rPr>
      <t xml:space="preserve"> **</t>
    </r>
  </si>
  <si>
    <t>Vervangende briefstembewijzen -  blanco*</t>
  </si>
  <si>
    <t>Positie</t>
  </si>
  <si>
    <t>TOTAAL 2021 - TWEEDE KAMER VERKIEZING</t>
  </si>
  <si>
    <t>Briefstembewijzen (Model M6-2) gepersonaliseerd - kiezers  buiten NL*</t>
  </si>
  <si>
    <t>2021 -  TWEEDE KAMER VERKIEZING</t>
  </si>
  <si>
    <t>2022 - GEMEENTERAADVERKIEZING</t>
  </si>
  <si>
    <t>TOTAAL 2022 - GEMEENTERAADVERKIEZING</t>
  </si>
  <si>
    <t>Bijsluiter gecombineerde verkiezing**</t>
  </si>
  <si>
    <t xml:space="preserve">Couverteren set 1 stempas, bijsluiter, </t>
  </si>
  <si>
    <t>Couverteren set 2 stempassen, bijsluiter</t>
  </si>
  <si>
    <t>2023 - PROVINCIALE STATEN- EN WATERSCHAPVERKIEZING</t>
  </si>
  <si>
    <t xml:space="preserve">Provinciale Staten  </t>
  </si>
  <si>
    <t>Waterschapsverkiezing</t>
  </si>
  <si>
    <t>TOTAAL 2023 - PROVINCIALE STATEN- EN WATERSCHAPVERKIEZING</t>
  </si>
  <si>
    <t>Couverteren: Envelop: Stempas</t>
  </si>
  <si>
    <t>2025 -  TWEEDE KAMER VERKIEZING</t>
  </si>
  <si>
    <t>TOTAAL 2025 - TWEEDE KAMER VERKIEZING</t>
  </si>
  <si>
    <t>2026 - GEMEENTERAADVERKIEZING</t>
  </si>
  <si>
    <t>Provinciale Staten verkiezing</t>
  </si>
  <si>
    <t>x</t>
  </si>
  <si>
    <t>2024 - EUROPEES PARLEMENTVERKIEZING</t>
  </si>
  <si>
    <t>Totaal prijs</t>
  </si>
  <si>
    <t>VERKIEZING</t>
  </si>
  <si>
    <t>TARIEVENBLAD</t>
  </si>
  <si>
    <t>19.336 Stembescheiden verkiezingen</t>
  </si>
  <si>
    <t>INVULINSTRUCTIE</t>
  </si>
  <si>
    <t>Legenda:</t>
  </si>
  <si>
    <t xml:space="preserve"> * voorschriften ministerie, ** voorschriften GDH.</t>
  </si>
  <si>
    <t>① Specificaties van de posities zijn bijgevoegd als bijlage 11 van de aanbestedingsleidraad.</t>
  </si>
  <si>
    <t>Inschrijver dient uitsluitend de grijze velden in te vullen.</t>
  </si>
  <si>
    <t>Bijlage 11 geeft nadere informatie over de posities op het tarievenblad</t>
  </si>
  <si>
    <t xml:space="preserve">• De Tweede Kamer verkiezingen maart 2021 of eerder en maart 2025 of eerder, aantallen op basis van de Tweede Kamerverkiezingen van 2017.  
• De Gemeenteraad verkiezingen in maart 2022 en maart 2026, aantallen gebaseerd op de gemeenteraadsverkiezingen van 2018.  
• Provinciale Staten in maart 2023, aantallen gebaseerd op  de Provinciale Statenverkiezingen van 2019.  
• Waterschappen in maart 2023, aantallen gebaseerdop  de Europees Parlementsverkiezing van 2019.  
• Europees Parlementsverkiezing in mei 2024, aantallen gebaseerd op  de Provinciale Statenverkiezingen van 2019.  
• Referendum, grote onzekerheid over of en wanneer een referendum plaatsvindt. Waarschijnlijk tegelijk met andere verkiezingen: stempassen moeten dan gecouverteerd kunnen worden in dezelfde envelop. Zelfde aantal kiesgerechtigden en aantallen als bij Tweede Kamerverkiezingen.  
</t>
  </si>
  <si>
    <t xml:space="preserve">Indicatieve aantallen zijn gebaseerd op eerdere verkiezingen. Naar verwachting zullen de aantallen een paar procent hoger uitvallen als gevolg van de groei van het aantal inwoners en daarmee het aantal stemgerechtigde kiezers. Uitgangspunten voor de indicatieve aantallen:  </t>
  </si>
  <si>
    <t>Inschrijver:</t>
  </si>
  <si>
    <t>Naam Ondertekenaar:</t>
  </si>
  <si>
    <t>Datum:</t>
  </si>
  <si>
    <t>Handtekening</t>
  </si>
  <si>
    <t>INSCHRIJFPRIJS</t>
  </si>
  <si>
    <t xml:space="preserve">Verzendenvelop C4 als adresdrager**  </t>
  </si>
  <si>
    <t>Europees parlement verkiezing- Haagse kiezers</t>
  </si>
  <si>
    <t>TOTAAL 2024 - EUROPEES PARLEMENTVERKIEZING</t>
  </si>
  <si>
    <t>Couverteren 2e kamer: Envelop: Stempas, Brief.**</t>
  </si>
  <si>
    <t>Europees parlement- Kiezers buiten Nederland</t>
  </si>
  <si>
    <t>Verwijzing toelichting bijlage 11</t>
  </si>
  <si>
    <t>§ 2.1</t>
  </si>
  <si>
    <t>§ 2.2</t>
  </si>
  <si>
    <t>§ 1.1</t>
  </si>
  <si>
    <t>§ 3.2</t>
  </si>
  <si>
    <t>§ 6.1</t>
  </si>
  <si>
    <t>§ 6.5</t>
  </si>
  <si>
    <t>§ 6.3</t>
  </si>
  <si>
    <t>§ 5.1</t>
  </si>
  <si>
    <t>§ 5.2</t>
  </si>
  <si>
    <t>§ 4.1</t>
  </si>
  <si>
    <t>§ 6.4</t>
  </si>
  <si>
    <t>§ 3.1</t>
  </si>
  <si>
    <t>§ 6.2</t>
  </si>
  <si>
    <t>§ 4.2</t>
  </si>
  <si>
    <t>§ 8.2</t>
  </si>
  <si>
    <t>§ 8.2.1</t>
  </si>
  <si>
    <t>§ 8.3</t>
  </si>
  <si>
    <t>§ 7.1</t>
  </si>
  <si>
    <t>§ 7.2</t>
  </si>
  <si>
    <t>§ 7.3</t>
  </si>
  <si>
    <t>§ 7.4</t>
  </si>
  <si>
    <t>§ 7.6</t>
  </si>
  <si>
    <t>§ 7.7</t>
  </si>
  <si>
    <t>§ 7.5</t>
  </si>
  <si>
    <t>§ 7.8</t>
  </si>
  <si>
    <r>
      <t xml:space="preserve">Afroepen en </t>
    </r>
    <r>
      <rPr>
        <sz val="11"/>
        <rFont val="Calibri"/>
        <family val="2"/>
        <scheme val="minor"/>
      </rPr>
      <t>Inprinten</t>
    </r>
    <r>
      <rPr>
        <sz val="11"/>
        <color theme="1"/>
        <rFont val="Calibri"/>
        <family val="2"/>
        <scheme val="minor"/>
      </rPr>
      <t xml:space="preserve"> Oranje retour enveloppen (modellenregeling model 6-1)*</t>
    </r>
  </si>
  <si>
    <t>Afroepen en Inprinten Oranje retour enveloppen (modellenregeling model 6-1)*</t>
  </si>
  <si>
    <t>§ 7.9</t>
  </si>
  <si>
    <t>§ 7.10</t>
  </si>
  <si>
    <t xml:space="preserve"> </t>
  </si>
  <si>
    <t>Attentie! Prijzen in het prijzenblad dienen op basis van de eenheden (kolom G) te worden opgegeven.</t>
  </si>
  <si>
    <t>2027 - PROVINCIALE STATEN- EN WATERSCHAPVERKIEZING</t>
  </si>
  <si>
    <t>Brief burgermeester (briefpapier, niet gepersonaliseerd.**</t>
  </si>
  <si>
    <r>
      <t xml:space="preserve">Begeleidende  (briefpapier, niet gepersonaliseerd.** </t>
    </r>
    <r>
      <rPr>
        <i/>
        <sz val="11"/>
        <rFont val="Calibri"/>
        <family val="2"/>
        <scheme val="minor"/>
      </rPr>
      <t>optie</t>
    </r>
  </si>
  <si>
    <r>
      <t xml:space="preserve">Brief burgermeester (briefpapier, niet gepersonaliseerd.** - </t>
    </r>
    <r>
      <rPr>
        <i/>
        <sz val="11"/>
        <rFont val="Calibri"/>
        <family val="2"/>
        <scheme val="minor"/>
      </rPr>
      <t>optie</t>
    </r>
  </si>
  <si>
    <t>Begeleidende  (briefpapier, niet gepersonaliseerd.** optie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</si>
</sst>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00_);\(\$#,##0.00\)"/>
    <numFmt numFmtId="165" formatCode="\$#,##0_);\(\$#,##0\)"/>
    <numFmt numFmtId="166" formatCode="mmmm\ d\,\ yyyy"/>
    <numFmt numFmtId="167" formatCode="_ * #,##0_ ;_ * \-#,##0_ ;_ * &quot;-&quot;??_ ;_ @_ "/>
  </numFmts>
  <fonts count="22"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8"/>
      <name val="Arial"/>
      <family val="2"/>
    </font>
    <font>
      <b/>
      <sz val="12"/>
      <name val="Arial"/>
      <family val="2"/>
    </font>
    <font>
      <sz val="11"/>
      <color theme="5"/>
      <name val="Calibri"/>
      <family val="2"/>
      <scheme val="minor"/>
    </font>
    <font>
      <sz val="11"/>
      <name val="Calibri"/>
      <family val="2"/>
      <scheme val="minor"/>
    </font>
    <font>
      <i/>
      <sz val="11"/>
      <name val="Calibri"/>
      <family val="2"/>
      <scheme val="minor"/>
    </font>
    <font>
      <b/>
      <sz val="14"/>
      <color theme="0"/>
      <name val="Calibri"/>
      <family val="2"/>
      <scheme val="minor"/>
    </font>
    <font>
      <b/>
      <i/>
      <sz val="11"/>
      <color rgb="FF0BA961"/>
      <name val="Calibri"/>
      <family val="2"/>
      <scheme val="minor"/>
    </font>
    <font>
      <b/>
      <sz val="10"/>
      <color theme="0"/>
      <name val="Calibri"/>
      <family val="2"/>
      <scheme val="minor"/>
    </font>
    <font>
      <b/>
      <sz val="26"/>
      <color theme="1"/>
      <name val="Calibri"/>
      <family val="2"/>
      <scheme val="minor"/>
    </font>
    <font>
      <sz val="11"/>
      <color theme="1"/>
      <name val="Calibri"/>
      <scheme val="minor"/>
    </font>
    <font>
      <sz val="11"/>
      <name val="Calibri"/>
      <scheme val="minor"/>
    </font>
    <font>
      <b/>
      <i/>
      <sz val="11"/>
      <color rgb="FF0BA961"/>
      <name val="Calibri"/>
      <scheme val="minor"/>
    </font>
    <font>
      <b/>
      <sz val="11"/>
      <color rgb="FF0BA961"/>
      <name val="Calibri"/>
      <family val="2"/>
      <scheme val="minor"/>
    </font>
    <font>
      <b/>
      <sz val="12"/>
      <color theme="1"/>
      <name val="Calibri"/>
      <family val="2"/>
      <scheme val="minor"/>
    </font>
    <font>
      <b/>
      <sz val="12"/>
      <color rgb="FFFF0000"/>
      <name val="Calibri"/>
      <family val="2"/>
      <scheme val="minor"/>
    </font>
    <font>
      <b/>
      <sz val="16"/>
      <color theme="1"/>
      <name val="Calibri"/>
      <family val="2"/>
      <scheme val="minor"/>
    </font>
    <font>
      <sz val="11"/>
      <name val="Calibri"/>
      <family val="2"/>
    </font>
    <font>
      <sz val="11"/>
      <color theme="1"/>
      <name val="Calibri"/>
      <family val="2"/>
    </font>
  </fonts>
  <fills count="10">
    <fill>
      <patternFill patternType="none"/>
    </fill>
    <fill>
      <patternFill patternType="gray125"/>
    </fill>
    <fill>
      <patternFill patternType="solid">
        <fgColor theme="6"/>
      </patternFill>
    </fill>
    <fill>
      <patternFill patternType="solid">
        <fgColor rgb="FF00843F"/>
        <bgColor indexed="64"/>
      </patternFill>
    </fill>
    <fill>
      <patternFill patternType="solid">
        <fgColor rgb="FFEBBA43"/>
        <bgColor indexed="64"/>
      </patternFill>
    </fill>
    <fill>
      <patternFill patternType="solid">
        <fgColor theme="0"/>
        <bgColor indexed="64"/>
      </patternFill>
    </fill>
    <fill>
      <patternFill patternType="solid">
        <fgColor rgb="FFFFF7D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C000"/>
        <bgColor indexed="64"/>
      </patternFill>
    </fill>
  </fills>
  <borders count="12">
    <border>
      <left/>
      <right/>
      <top/>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dotted">
        <color auto="1"/>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xf numFmtId="0" fontId="3" fillId="0" borderId="0"/>
    <xf numFmtId="39" fontId="3" fillId="0" borderId="0" applyFill="0" applyBorder="0" applyAlignment="0" applyProtection="0"/>
    <xf numFmtId="37" fontId="3" fillId="0" borderId="0" applyFill="0" applyBorder="0" applyAlignment="0" applyProtection="0"/>
    <xf numFmtId="164" fontId="3" fillId="0" borderId="0" applyFill="0" applyBorder="0" applyAlignment="0" applyProtection="0"/>
    <xf numFmtId="165" fontId="3" fillId="0" borderId="0" applyFill="0" applyBorder="0" applyAlignment="0" applyProtection="0"/>
    <xf numFmtId="166" fontId="3" fillId="0" borderId="0" applyFill="0" applyBorder="0" applyAlignment="0" applyProtection="0"/>
    <xf numFmtId="2" fontId="3" fillId="0" borderId="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 fillId="0" borderId="0" applyNumberFormat="0" applyFill="0" applyBorder="0" applyAlignment="0" applyProtection="0"/>
    <xf numFmtId="10" fontId="3" fillId="0" borderId="0" applyFill="0" applyBorder="0" applyAlignment="0" applyProtection="0"/>
    <xf numFmtId="0" fontId="3" fillId="0" borderId="1" applyNumberFormat="0" applyFill="0" applyAlignment="0" applyProtection="0"/>
  </cellStyleXfs>
  <cellXfs count="85">
    <xf numFmtId="0" fontId="0" fillId="0" borderId="0" xfId="0"/>
    <xf numFmtId="0" fontId="9" fillId="3" borderId="0" xfId="3" applyFont="1" applyFill="1" applyBorder="1" applyAlignment="1">
      <alignment horizontal="center" vertical="center" wrapText="1"/>
    </xf>
    <xf numFmtId="0" fontId="10" fillId="6" borderId="0" xfId="3" applyFont="1" applyFill="1" applyBorder="1" applyAlignment="1">
      <alignment horizontal="left" wrapText="1"/>
    </xf>
    <xf numFmtId="0" fontId="10" fillId="6" borderId="0" xfId="3" applyFont="1" applyFill="1" applyBorder="1" applyAlignment="1">
      <alignment wrapText="1"/>
    </xf>
    <xf numFmtId="0" fontId="10" fillId="6" borderId="0" xfId="3" applyFont="1" applyFill="1" applyBorder="1" applyAlignment="1">
      <alignment horizontal="right" wrapText="1"/>
    </xf>
    <xf numFmtId="0" fontId="10" fillId="6" borderId="0" xfId="3" applyFont="1" applyFill="1" applyBorder="1" applyAlignment="1">
      <alignment horizontal="center" wrapText="1"/>
    </xf>
    <xf numFmtId="0" fontId="7" fillId="5" borderId="0" xfId="0" applyFont="1" applyFill="1" applyBorder="1"/>
    <xf numFmtId="167" fontId="0" fillId="5" borderId="0" xfId="1" applyNumberFormat="1" applyFont="1" applyFill="1" applyBorder="1" applyAlignment="1"/>
    <xf numFmtId="167" fontId="0" fillId="5" borderId="0" xfId="1" applyNumberFormat="1" applyFont="1" applyFill="1" applyBorder="1" applyAlignment="1">
      <alignment horizontal="right"/>
    </xf>
    <xf numFmtId="0" fontId="0" fillId="5" borderId="0" xfId="0" applyFont="1" applyFill="1" applyBorder="1"/>
    <xf numFmtId="0" fontId="0" fillId="5" borderId="0" xfId="0" applyFont="1" applyFill="1" applyBorder="1" applyAlignment="1">
      <alignment wrapText="1"/>
    </xf>
    <xf numFmtId="167" fontId="13" fillId="5" borderId="0" xfId="1" applyNumberFormat="1" applyFont="1" applyFill="1" applyBorder="1" applyAlignment="1"/>
    <xf numFmtId="167" fontId="13" fillId="5" borderId="0" xfId="1" applyNumberFormat="1" applyFont="1" applyFill="1" applyBorder="1" applyAlignment="1">
      <alignment horizontal="right"/>
    </xf>
    <xf numFmtId="0" fontId="7" fillId="5" borderId="0" xfId="0" applyFont="1" applyFill="1" applyBorder="1" applyAlignment="1">
      <alignment horizontal="center"/>
    </xf>
    <xf numFmtId="44" fontId="0" fillId="5" borderId="0" xfId="2" applyFont="1" applyFill="1" applyBorder="1" applyAlignment="1">
      <alignment horizontal="center"/>
    </xf>
    <xf numFmtId="0" fontId="16" fillId="8" borderId="0" xfId="3" applyFont="1" applyFill="1" applyBorder="1" applyAlignment="1">
      <alignment horizontal="center" wrapText="1"/>
    </xf>
    <xf numFmtId="0" fontId="16" fillId="8" borderId="0" xfId="3" applyFont="1" applyFill="1" applyBorder="1" applyAlignment="1">
      <alignment horizontal="left" wrapText="1"/>
    </xf>
    <xf numFmtId="0" fontId="16" fillId="8" borderId="0" xfId="3" applyFont="1" applyFill="1" applyBorder="1" applyAlignment="1">
      <alignment wrapText="1"/>
    </xf>
    <xf numFmtId="0" fontId="16" fillId="8" borderId="0" xfId="3" applyFont="1" applyFill="1" applyBorder="1" applyAlignment="1">
      <alignment horizontal="right" wrapText="1"/>
    </xf>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5" borderId="2" xfId="0" applyFill="1" applyBorder="1"/>
    <xf numFmtId="0" fontId="0" fillId="5" borderId="5" xfId="0" applyFill="1" applyBorder="1"/>
    <xf numFmtId="0" fontId="0" fillId="5" borderId="7" xfId="0" applyFill="1" applyBorder="1"/>
    <xf numFmtId="0" fontId="0" fillId="5" borderId="3" xfId="0" applyFill="1" applyBorder="1"/>
    <xf numFmtId="0" fontId="0" fillId="5" borderId="4" xfId="0" applyFill="1" applyBorder="1"/>
    <xf numFmtId="0" fontId="0" fillId="5" borderId="6" xfId="0" applyFill="1" applyBorder="1"/>
    <xf numFmtId="0" fontId="0" fillId="5" borderId="9" xfId="0" applyFill="1" applyBorder="1"/>
    <xf numFmtId="0" fontId="0" fillId="5" borderId="8" xfId="0" applyFill="1" applyBorder="1"/>
    <xf numFmtId="0" fontId="0" fillId="5" borderId="0" xfId="0" applyFill="1"/>
    <xf numFmtId="0" fontId="0" fillId="0" borderId="8" xfId="0" applyBorder="1" applyAlignment="1">
      <alignment horizontal="center"/>
    </xf>
    <xf numFmtId="0" fontId="0" fillId="5" borderId="0" xfId="0" applyFill="1" applyBorder="1"/>
    <xf numFmtId="0" fontId="0" fillId="5" borderId="0" xfId="0" applyFill="1" applyBorder="1" applyAlignment="1">
      <alignment horizontal="center"/>
    </xf>
    <xf numFmtId="0" fontId="0" fillId="5" borderId="3" xfId="0" applyFill="1" applyBorder="1" applyAlignment="1">
      <alignment horizontal="center"/>
    </xf>
    <xf numFmtId="44" fontId="16" fillId="8" borderId="10" xfId="3" applyNumberFormat="1" applyFont="1" applyFill="1" applyBorder="1" applyAlignment="1">
      <alignment horizontal="center" wrapText="1"/>
    </xf>
    <xf numFmtId="0" fontId="0" fillId="5" borderId="0" xfId="0" applyFill="1" applyAlignment="1">
      <alignment horizontal="center"/>
    </xf>
    <xf numFmtId="0" fontId="9" fillId="3" borderId="0" xfId="3" applyFont="1" applyFill="1" applyBorder="1" applyAlignment="1">
      <alignment vertical="center" wrapText="1"/>
    </xf>
    <xf numFmtId="0" fontId="0" fillId="5" borderId="8" xfId="0" applyFill="1" applyBorder="1" applyAlignment="1">
      <alignment horizontal="center"/>
    </xf>
    <xf numFmtId="167" fontId="13" fillId="5" borderId="0" xfId="1" applyNumberFormat="1" applyFont="1" applyFill="1" applyAlignment="1"/>
    <xf numFmtId="44" fontId="13" fillId="5" borderId="0" xfId="2" applyFont="1" applyFill="1" applyAlignment="1">
      <alignment horizontal="center"/>
    </xf>
    <xf numFmtId="167" fontId="13" fillId="5" borderId="0" xfId="1" applyNumberFormat="1" applyFont="1" applyFill="1" applyAlignment="1">
      <alignment horizontal="right"/>
    </xf>
    <xf numFmtId="0" fontId="14" fillId="5" borderId="0" xfId="0" applyFont="1" applyFill="1"/>
    <xf numFmtId="0" fontId="13" fillId="5" borderId="0" xfId="0" applyFont="1" applyFill="1"/>
    <xf numFmtId="0" fontId="15" fillId="6" borderId="0" xfId="3" applyFont="1" applyFill="1" applyAlignment="1">
      <alignment horizontal="left" wrapText="1"/>
    </xf>
    <xf numFmtId="0" fontId="15" fillId="6" borderId="0" xfId="3" applyFont="1" applyFill="1" applyAlignment="1">
      <alignment horizontal="center" wrapText="1"/>
    </xf>
    <xf numFmtId="167" fontId="0" fillId="0" borderId="0" xfId="0" applyNumberFormat="1"/>
    <xf numFmtId="44" fontId="16" fillId="8" borderId="10" xfId="2" applyFont="1" applyFill="1" applyBorder="1" applyAlignment="1">
      <alignment horizontal="center" wrapText="1"/>
    </xf>
    <xf numFmtId="44" fontId="0" fillId="5" borderId="0" xfId="2" applyFont="1" applyFill="1"/>
    <xf numFmtId="0" fontId="0" fillId="0" borderId="0" xfId="0"/>
    <xf numFmtId="0" fontId="7" fillId="5" borderId="0" xfId="0" applyFont="1" applyFill="1"/>
    <xf numFmtId="167" fontId="0" fillId="5" borderId="0" xfId="1" applyNumberFormat="1" applyFont="1" applyFill="1" applyAlignment="1"/>
    <xf numFmtId="44" fontId="0" fillId="5" borderId="0" xfId="2" applyFont="1" applyFill="1" applyAlignment="1">
      <alignment horizontal="center"/>
    </xf>
    <xf numFmtId="167" fontId="0" fillId="5" borderId="0" xfId="1" applyNumberFormat="1" applyFont="1" applyFill="1" applyAlignment="1">
      <alignment horizontal="right"/>
    </xf>
    <xf numFmtId="0" fontId="0" fillId="0" borderId="0" xfId="0"/>
    <xf numFmtId="0" fontId="0" fillId="5" borderId="0" xfId="0" applyFont="1" applyFill="1"/>
    <xf numFmtId="0" fontId="12" fillId="5" borderId="0" xfId="0" applyFont="1" applyFill="1"/>
    <xf numFmtId="0" fontId="18" fillId="0" borderId="0" xfId="0" applyFont="1" applyAlignment="1">
      <alignment horizontal="left"/>
    </xf>
    <xf numFmtId="0" fontId="2" fillId="0" borderId="0" xfId="0" applyFont="1"/>
    <xf numFmtId="0" fontId="0" fillId="0" borderId="0" xfId="0"/>
    <xf numFmtId="0" fontId="0" fillId="0" borderId="0" xfId="0" applyAlignment="1">
      <alignment vertical="center"/>
    </xf>
    <xf numFmtId="0" fontId="19" fillId="5" borderId="0" xfId="0" applyFont="1" applyFill="1" applyBorder="1" applyAlignment="1">
      <alignment wrapText="1"/>
    </xf>
    <xf numFmtId="44" fontId="19" fillId="9" borderId="10" xfId="0" applyNumberFormat="1" applyFont="1" applyFill="1" applyBorder="1"/>
    <xf numFmtId="0" fontId="2" fillId="5" borderId="0" xfId="0" applyFont="1" applyFill="1"/>
    <xf numFmtId="0" fontId="9" fillId="3" borderId="0" xfId="3" applyFont="1" applyFill="1" applyBorder="1" applyAlignment="1">
      <alignment horizontal="center" vertical="top" wrapText="1"/>
    </xf>
    <xf numFmtId="0" fontId="20" fillId="5" borderId="0" xfId="0" applyFont="1" applyFill="1" applyBorder="1"/>
    <xf numFmtId="0" fontId="21" fillId="5" borderId="0" xfId="0" applyFont="1" applyFill="1" applyBorder="1"/>
    <xf numFmtId="0" fontId="21" fillId="0" borderId="0" xfId="0" applyFont="1" applyFill="1" applyBorder="1"/>
    <xf numFmtId="0" fontId="0" fillId="0" borderId="0" xfId="0" applyAlignment="1">
      <alignment horizontal="left"/>
    </xf>
    <xf numFmtId="0" fontId="19" fillId="0" borderId="0" xfId="0" applyFont="1" applyAlignment="1">
      <alignment horizontal="left"/>
    </xf>
    <xf numFmtId="0" fontId="0" fillId="0" borderId="0" xfId="0" applyAlignment="1">
      <alignment horizontal="center"/>
    </xf>
    <xf numFmtId="44" fontId="0" fillId="7" borderId="0" xfId="2" applyFont="1" applyFill="1" applyBorder="1" applyAlignment="1" applyProtection="1">
      <alignment horizontal="center"/>
      <protection locked="0"/>
    </xf>
    <xf numFmtId="0" fontId="0" fillId="7" borderId="11" xfId="0" applyFill="1" applyBorder="1" applyAlignment="1" applyProtection="1">
      <alignment vertical="center"/>
      <protection locked="0"/>
    </xf>
    <xf numFmtId="44" fontId="0" fillId="7" borderId="0" xfId="2" applyFont="1" applyFill="1" applyAlignment="1" applyProtection="1">
      <alignment horizontal="center"/>
      <protection locked="0"/>
    </xf>
    <xf numFmtId="44" fontId="17" fillId="7" borderId="0" xfId="2" applyFont="1" applyFill="1" applyBorder="1" applyAlignment="1">
      <alignment horizontal="center"/>
    </xf>
    <xf numFmtId="0" fontId="9" fillId="4" borderId="0" xfId="3" applyFont="1" applyFill="1" applyBorder="1" applyAlignment="1">
      <alignment horizontal="left" wrapText="1"/>
    </xf>
    <xf numFmtId="0" fontId="0" fillId="0" borderId="0" xfId="0" applyAlignment="1">
      <alignment horizontal="left"/>
    </xf>
    <xf numFmtId="0" fontId="19" fillId="0" borderId="0" xfId="0" applyFont="1" applyAlignment="1">
      <alignment horizontal="left"/>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xf>
    <xf numFmtId="44" fontId="17" fillId="7" borderId="0" xfId="2" applyFont="1" applyFill="1" applyBorder="1" applyAlignment="1">
      <alignment horizontal="left"/>
    </xf>
  </cellXfs>
  <cellStyles count="16">
    <cellStyle name="Accent3" xfId="3" builtinId="37"/>
    <cellStyle name="Comma" xfId="5" xr:uid="{00000000-0005-0000-0000-000001000000}"/>
    <cellStyle name="Comma0" xfId="6" xr:uid="{00000000-0005-0000-0000-000002000000}"/>
    <cellStyle name="Currency" xfId="7" xr:uid="{00000000-0005-0000-0000-000003000000}"/>
    <cellStyle name="Currency0" xfId="8" xr:uid="{00000000-0005-0000-0000-000004000000}"/>
    <cellStyle name="Date" xfId="9" xr:uid="{00000000-0005-0000-0000-000005000000}"/>
    <cellStyle name="Fixed" xfId="10" xr:uid="{00000000-0005-0000-0000-000006000000}"/>
    <cellStyle name="Heading 1" xfId="11" xr:uid="{00000000-0005-0000-0000-000007000000}"/>
    <cellStyle name="Heading 2" xfId="12" xr:uid="{00000000-0005-0000-0000-000008000000}"/>
    <cellStyle name="Komma" xfId="1" builtinId="3"/>
    <cellStyle name="normal" xfId="13" xr:uid="{00000000-0005-0000-0000-00000A000000}"/>
    <cellStyle name="Percent" xfId="14" xr:uid="{00000000-0005-0000-0000-00000B000000}"/>
    <cellStyle name="Standaard" xfId="0" builtinId="0"/>
    <cellStyle name="Standaard 2" xfId="4" xr:uid="{00000000-0005-0000-0000-00000D000000}"/>
    <cellStyle name="Total" xfId="15" xr:uid="{00000000-0005-0000-0000-00000E00000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zoomScale="130" zoomScaleNormal="130" workbookViewId="0">
      <selection activeCell="A27" sqref="A27"/>
    </sheetView>
  </sheetViews>
  <sheetFormatPr defaultRowHeight="14.4" x14ac:dyDescent="0.3"/>
  <cols>
    <col min="1" max="1" width="53.5546875" bestFit="1" customWidth="1"/>
    <col min="2" max="2" width="27.88671875" customWidth="1"/>
  </cols>
  <sheetData>
    <row r="1" spans="1:2" s="56" customFormat="1" ht="33.6" x14ac:dyDescent="0.65">
      <c r="A1" s="58" t="s">
        <v>48</v>
      </c>
    </row>
    <row r="2" spans="1:2" s="56" customFormat="1" x14ac:dyDescent="0.3">
      <c r="A2" s="57" t="s">
        <v>49</v>
      </c>
    </row>
    <row r="3" spans="1:2" s="61" customFormat="1" x14ac:dyDescent="0.3">
      <c r="A3" s="57"/>
    </row>
    <row r="4" spans="1:2" s="61" customFormat="1" ht="15.6" x14ac:dyDescent="0.3">
      <c r="A4" s="76" t="s">
        <v>54</v>
      </c>
      <c r="B4" s="76"/>
    </row>
    <row r="5" spans="1:2" s="51" customFormat="1" x14ac:dyDescent="0.3"/>
    <row r="6" spans="1:2" ht="18" x14ac:dyDescent="0.3">
      <c r="A6" s="39" t="s">
        <v>47</v>
      </c>
      <c r="B6" s="1" t="s">
        <v>46</v>
      </c>
    </row>
    <row r="7" spans="1:2" ht="18.75" customHeight="1" x14ac:dyDescent="0.3">
      <c r="A7" s="10" t="s">
        <v>29</v>
      </c>
      <c r="B7" s="50">
        <f>Tarievenblad!I42</f>
        <v>0</v>
      </c>
    </row>
    <row r="8" spans="1:2" ht="18.75" customHeight="1" x14ac:dyDescent="0.3">
      <c r="A8" s="10" t="s">
        <v>30</v>
      </c>
      <c r="B8" s="50">
        <f>Tarievenblad!I56</f>
        <v>0</v>
      </c>
    </row>
    <row r="9" spans="1:2" ht="18.75" customHeight="1" x14ac:dyDescent="0.3">
      <c r="A9" s="10" t="s">
        <v>35</v>
      </c>
      <c r="B9" s="50">
        <f>Tarievenblad!I81</f>
        <v>0</v>
      </c>
    </row>
    <row r="10" spans="1:2" ht="18.75" customHeight="1" x14ac:dyDescent="0.3">
      <c r="A10" s="10" t="s">
        <v>45</v>
      </c>
      <c r="B10" s="50">
        <f>Tarievenblad!I114</f>
        <v>0</v>
      </c>
    </row>
    <row r="11" spans="1:2" ht="18.75" customHeight="1" x14ac:dyDescent="0.3">
      <c r="A11" s="10" t="s">
        <v>40</v>
      </c>
      <c r="B11" s="50">
        <f>Tarievenblad!I146</f>
        <v>0</v>
      </c>
    </row>
    <row r="12" spans="1:2" ht="18.75" customHeight="1" x14ac:dyDescent="0.3">
      <c r="A12" s="10" t="s">
        <v>42</v>
      </c>
      <c r="B12" s="50">
        <f>Tarievenblad!I160</f>
        <v>0</v>
      </c>
    </row>
    <row r="13" spans="1:2" ht="18.75" customHeight="1" x14ac:dyDescent="0.3">
      <c r="A13" s="10" t="s">
        <v>35</v>
      </c>
      <c r="B13" s="50">
        <f>Tarievenblad!I185</f>
        <v>0</v>
      </c>
    </row>
    <row r="15" spans="1:2" ht="21.6" thickBot="1" x14ac:dyDescent="0.45">
      <c r="A15" s="63" t="s">
        <v>62</v>
      </c>
      <c r="B15" s="64">
        <f>SUM(B7:B14)</f>
        <v>0</v>
      </c>
    </row>
    <row r="16" spans="1:2" ht="15" thickTop="1" x14ac:dyDescent="0.3"/>
    <row r="18" spans="1:3" x14ac:dyDescent="0.3">
      <c r="A18" s="62" t="s">
        <v>58</v>
      </c>
      <c r="B18" s="74" t="s">
        <v>98</v>
      </c>
      <c r="C18" s="61"/>
    </row>
    <row r="19" spans="1:3" x14ac:dyDescent="0.3">
      <c r="A19" s="62" t="s">
        <v>59</v>
      </c>
      <c r="B19" s="74"/>
      <c r="C19" s="61"/>
    </row>
    <row r="20" spans="1:3" x14ac:dyDescent="0.3">
      <c r="A20" s="62" t="s">
        <v>60</v>
      </c>
      <c r="B20" s="74"/>
      <c r="C20" s="61"/>
    </row>
    <row r="21" spans="1:3" x14ac:dyDescent="0.3">
      <c r="A21" s="62" t="s">
        <v>61</v>
      </c>
      <c r="B21" s="74"/>
      <c r="C21" s="61"/>
    </row>
  </sheetData>
  <sheetProtection password="8D17" sheet="1" objects="1" scenarios="1"/>
  <protectedRanges>
    <protectedRange sqref="B18:B21" name="Inschrijver gegevens"/>
  </protectedRanges>
  <customSheetViews>
    <customSheetView guid="{0038D165-F0D2-431A-B98F-E477D33F0378}" scale="145">
      <selection activeCell="E10" sqref="E10"/>
      <pageMargins left="0.7" right="0.7" top="0.75" bottom="0.75" header="0.3" footer="0.3"/>
      <pageSetup paperSize="9" orientation="portrait" r:id="rId1"/>
    </customSheetView>
  </customSheetViews>
  <mergeCells count="1">
    <mergeCell ref="A4:B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87"/>
  <sheetViews>
    <sheetView tabSelected="1" topLeftCell="A10" zoomScale="70" zoomScaleNormal="70" zoomScaleSheetLayoutView="85" workbookViewId="0">
      <selection activeCell="Q27" sqref="Q27"/>
    </sheetView>
  </sheetViews>
  <sheetFormatPr defaultColWidth="9.109375" defaultRowHeight="14.4" x14ac:dyDescent="0.3"/>
  <cols>
    <col min="1" max="1" width="9.109375" style="60" customWidth="1"/>
    <col min="2" max="2" width="2.44140625" style="61" customWidth="1"/>
    <col min="3" max="3" width="9.109375" style="72" bestFit="1" customWidth="1"/>
    <col min="4" max="4" width="102.109375" style="61" bestFit="1" customWidth="1"/>
    <col min="5" max="5" width="20.109375" style="61" customWidth="1"/>
    <col min="6" max="6" width="39.109375" style="61" bestFit="1" customWidth="1"/>
    <col min="7" max="8" width="19.109375" style="61" bestFit="1" customWidth="1"/>
    <col min="9" max="9" width="13.44140625" style="61" bestFit="1" customWidth="1"/>
    <col min="10" max="10" width="3.44140625" style="61" customWidth="1"/>
    <col min="11" max="16384" width="9.109375" style="61"/>
  </cols>
  <sheetData>
    <row r="1" spans="1:10" ht="21" x14ac:dyDescent="0.4">
      <c r="B1" s="79" t="s">
        <v>50</v>
      </c>
      <c r="C1" s="79"/>
      <c r="D1" s="79"/>
      <c r="E1" s="71"/>
    </row>
    <row r="2" spans="1:10" ht="27" customHeight="1" x14ac:dyDescent="0.3">
      <c r="B2" s="80" t="s">
        <v>57</v>
      </c>
      <c r="C2" s="80"/>
      <c r="D2" s="80"/>
      <c r="E2" s="80"/>
      <c r="F2" s="80"/>
      <c r="G2" s="80"/>
      <c r="H2" s="80"/>
      <c r="I2" s="80"/>
      <c r="J2" s="80"/>
    </row>
    <row r="3" spans="1:10" ht="111" customHeight="1" x14ac:dyDescent="0.3">
      <c r="B3" s="81" t="s">
        <v>56</v>
      </c>
      <c r="C3" s="82"/>
      <c r="D3" s="82"/>
      <c r="E3" s="82"/>
      <c r="F3" s="82"/>
      <c r="G3" s="82"/>
      <c r="H3" s="82"/>
      <c r="I3" s="82"/>
      <c r="J3" s="82"/>
    </row>
    <row r="4" spans="1:10" x14ac:dyDescent="0.3">
      <c r="B4" s="81" t="s">
        <v>51</v>
      </c>
      <c r="C4" s="81"/>
      <c r="D4" s="81"/>
      <c r="E4" s="81"/>
      <c r="F4" s="81"/>
      <c r="G4" s="81"/>
      <c r="H4" s="81"/>
      <c r="I4" s="81"/>
      <c r="J4" s="81"/>
    </row>
    <row r="5" spans="1:10" x14ac:dyDescent="0.3">
      <c r="B5" s="81" t="s">
        <v>52</v>
      </c>
      <c r="C5" s="81"/>
      <c r="D5" s="81"/>
      <c r="E5" s="81"/>
      <c r="F5" s="81"/>
      <c r="G5" s="81"/>
      <c r="H5" s="81"/>
      <c r="I5" s="81"/>
      <c r="J5" s="81"/>
    </row>
    <row r="6" spans="1:10" x14ac:dyDescent="0.3">
      <c r="B6" s="81" t="s">
        <v>53</v>
      </c>
      <c r="C6" s="81"/>
      <c r="D6" s="81"/>
      <c r="E6" s="81"/>
      <c r="F6" s="81"/>
      <c r="G6" s="81"/>
      <c r="H6" s="81"/>
      <c r="I6" s="81"/>
      <c r="J6" s="81"/>
    </row>
    <row r="7" spans="1:10" ht="6" customHeight="1" x14ac:dyDescent="0.3">
      <c r="B7" s="83"/>
      <c r="C7" s="83"/>
      <c r="D7" s="83"/>
      <c r="E7" s="83"/>
      <c r="F7" s="83"/>
      <c r="G7" s="83"/>
      <c r="H7" s="83"/>
      <c r="I7" s="83"/>
      <c r="J7" s="83"/>
    </row>
    <row r="8" spans="1:10" ht="15.6" x14ac:dyDescent="0.3">
      <c r="B8" s="84" t="s">
        <v>54</v>
      </c>
      <c r="C8" s="84"/>
      <c r="D8" s="84"/>
      <c r="E8" s="84"/>
      <c r="F8" s="84"/>
      <c r="G8" s="84"/>
      <c r="H8" s="84"/>
      <c r="I8" s="84"/>
      <c r="J8" s="84"/>
    </row>
    <row r="9" spans="1:10" ht="8.25" customHeight="1" x14ac:dyDescent="0.3">
      <c r="B9" s="83"/>
      <c r="C9" s="83"/>
      <c r="D9" s="83"/>
      <c r="E9" s="83"/>
      <c r="F9" s="83"/>
      <c r="G9" s="83"/>
      <c r="H9" s="83"/>
      <c r="I9" s="83"/>
      <c r="J9" s="83"/>
    </row>
    <row r="10" spans="1:10" x14ac:dyDescent="0.3">
      <c r="B10" s="78" t="s">
        <v>55</v>
      </c>
      <c r="C10" s="78"/>
      <c r="D10" s="78"/>
      <c r="E10" s="78"/>
      <c r="F10" s="78"/>
      <c r="G10" s="78"/>
      <c r="H10" s="78"/>
      <c r="I10" s="78"/>
      <c r="J10" s="78"/>
    </row>
    <row r="11" spans="1:10" ht="15.6" x14ac:dyDescent="0.3">
      <c r="B11" s="59" t="s">
        <v>99</v>
      </c>
      <c r="C11" s="70"/>
      <c r="D11" s="70"/>
      <c r="E11" s="70"/>
      <c r="F11" s="70"/>
      <c r="G11" s="70"/>
      <c r="H11" s="70"/>
      <c r="I11" s="70"/>
      <c r="J11" s="70"/>
    </row>
    <row r="13" spans="1:10" ht="15" thickBot="1" x14ac:dyDescent="0.35">
      <c r="A13" s="60" t="s">
        <v>44</v>
      </c>
      <c r="D13" s="9"/>
      <c r="E13" s="9"/>
    </row>
    <row r="14" spans="1:10" x14ac:dyDescent="0.3">
      <c r="A14" s="60" t="s">
        <v>44</v>
      </c>
      <c r="B14" s="24"/>
      <c r="C14" s="36"/>
      <c r="D14" s="27"/>
      <c r="E14" s="27"/>
      <c r="F14" s="27"/>
      <c r="G14" s="27"/>
      <c r="H14" s="27"/>
      <c r="I14" s="27"/>
      <c r="J14" s="28"/>
    </row>
    <row r="15" spans="1:10" ht="18" x14ac:dyDescent="0.35">
      <c r="A15" s="60" t="s">
        <v>44</v>
      </c>
      <c r="B15" s="25"/>
      <c r="C15" s="77" t="s">
        <v>29</v>
      </c>
      <c r="D15" s="77"/>
      <c r="E15" s="77"/>
      <c r="F15" s="77"/>
      <c r="G15" s="77"/>
      <c r="H15" s="77"/>
      <c r="I15" s="77"/>
      <c r="J15" s="29"/>
    </row>
    <row r="16" spans="1:10" ht="54" x14ac:dyDescent="0.3">
      <c r="A16" s="60" t="s">
        <v>44</v>
      </c>
      <c r="B16" s="25"/>
      <c r="C16" s="66"/>
      <c r="D16" s="66" t="s">
        <v>0</v>
      </c>
      <c r="E16" s="66" t="s">
        <v>68</v>
      </c>
      <c r="F16" s="66" t="s">
        <v>1</v>
      </c>
      <c r="G16" s="66" t="s">
        <v>2</v>
      </c>
      <c r="H16" s="66" t="s">
        <v>3</v>
      </c>
      <c r="I16" s="66" t="s">
        <v>4</v>
      </c>
      <c r="J16" s="29"/>
    </row>
    <row r="17" spans="1:13" x14ac:dyDescent="0.3">
      <c r="A17" s="60" t="s">
        <v>44</v>
      </c>
      <c r="B17" s="25"/>
      <c r="C17" s="5"/>
      <c r="D17" s="2" t="s">
        <v>5</v>
      </c>
      <c r="E17" s="2"/>
      <c r="F17" s="3"/>
      <c r="G17" s="4"/>
      <c r="H17" s="5"/>
      <c r="I17" s="5"/>
      <c r="J17" s="29"/>
    </row>
    <row r="18" spans="1:13" x14ac:dyDescent="0.3">
      <c r="A18" s="60" t="s">
        <v>44</v>
      </c>
      <c r="B18" s="25"/>
      <c r="C18" s="13">
        <v>1</v>
      </c>
      <c r="D18" s="6" t="s">
        <v>6</v>
      </c>
      <c r="E18" s="67" t="s">
        <v>69</v>
      </c>
      <c r="F18" s="7">
        <v>355000</v>
      </c>
      <c r="G18" s="8">
        <v>1000</v>
      </c>
      <c r="H18" s="73">
        <v>0</v>
      </c>
      <c r="I18" s="14">
        <f>H18*(F18/G18)</f>
        <v>0</v>
      </c>
      <c r="J18" s="29"/>
      <c r="L18" s="48"/>
      <c r="M18" s="48"/>
    </row>
    <row r="19" spans="1:13" x14ac:dyDescent="0.3">
      <c r="A19" s="60" t="s">
        <v>44</v>
      </c>
      <c r="B19" s="25"/>
      <c r="C19" s="13">
        <v>2</v>
      </c>
      <c r="D19" s="6" t="s">
        <v>7</v>
      </c>
      <c r="E19" s="67" t="s">
        <v>70</v>
      </c>
      <c r="F19" s="7">
        <v>3000</v>
      </c>
      <c r="G19" s="8">
        <v>1000</v>
      </c>
      <c r="H19" s="73">
        <v>0</v>
      </c>
      <c r="I19" s="14">
        <f t="shared" ref="I19:I41" si="0">H19*(F19/G19)</f>
        <v>0</v>
      </c>
      <c r="J19" s="29"/>
    </row>
    <row r="20" spans="1:13" x14ac:dyDescent="0.3">
      <c r="A20" s="60" t="s">
        <v>44</v>
      </c>
      <c r="B20" s="25"/>
      <c r="C20" s="13">
        <v>3</v>
      </c>
      <c r="D20" s="9" t="s">
        <v>8</v>
      </c>
      <c r="E20" s="68" t="s">
        <v>73</v>
      </c>
      <c r="F20" s="7">
        <v>360000</v>
      </c>
      <c r="G20" s="8" t="s">
        <v>9</v>
      </c>
      <c r="H20" s="73">
        <v>0</v>
      </c>
      <c r="I20" s="14">
        <f>H20</f>
        <v>0</v>
      </c>
      <c r="J20" s="29"/>
    </row>
    <row r="21" spans="1:13" x14ac:dyDescent="0.3">
      <c r="A21" s="60" t="s">
        <v>44</v>
      </c>
      <c r="B21" s="25"/>
      <c r="C21" s="13">
        <v>4</v>
      </c>
      <c r="D21" s="6" t="s">
        <v>10</v>
      </c>
      <c r="E21" s="67" t="s">
        <v>71</v>
      </c>
      <c r="F21" s="7">
        <v>2500</v>
      </c>
      <c r="G21" s="8">
        <v>500</v>
      </c>
      <c r="H21" s="73">
        <v>0</v>
      </c>
      <c r="I21" s="14">
        <f t="shared" si="0"/>
        <v>0</v>
      </c>
      <c r="J21" s="29"/>
    </row>
    <row r="22" spans="1:13" x14ac:dyDescent="0.3">
      <c r="A22" s="60" t="s">
        <v>44</v>
      </c>
      <c r="B22" s="25"/>
      <c r="C22" s="13">
        <v>5</v>
      </c>
      <c r="D22" s="6" t="s">
        <v>11</v>
      </c>
      <c r="E22" s="68" t="s">
        <v>76</v>
      </c>
      <c r="F22" s="7">
        <v>2500</v>
      </c>
      <c r="G22" s="8">
        <v>500</v>
      </c>
      <c r="H22" s="73">
        <v>0</v>
      </c>
      <c r="I22" s="14">
        <f t="shared" si="0"/>
        <v>0</v>
      </c>
      <c r="J22" s="29"/>
    </row>
    <row r="23" spans="1:13" x14ac:dyDescent="0.3">
      <c r="A23" s="60" t="s">
        <v>44</v>
      </c>
      <c r="B23" s="25"/>
      <c r="C23" s="13">
        <v>6</v>
      </c>
      <c r="D23" s="6" t="s">
        <v>12</v>
      </c>
      <c r="E23" s="68" t="s">
        <v>78</v>
      </c>
      <c r="F23" s="7">
        <v>568000</v>
      </c>
      <c r="G23" s="8">
        <v>1000</v>
      </c>
      <c r="H23" s="73">
        <v>0</v>
      </c>
      <c r="I23" s="14">
        <f t="shared" si="0"/>
        <v>0</v>
      </c>
      <c r="J23" s="29"/>
    </row>
    <row r="24" spans="1:13" x14ac:dyDescent="0.3">
      <c r="A24" s="60" t="s">
        <v>44</v>
      </c>
      <c r="B24" s="25"/>
      <c r="C24" s="13">
        <v>7</v>
      </c>
      <c r="D24" s="6" t="s">
        <v>101</v>
      </c>
      <c r="E24" s="68" t="s">
        <v>83</v>
      </c>
      <c r="F24" s="7">
        <v>355000</v>
      </c>
      <c r="G24" s="8">
        <v>1000</v>
      </c>
      <c r="H24" s="73">
        <v>0</v>
      </c>
      <c r="I24" s="14">
        <f t="shared" si="0"/>
        <v>0</v>
      </c>
      <c r="J24" s="29"/>
    </row>
    <row r="25" spans="1:13" x14ac:dyDescent="0.3">
      <c r="A25" s="60" t="s">
        <v>44</v>
      </c>
      <c r="B25" s="25"/>
      <c r="C25" s="13">
        <v>8</v>
      </c>
      <c r="D25" s="6" t="s">
        <v>66</v>
      </c>
      <c r="E25" s="68" t="s">
        <v>86</v>
      </c>
      <c r="F25" s="7">
        <v>355000</v>
      </c>
      <c r="G25" s="8">
        <v>1000</v>
      </c>
      <c r="H25" s="73">
        <v>0</v>
      </c>
      <c r="I25" s="14">
        <f t="shared" si="0"/>
        <v>0</v>
      </c>
      <c r="J25" s="29"/>
    </row>
    <row r="26" spans="1:13" x14ac:dyDescent="0.3">
      <c r="A26" s="60" t="s">
        <v>44</v>
      </c>
      <c r="B26" s="25"/>
      <c r="C26" s="5"/>
      <c r="D26" s="2" t="s">
        <v>14</v>
      </c>
      <c r="E26" s="2"/>
      <c r="F26" s="3"/>
      <c r="G26" s="4"/>
      <c r="H26" s="5"/>
      <c r="I26" s="5"/>
      <c r="J26" s="29"/>
    </row>
    <row r="27" spans="1:13" x14ac:dyDescent="0.3">
      <c r="A27" s="60" t="s">
        <v>44</v>
      </c>
      <c r="B27" s="25"/>
      <c r="C27" s="13">
        <v>9</v>
      </c>
      <c r="D27" s="6" t="s">
        <v>28</v>
      </c>
      <c r="E27" s="68" t="s">
        <v>80</v>
      </c>
      <c r="F27" s="7">
        <v>100000</v>
      </c>
      <c r="G27" s="8">
        <v>1000</v>
      </c>
      <c r="H27" s="73"/>
      <c r="I27" s="14">
        <f t="shared" si="0"/>
        <v>0</v>
      </c>
      <c r="J27" s="29"/>
    </row>
    <row r="28" spans="1:13" x14ac:dyDescent="0.3">
      <c r="A28" s="60" t="s">
        <v>44</v>
      </c>
      <c r="B28" s="25"/>
      <c r="C28" s="13">
        <v>10</v>
      </c>
      <c r="D28" s="9" t="s">
        <v>15</v>
      </c>
      <c r="E28" s="68" t="s">
        <v>80</v>
      </c>
      <c r="F28" s="7">
        <v>10000</v>
      </c>
      <c r="G28" s="8">
        <v>1000</v>
      </c>
      <c r="H28" s="73">
        <v>0</v>
      </c>
      <c r="I28" s="14">
        <f t="shared" si="0"/>
        <v>0</v>
      </c>
      <c r="J28" s="29"/>
    </row>
    <row r="29" spans="1:13" x14ac:dyDescent="0.3">
      <c r="A29" s="60" t="s">
        <v>44</v>
      </c>
      <c r="B29" s="25"/>
      <c r="C29" s="13">
        <v>11</v>
      </c>
      <c r="D29" s="9" t="s">
        <v>16</v>
      </c>
      <c r="E29" s="68" t="s">
        <v>81</v>
      </c>
      <c r="F29" s="7">
        <v>110000</v>
      </c>
      <c r="G29" s="8" t="s">
        <v>9</v>
      </c>
      <c r="H29" s="73">
        <v>0</v>
      </c>
      <c r="I29" s="14">
        <f>H29</f>
        <v>0</v>
      </c>
      <c r="J29" s="29"/>
    </row>
    <row r="30" spans="1:13" x14ac:dyDescent="0.3">
      <c r="A30" s="60" t="s">
        <v>44</v>
      </c>
      <c r="B30" s="25"/>
      <c r="C30" s="13">
        <v>12</v>
      </c>
      <c r="D30" s="9" t="s">
        <v>94</v>
      </c>
      <c r="E30" s="68" t="s">
        <v>75</v>
      </c>
      <c r="F30" s="7">
        <v>110000</v>
      </c>
      <c r="G30" s="8">
        <v>1000</v>
      </c>
      <c r="H30" s="73">
        <v>0</v>
      </c>
      <c r="I30" s="14">
        <f t="shared" si="0"/>
        <v>0</v>
      </c>
      <c r="J30" s="29"/>
    </row>
    <row r="31" spans="1:13" x14ac:dyDescent="0.3">
      <c r="A31" s="60" t="s">
        <v>44</v>
      </c>
      <c r="B31" s="25"/>
      <c r="C31" s="13">
        <v>13</v>
      </c>
      <c r="D31" s="9" t="s">
        <v>17</v>
      </c>
      <c r="E31" s="68" t="s">
        <v>79</v>
      </c>
      <c r="F31" s="7">
        <v>110000</v>
      </c>
      <c r="G31" s="8" t="s">
        <v>9</v>
      </c>
      <c r="H31" s="73">
        <v>0</v>
      </c>
      <c r="I31" s="14">
        <f>H31</f>
        <v>0</v>
      </c>
      <c r="J31" s="29"/>
    </row>
    <row r="32" spans="1:13" x14ac:dyDescent="0.3">
      <c r="A32" s="60" t="s">
        <v>44</v>
      </c>
      <c r="B32" s="25"/>
      <c r="C32" s="13">
        <v>14</v>
      </c>
      <c r="D32" s="9" t="s">
        <v>18</v>
      </c>
      <c r="E32" s="68" t="s">
        <v>83</v>
      </c>
      <c r="F32" s="7">
        <v>110000</v>
      </c>
      <c r="G32" s="8">
        <v>1000</v>
      </c>
      <c r="H32" s="73">
        <v>0</v>
      </c>
      <c r="I32" s="14">
        <f t="shared" si="0"/>
        <v>0</v>
      </c>
      <c r="J32" s="29"/>
    </row>
    <row r="33" spans="1:10" x14ac:dyDescent="0.3">
      <c r="A33" s="60" t="s">
        <v>44</v>
      </c>
      <c r="B33" s="25"/>
      <c r="C33" s="13">
        <v>15</v>
      </c>
      <c r="D33" s="9" t="s">
        <v>19</v>
      </c>
      <c r="E33" s="68" t="s">
        <v>90</v>
      </c>
      <c r="F33" s="7">
        <v>110000</v>
      </c>
      <c r="G33" s="8">
        <v>1000</v>
      </c>
      <c r="H33" s="73">
        <v>0</v>
      </c>
      <c r="I33" s="14">
        <f t="shared" si="0"/>
        <v>0</v>
      </c>
      <c r="J33" s="29"/>
    </row>
    <row r="34" spans="1:10" x14ac:dyDescent="0.3">
      <c r="A34" s="60" t="s">
        <v>44</v>
      </c>
      <c r="B34" s="25"/>
      <c r="C34" s="13">
        <v>16</v>
      </c>
      <c r="D34" s="9" t="s">
        <v>20</v>
      </c>
      <c r="E34" s="68" t="s">
        <v>82</v>
      </c>
      <c r="F34" s="7">
        <v>25000</v>
      </c>
      <c r="G34" s="8" t="s">
        <v>9</v>
      </c>
      <c r="H34" s="73">
        <v>0</v>
      </c>
      <c r="I34" s="14">
        <f>H34</f>
        <v>0</v>
      </c>
      <c r="J34" s="29"/>
    </row>
    <row r="35" spans="1:10" x14ac:dyDescent="0.3">
      <c r="A35" s="60" t="s">
        <v>44</v>
      </c>
      <c r="B35" s="25"/>
      <c r="C35" s="13">
        <v>17</v>
      </c>
      <c r="D35" s="9" t="s">
        <v>63</v>
      </c>
      <c r="E35" s="68" t="s">
        <v>74</v>
      </c>
      <c r="F35" s="7">
        <v>25000</v>
      </c>
      <c r="G35" s="8">
        <v>1000</v>
      </c>
      <c r="H35" s="73">
        <v>0</v>
      </c>
      <c r="I35" s="14">
        <f t="shared" si="0"/>
        <v>0</v>
      </c>
      <c r="J35" s="29"/>
    </row>
    <row r="36" spans="1:10" x14ac:dyDescent="0.3">
      <c r="A36" s="60" t="s">
        <v>44</v>
      </c>
      <c r="B36" s="25"/>
      <c r="C36" s="13">
        <v>18</v>
      </c>
      <c r="D36" s="9" t="s">
        <v>21</v>
      </c>
      <c r="E36" s="68" t="s">
        <v>85</v>
      </c>
      <c r="F36" s="7">
        <v>25000</v>
      </c>
      <c r="G36" s="8">
        <v>1000</v>
      </c>
      <c r="H36" s="73">
        <v>0</v>
      </c>
      <c r="I36" s="14">
        <f t="shared" si="0"/>
        <v>0</v>
      </c>
      <c r="J36" s="29"/>
    </row>
    <row r="37" spans="1:10" x14ac:dyDescent="0.3">
      <c r="A37" s="60" t="s">
        <v>44</v>
      </c>
      <c r="B37" s="25"/>
      <c r="C37" s="13">
        <v>19</v>
      </c>
      <c r="D37" s="9" t="s">
        <v>22</v>
      </c>
      <c r="E37" s="69" t="s">
        <v>91</v>
      </c>
      <c r="F37" s="7">
        <v>25000</v>
      </c>
      <c r="G37" s="8">
        <v>1000</v>
      </c>
      <c r="H37" s="73">
        <v>0</v>
      </c>
      <c r="I37" s="14">
        <f t="shared" si="0"/>
        <v>0</v>
      </c>
      <c r="J37" s="29"/>
    </row>
    <row r="38" spans="1:10" x14ac:dyDescent="0.3">
      <c r="A38" s="60" t="s">
        <v>44</v>
      </c>
      <c r="B38" s="25"/>
      <c r="C38" s="13">
        <v>20</v>
      </c>
      <c r="D38" s="9" t="s">
        <v>23</v>
      </c>
      <c r="E38" s="68" t="s">
        <v>77</v>
      </c>
      <c r="F38" s="7">
        <v>2500</v>
      </c>
      <c r="G38" s="8">
        <v>500</v>
      </c>
      <c r="H38" s="73">
        <v>0</v>
      </c>
      <c r="I38" s="14">
        <f t="shared" si="0"/>
        <v>0</v>
      </c>
      <c r="J38" s="29"/>
    </row>
    <row r="39" spans="1:10" x14ac:dyDescent="0.3">
      <c r="A39" s="60" t="s">
        <v>44</v>
      </c>
      <c r="B39" s="25"/>
      <c r="C39" s="13">
        <v>21</v>
      </c>
      <c r="D39" s="9" t="s">
        <v>10</v>
      </c>
      <c r="E39" s="67" t="s">
        <v>71</v>
      </c>
      <c r="F39" s="7">
        <v>2500</v>
      </c>
      <c r="G39" s="8">
        <v>500</v>
      </c>
      <c r="H39" s="73">
        <v>0</v>
      </c>
      <c r="I39" s="14">
        <f t="shared" si="0"/>
        <v>0</v>
      </c>
      <c r="J39" s="29"/>
    </row>
    <row r="40" spans="1:10" x14ac:dyDescent="0.3">
      <c r="A40" s="60" t="s">
        <v>44</v>
      </c>
      <c r="B40" s="25"/>
      <c r="C40" s="13">
        <v>22</v>
      </c>
      <c r="D40" s="10" t="s">
        <v>24</v>
      </c>
      <c r="E40" s="69" t="s">
        <v>93</v>
      </c>
      <c r="F40" s="7">
        <v>2500</v>
      </c>
      <c r="G40" s="8">
        <v>500</v>
      </c>
      <c r="H40" s="73">
        <v>0</v>
      </c>
      <c r="I40" s="14">
        <f t="shared" si="0"/>
        <v>0</v>
      </c>
      <c r="J40" s="29"/>
    </row>
    <row r="41" spans="1:10" x14ac:dyDescent="0.3">
      <c r="A41" s="60" t="s">
        <v>44</v>
      </c>
      <c r="B41" s="25"/>
      <c r="C41" s="13">
        <v>23</v>
      </c>
      <c r="D41" s="9" t="s">
        <v>25</v>
      </c>
      <c r="E41" s="67" t="s">
        <v>72</v>
      </c>
      <c r="F41" s="11">
        <v>20000</v>
      </c>
      <c r="G41" s="12">
        <v>1000</v>
      </c>
      <c r="H41" s="73">
        <v>0</v>
      </c>
      <c r="I41" s="14">
        <f t="shared" si="0"/>
        <v>0</v>
      </c>
      <c r="J41" s="29"/>
    </row>
    <row r="42" spans="1:10" ht="15" thickBot="1" x14ac:dyDescent="0.35">
      <c r="A42" s="60" t="s">
        <v>44</v>
      </c>
      <c r="B42" s="25"/>
      <c r="C42" s="15"/>
      <c r="D42" s="16" t="s">
        <v>27</v>
      </c>
      <c r="E42" s="16"/>
      <c r="F42" s="17"/>
      <c r="G42" s="18"/>
      <c r="H42" s="15"/>
      <c r="I42" s="49">
        <f>SUM(I17:I41)</f>
        <v>0</v>
      </c>
      <c r="J42" s="29"/>
    </row>
    <row r="43" spans="1:10" ht="16.5" customHeight="1" thickTop="1" thickBot="1" x14ac:dyDescent="0.35">
      <c r="A43" s="60" t="s">
        <v>44</v>
      </c>
      <c r="B43" s="26"/>
      <c r="C43" s="40"/>
      <c r="D43" s="31"/>
      <c r="E43" s="31"/>
      <c r="F43" s="31"/>
      <c r="G43" s="31"/>
      <c r="H43" s="31"/>
      <c r="I43" s="31"/>
      <c r="J43" s="30"/>
    </row>
    <row r="44" spans="1:10" ht="16.5" customHeight="1" x14ac:dyDescent="0.3">
      <c r="A44" s="60" t="s">
        <v>44</v>
      </c>
      <c r="B44" s="34"/>
      <c r="C44" s="34"/>
      <c r="D44" s="34"/>
      <c r="E44" s="34"/>
      <c r="F44" s="34"/>
      <c r="G44" s="34"/>
      <c r="H44" s="34"/>
      <c r="I44" s="34"/>
      <c r="J44" s="34"/>
    </row>
    <row r="45" spans="1:10" ht="15.75" customHeight="1" thickBot="1" x14ac:dyDescent="0.35">
      <c r="A45" s="60" t="s">
        <v>44</v>
      </c>
      <c r="B45" s="32"/>
      <c r="C45" s="32"/>
      <c r="D45" s="32"/>
      <c r="E45" s="32"/>
      <c r="F45" s="32"/>
      <c r="G45" s="32"/>
      <c r="H45" s="32"/>
      <c r="I45" s="32"/>
      <c r="J45" s="32"/>
    </row>
    <row r="46" spans="1:10" ht="15.75" customHeight="1" x14ac:dyDescent="0.3">
      <c r="A46" s="60" t="s">
        <v>44</v>
      </c>
      <c r="B46" s="24"/>
      <c r="C46" s="36"/>
      <c r="D46" s="27"/>
      <c r="E46" s="27"/>
      <c r="F46" s="27"/>
      <c r="G46" s="27"/>
      <c r="H46" s="27"/>
      <c r="I46" s="27"/>
      <c r="J46" s="28"/>
    </row>
    <row r="47" spans="1:10" ht="18.75" customHeight="1" x14ac:dyDescent="0.35">
      <c r="A47" s="60" t="s">
        <v>44</v>
      </c>
      <c r="B47" s="25"/>
      <c r="C47" s="77" t="s">
        <v>30</v>
      </c>
      <c r="D47" s="77"/>
      <c r="E47" s="77"/>
      <c r="F47" s="77"/>
      <c r="G47" s="77"/>
      <c r="H47" s="77"/>
      <c r="I47" s="77"/>
      <c r="J47" s="29"/>
    </row>
    <row r="48" spans="1:10" ht="38.25" customHeight="1" x14ac:dyDescent="0.3">
      <c r="A48" s="60" t="s">
        <v>44</v>
      </c>
      <c r="B48" s="25"/>
      <c r="C48" s="1" t="s">
        <v>26</v>
      </c>
      <c r="D48" s="1" t="s">
        <v>0</v>
      </c>
      <c r="E48" s="66" t="s">
        <v>68</v>
      </c>
      <c r="F48" s="1" t="s">
        <v>1</v>
      </c>
      <c r="G48" s="1" t="s">
        <v>2</v>
      </c>
      <c r="H48" s="1" t="s">
        <v>3</v>
      </c>
      <c r="I48" s="1" t="s">
        <v>4</v>
      </c>
      <c r="J48" s="29"/>
    </row>
    <row r="49" spans="1:10" ht="15.75" customHeight="1" x14ac:dyDescent="0.3">
      <c r="A49" s="60" t="s">
        <v>44</v>
      </c>
      <c r="B49" s="25"/>
      <c r="C49" s="13">
        <v>24</v>
      </c>
      <c r="D49" s="6" t="s">
        <v>6</v>
      </c>
      <c r="E49" s="67" t="s">
        <v>69</v>
      </c>
      <c r="F49" s="7">
        <v>400000</v>
      </c>
      <c r="G49" s="8">
        <v>500</v>
      </c>
      <c r="H49" s="73">
        <v>0</v>
      </c>
      <c r="I49" s="14">
        <f t="shared" ref="I49:I55" si="1">H49*(F49/G49)</f>
        <v>0</v>
      </c>
      <c r="J49" s="29"/>
    </row>
    <row r="50" spans="1:10" ht="15.75" customHeight="1" x14ac:dyDescent="0.3">
      <c r="A50" s="60" t="s">
        <v>44</v>
      </c>
      <c r="B50" s="25"/>
      <c r="C50" s="13">
        <v>25</v>
      </c>
      <c r="D50" s="6" t="s">
        <v>7</v>
      </c>
      <c r="E50" s="67" t="s">
        <v>70</v>
      </c>
      <c r="F50" s="7">
        <v>3000</v>
      </c>
      <c r="G50" s="8">
        <v>1000</v>
      </c>
      <c r="H50" s="73">
        <v>0</v>
      </c>
      <c r="I50" s="14">
        <f t="shared" si="1"/>
        <v>0</v>
      </c>
      <c r="J50" s="29"/>
    </row>
    <row r="51" spans="1:10" ht="15.75" customHeight="1" x14ac:dyDescent="0.3">
      <c r="A51" s="60" t="s">
        <v>44</v>
      </c>
      <c r="B51" s="25"/>
      <c r="C51" s="13">
        <v>26</v>
      </c>
      <c r="D51" s="6" t="s">
        <v>101</v>
      </c>
      <c r="E51" s="68" t="s">
        <v>83</v>
      </c>
      <c r="F51" s="7">
        <v>400000</v>
      </c>
      <c r="G51" s="8">
        <v>1000</v>
      </c>
      <c r="H51" s="73">
        <v>0</v>
      </c>
      <c r="I51" s="14">
        <f t="shared" si="1"/>
        <v>0</v>
      </c>
      <c r="J51" s="29"/>
    </row>
    <row r="52" spans="1:10" ht="15.75" customHeight="1" x14ac:dyDescent="0.3">
      <c r="A52" s="60" t="s">
        <v>44</v>
      </c>
      <c r="B52" s="25"/>
      <c r="C52" s="13">
        <v>27</v>
      </c>
      <c r="D52" s="6" t="s">
        <v>11</v>
      </c>
      <c r="E52" s="68" t="s">
        <v>76</v>
      </c>
      <c r="F52" s="7">
        <v>1000</v>
      </c>
      <c r="G52" s="8">
        <v>500</v>
      </c>
      <c r="H52" s="73">
        <v>0</v>
      </c>
      <c r="I52" s="14">
        <f t="shared" si="1"/>
        <v>0</v>
      </c>
      <c r="J52" s="29"/>
    </row>
    <row r="53" spans="1:10" ht="15.75" customHeight="1" x14ac:dyDescent="0.3">
      <c r="A53" s="60" t="s">
        <v>44</v>
      </c>
      <c r="B53" s="25"/>
      <c r="C53" s="13">
        <v>28</v>
      </c>
      <c r="D53" s="6" t="s">
        <v>12</v>
      </c>
      <c r="E53" s="68" t="s">
        <v>78</v>
      </c>
      <c r="F53" s="7">
        <v>640000</v>
      </c>
      <c r="G53" s="8">
        <v>1000</v>
      </c>
      <c r="H53" s="73">
        <v>0</v>
      </c>
      <c r="I53" s="14">
        <f t="shared" si="1"/>
        <v>0</v>
      </c>
      <c r="J53" s="29"/>
    </row>
    <row r="54" spans="1:10" ht="15.75" customHeight="1" x14ac:dyDescent="0.3">
      <c r="A54" s="60" t="s">
        <v>44</v>
      </c>
      <c r="B54" s="25"/>
      <c r="C54" s="13">
        <v>30</v>
      </c>
      <c r="D54" s="9" t="s">
        <v>10</v>
      </c>
      <c r="E54" s="67" t="s">
        <v>71</v>
      </c>
      <c r="F54" s="7">
        <v>1500</v>
      </c>
      <c r="G54" s="8">
        <v>500</v>
      </c>
      <c r="H54" s="73">
        <v>0</v>
      </c>
      <c r="I54" s="14">
        <f t="shared" si="1"/>
        <v>0</v>
      </c>
      <c r="J54" s="29"/>
    </row>
    <row r="55" spans="1:10" ht="15.75" customHeight="1" x14ac:dyDescent="0.3">
      <c r="A55" s="60" t="s">
        <v>44</v>
      </c>
      <c r="B55" s="25"/>
      <c r="C55" s="13">
        <v>31</v>
      </c>
      <c r="D55" s="6" t="s">
        <v>13</v>
      </c>
      <c r="E55" s="68" t="s">
        <v>87</v>
      </c>
      <c r="F55" s="7">
        <v>400000</v>
      </c>
      <c r="G55" s="8">
        <v>1000</v>
      </c>
      <c r="H55" s="73">
        <v>0</v>
      </c>
      <c r="I55" s="14">
        <f t="shared" si="1"/>
        <v>0</v>
      </c>
      <c r="J55" s="29"/>
    </row>
    <row r="56" spans="1:10" ht="15" thickBot="1" x14ac:dyDescent="0.35">
      <c r="A56" s="60" t="s">
        <v>44</v>
      </c>
      <c r="B56" s="19"/>
      <c r="C56" s="15"/>
      <c r="D56" s="16" t="s">
        <v>31</v>
      </c>
      <c r="E56" s="16"/>
      <c r="F56" s="17"/>
      <c r="G56" s="18"/>
      <c r="H56" s="15"/>
      <c r="I56" s="37">
        <f>SUM(I49:I55)</f>
        <v>0</v>
      </c>
      <c r="J56" s="20"/>
    </row>
    <row r="57" spans="1:10" ht="16.5" customHeight="1" thickTop="1" thickBot="1" x14ac:dyDescent="0.35">
      <c r="A57" s="60" t="s">
        <v>44</v>
      </c>
      <c r="B57" s="21"/>
      <c r="C57" s="33"/>
      <c r="D57" s="22"/>
      <c r="E57" s="22"/>
      <c r="F57" s="22"/>
      <c r="G57" s="22"/>
      <c r="H57" s="22"/>
      <c r="I57" s="22"/>
      <c r="J57" s="23"/>
    </row>
    <row r="58" spans="1:10" ht="15.75" customHeight="1" x14ac:dyDescent="0.3">
      <c r="A58" s="65" t="s">
        <v>44</v>
      </c>
      <c r="B58" s="32"/>
      <c r="C58" s="38"/>
      <c r="D58" s="32"/>
      <c r="E58" s="32"/>
      <c r="F58" s="32"/>
      <c r="G58" s="32"/>
      <c r="H58" s="32"/>
      <c r="I58" s="32"/>
      <c r="J58" s="32"/>
    </row>
    <row r="59" spans="1:10" ht="15.75" customHeight="1" thickBot="1" x14ac:dyDescent="0.35">
      <c r="A59" s="65" t="s">
        <v>44</v>
      </c>
      <c r="B59" s="32"/>
      <c r="C59" s="38"/>
      <c r="D59" s="32"/>
      <c r="E59" s="32"/>
      <c r="F59" s="32"/>
      <c r="G59" s="32"/>
      <c r="H59" s="32"/>
      <c r="I59" s="32"/>
      <c r="J59" s="32"/>
    </row>
    <row r="60" spans="1:10" ht="15.75" customHeight="1" x14ac:dyDescent="0.3">
      <c r="A60" s="60" t="s">
        <v>44</v>
      </c>
      <c r="B60" s="24"/>
      <c r="C60" s="36"/>
      <c r="D60" s="27"/>
      <c r="E60" s="27"/>
      <c r="F60" s="27"/>
      <c r="G60" s="27"/>
      <c r="H60" s="27"/>
      <c r="I60" s="27"/>
      <c r="J60" s="28"/>
    </row>
    <row r="61" spans="1:10" ht="19.5" customHeight="1" x14ac:dyDescent="0.35">
      <c r="A61" s="60" t="s">
        <v>44</v>
      </c>
      <c r="B61" s="25"/>
      <c r="C61" s="77" t="s">
        <v>35</v>
      </c>
      <c r="D61" s="77"/>
      <c r="E61" s="77"/>
      <c r="F61" s="77"/>
      <c r="G61" s="77"/>
      <c r="H61" s="77"/>
      <c r="I61" s="77"/>
      <c r="J61" s="29"/>
    </row>
    <row r="62" spans="1:10" ht="38.25" customHeight="1" x14ac:dyDescent="0.3">
      <c r="A62" s="60" t="s">
        <v>44</v>
      </c>
      <c r="B62" s="25"/>
      <c r="C62" s="1" t="s">
        <v>26</v>
      </c>
      <c r="D62" s="1" t="s">
        <v>0</v>
      </c>
      <c r="E62" s="66" t="s">
        <v>68</v>
      </c>
      <c r="F62" s="1" t="s">
        <v>1</v>
      </c>
      <c r="G62" s="1" t="s">
        <v>2</v>
      </c>
      <c r="H62" s="1" t="s">
        <v>3</v>
      </c>
      <c r="I62" s="1" t="s">
        <v>4</v>
      </c>
      <c r="J62" s="29"/>
    </row>
    <row r="63" spans="1:10" ht="15.75" customHeight="1" x14ac:dyDescent="0.3">
      <c r="A63" s="60" t="s">
        <v>44</v>
      </c>
      <c r="B63" s="25"/>
      <c r="C63" s="35"/>
      <c r="D63" s="2" t="s">
        <v>36</v>
      </c>
      <c r="E63" s="2"/>
      <c r="F63" s="3"/>
      <c r="G63" s="4"/>
      <c r="H63" s="5"/>
      <c r="I63" s="5"/>
      <c r="J63" s="29"/>
    </row>
    <row r="64" spans="1:10" ht="15.75" customHeight="1" x14ac:dyDescent="0.3">
      <c r="A64" s="60" t="s">
        <v>44</v>
      </c>
      <c r="B64" s="25"/>
      <c r="C64" s="13">
        <v>32</v>
      </c>
      <c r="D64" s="6" t="s">
        <v>6</v>
      </c>
      <c r="E64" s="67" t="s">
        <v>69</v>
      </c>
      <c r="F64" s="7">
        <v>350000</v>
      </c>
      <c r="G64" s="8">
        <v>500</v>
      </c>
      <c r="H64" s="73">
        <v>0</v>
      </c>
      <c r="I64" s="14">
        <f t="shared" ref="I64:I80" si="2">H64*(F64/G64)</f>
        <v>0</v>
      </c>
      <c r="J64" s="29"/>
    </row>
    <row r="65" spans="1:10" ht="15.75" customHeight="1" x14ac:dyDescent="0.3">
      <c r="A65" s="60" t="s">
        <v>44</v>
      </c>
      <c r="B65" s="25"/>
      <c r="C65" s="13">
        <v>33</v>
      </c>
      <c r="D65" s="6" t="s">
        <v>102</v>
      </c>
      <c r="E65" s="68" t="s">
        <v>84</v>
      </c>
      <c r="F65" s="7">
        <v>350000</v>
      </c>
      <c r="G65" s="8">
        <v>1000</v>
      </c>
      <c r="H65" s="73">
        <v>0</v>
      </c>
      <c r="I65" s="14">
        <f t="shared" si="2"/>
        <v>0</v>
      </c>
      <c r="J65" s="29"/>
    </row>
    <row r="66" spans="1:10" ht="15.75" customHeight="1" x14ac:dyDescent="0.3">
      <c r="A66" s="60" t="s">
        <v>44</v>
      </c>
      <c r="B66" s="25"/>
      <c r="C66" s="13">
        <v>34</v>
      </c>
      <c r="D66" s="6" t="s">
        <v>7</v>
      </c>
      <c r="E66" s="67" t="s">
        <v>70</v>
      </c>
      <c r="F66" s="7">
        <v>2500</v>
      </c>
      <c r="G66" s="8">
        <v>500</v>
      </c>
      <c r="H66" s="73">
        <v>0</v>
      </c>
      <c r="I66" s="14">
        <f t="shared" si="2"/>
        <v>0</v>
      </c>
      <c r="J66" s="29"/>
    </row>
    <row r="67" spans="1:10" ht="15.75" customHeight="1" x14ac:dyDescent="0.3">
      <c r="A67" s="60" t="s">
        <v>44</v>
      </c>
      <c r="B67" s="25"/>
      <c r="C67" s="13">
        <v>35</v>
      </c>
      <c r="D67" s="9" t="s">
        <v>10</v>
      </c>
      <c r="E67" s="67" t="s">
        <v>71</v>
      </c>
      <c r="F67" s="7">
        <v>2500</v>
      </c>
      <c r="G67" s="8">
        <v>500</v>
      </c>
      <c r="H67" s="73">
        <v>0</v>
      </c>
      <c r="I67" s="14">
        <f t="shared" si="2"/>
        <v>0</v>
      </c>
      <c r="J67" s="29"/>
    </row>
    <row r="68" spans="1:10" ht="15.75" customHeight="1" x14ac:dyDescent="0.3">
      <c r="A68" s="60" t="s">
        <v>44</v>
      </c>
      <c r="B68" s="25"/>
      <c r="C68" s="13">
        <v>36</v>
      </c>
      <c r="D68" s="6" t="s">
        <v>12</v>
      </c>
      <c r="E68" s="68" t="s">
        <v>78</v>
      </c>
      <c r="F68" s="7">
        <v>560000</v>
      </c>
      <c r="G68" s="8">
        <v>1000</v>
      </c>
      <c r="H68" s="73">
        <v>0</v>
      </c>
      <c r="I68" s="14">
        <f t="shared" si="2"/>
        <v>0</v>
      </c>
      <c r="J68" s="29"/>
    </row>
    <row r="69" spans="1:10" ht="15.75" customHeight="1" x14ac:dyDescent="0.3">
      <c r="A69" s="60" t="s">
        <v>44</v>
      </c>
      <c r="B69" s="25"/>
      <c r="C69" s="13">
        <v>37</v>
      </c>
      <c r="D69" s="6" t="s">
        <v>11</v>
      </c>
      <c r="E69" s="68" t="s">
        <v>76</v>
      </c>
      <c r="F69" s="7">
        <v>1500</v>
      </c>
      <c r="G69" s="8">
        <v>500</v>
      </c>
      <c r="H69" s="73">
        <v>0</v>
      </c>
      <c r="I69" s="14">
        <f t="shared" si="2"/>
        <v>0</v>
      </c>
      <c r="J69" s="29"/>
    </row>
    <row r="70" spans="1:10" ht="15.75" customHeight="1" x14ac:dyDescent="0.3">
      <c r="A70" s="60" t="s">
        <v>44</v>
      </c>
      <c r="B70" s="25"/>
      <c r="C70" s="13">
        <v>38</v>
      </c>
      <c r="D70" s="9" t="s">
        <v>8</v>
      </c>
      <c r="E70" s="68" t="s">
        <v>73</v>
      </c>
      <c r="F70" s="7">
        <v>780000</v>
      </c>
      <c r="G70" s="8" t="s">
        <v>9</v>
      </c>
      <c r="H70" s="73">
        <v>0</v>
      </c>
      <c r="I70" s="14">
        <f>H70</f>
        <v>0</v>
      </c>
      <c r="J70" s="29"/>
    </row>
    <row r="71" spans="1:10" ht="15.75" customHeight="1" x14ac:dyDescent="0.3">
      <c r="A71" s="60" t="s">
        <v>44</v>
      </c>
      <c r="B71" s="25"/>
      <c r="C71" s="13">
        <v>39</v>
      </c>
      <c r="D71" s="9" t="s">
        <v>32</v>
      </c>
      <c r="E71" s="68" t="s">
        <v>85</v>
      </c>
      <c r="F71" s="7">
        <v>350000</v>
      </c>
      <c r="G71" s="8">
        <v>1000</v>
      </c>
      <c r="H71" s="73">
        <v>0</v>
      </c>
      <c r="I71" s="14">
        <f t="shared" si="2"/>
        <v>0</v>
      </c>
      <c r="J71" s="29"/>
    </row>
    <row r="72" spans="1:10" ht="15.75" customHeight="1" x14ac:dyDescent="0.3">
      <c r="A72" s="60" t="s">
        <v>44</v>
      </c>
      <c r="B72" s="25"/>
      <c r="C72" s="13">
        <v>40</v>
      </c>
      <c r="D72" s="6" t="s">
        <v>33</v>
      </c>
      <c r="E72" s="68" t="s">
        <v>88</v>
      </c>
      <c r="F72" s="7">
        <v>127500</v>
      </c>
      <c r="G72" s="8">
        <v>1000</v>
      </c>
      <c r="H72" s="73">
        <v>0</v>
      </c>
      <c r="I72" s="14">
        <f t="shared" si="2"/>
        <v>0</v>
      </c>
      <c r="J72" s="29"/>
    </row>
    <row r="73" spans="1:10" ht="15.75" customHeight="1" x14ac:dyDescent="0.3">
      <c r="A73" s="60" t="s">
        <v>44</v>
      </c>
      <c r="B73" s="25"/>
      <c r="C73" s="13">
        <v>41</v>
      </c>
      <c r="D73" s="6" t="s">
        <v>34</v>
      </c>
      <c r="E73" s="68" t="s">
        <v>89</v>
      </c>
      <c r="F73" s="7">
        <v>297500</v>
      </c>
      <c r="G73" s="8">
        <v>1000</v>
      </c>
      <c r="H73" s="73">
        <v>0</v>
      </c>
      <c r="I73" s="14">
        <f t="shared" si="2"/>
        <v>0</v>
      </c>
      <c r="J73" s="29"/>
    </row>
    <row r="74" spans="1:10" ht="15.75" customHeight="1" x14ac:dyDescent="0.3">
      <c r="A74" s="60" t="s">
        <v>44</v>
      </c>
      <c r="B74" s="25"/>
      <c r="C74" s="13">
        <v>42</v>
      </c>
      <c r="D74" s="6" t="s">
        <v>102</v>
      </c>
      <c r="E74" s="68" t="s">
        <v>84</v>
      </c>
      <c r="F74" s="7">
        <v>350000</v>
      </c>
      <c r="G74" s="8">
        <v>1000</v>
      </c>
      <c r="H74" s="73">
        <v>0</v>
      </c>
      <c r="I74" s="14">
        <f t="shared" si="2"/>
        <v>0</v>
      </c>
      <c r="J74" s="29"/>
    </row>
    <row r="75" spans="1:10" ht="15.75" customHeight="1" x14ac:dyDescent="0.3">
      <c r="A75" s="60" t="s">
        <v>44</v>
      </c>
      <c r="B75" s="25"/>
      <c r="C75" s="35"/>
      <c r="D75" s="2" t="s">
        <v>37</v>
      </c>
      <c r="E75" s="2"/>
      <c r="F75" s="3"/>
      <c r="G75" s="4"/>
      <c r="H75" s="5"/>
      <c r="I75" s="5"/>
      <c r="J75" s="29"/>
    </row>
    <row r="76" spans="1:10" ht="15.75" customHeight="1" x14ac:dyDescent="0.3">
      <c r="A76" s="60" t="s">
        <v>44</v>
      </c>
      <c r="B76" s="25"/>
      <c r="C76" s="13">
        <v>43</v>
      </c>
      <c r="D76" s="6" t="s">
        <v>6</v>
      </c>
      <c r="E76" s="67" t="s">
        <v>69</v>
      </c>
      <c r="F76" s="7">
        <v>425000</v>
      </c>
      <c r="G76" s="8">
        <v>500</v>
      </c>
      <c r="H76" s="73">
        <v>0</v>
      </c>
      <c r="I76" s="14">
        <f t="shared" si="2"/>
        <v>0</v>
      </c>
      <c r="J76" s="29"/>
    </row>
    <row r="77" spans="1:10" ht="15.75" customHeight="1" x14ac:dyDescent="0.3">
      <c r="A77" s="60" t="s">
        <v>44</v>
      </c>
      <c r="B77" s="25"/>
      <c r="C77" s="13">
        <v>44</v>
      </c>
      <c r="D77" s="6" t="s">
        <v>7</v>
      </c>
      <c r="E77" s="67" t="s">
        <v>70</v>
      </c>
      <c r="F77" s="7">
        <v>2500</v>
      </c>
      <c r="G77" s="8">
        <v>500</v>
      </c>
      <c r="H77" s="73">
        <v>0</v>
      </c>
      <c r="I77" s="14">
        <f t="shared" si="2"/>
        <v>0</v>
      </c>
      <c r="J77" s="29"/>
    </row>
    <row r="78" spans="1:10" ht="15.75" customHeight="1" x14ac:dyDescent="0.3">
      <c r="A78" s="60" t="s">
        <v>44</v>
      </c>
      <c r="B78" s="25"/>
      <c r="C78" s="13">
        <v>45</v>
      </c>
      <c r="D78" s="9" t="s">
        <v>10</v>
      </c>
      <c r="E78" s="67" t="s">
        <v>71</v>
      </c>
      <c r="F78" s="7">
        <v>2500</v>
      </c>
      <c r="G78" s="8">
        <v>500</v>
      </c>
      <c r="H78" s="73">
        <v>0</v>
      </c>
      <c r="I78" s="14">
        <f t="shared" si="2"/>
        <v>0</v>
      </c>
      <c r="J78" s="29"/>
    </row>
    <row r="79" spans="1:10" ht="15.75" customHeight="1" x14ac:dyDescent="0.3">
      <c r="A79" s="60" t="s">
        <v>44</v>
      </c>
      <c r="B79" s="25"/>
      <c r="C79" s="13">
        <v>46</v>
      </c>
      <c r="D79" s="6" t="s">
        <v>11</v>
      </c>
      <c r="E79" s="68" t="s">
        <v>76</v>
      </c>
      <c r="F79" s="7">
        <v>2500</v>
      </c>
      <c r="G79" s="8">
        <v>500</v>
      </c>
      <c r="H79" s="73">
        <v>0</v>
      </c>
      <c r="I79" s="14">
        <f t="shared" si="2"/>
        <v>0</v>
      </c>
      <c r="J79" s="29"/>
    </row>
    <row r="80" spans="1:10" ht="15.75" customHeight="1" x14ac:dyDescent="0.3">
      <c r="A80" s="60" t="s">
        <v>44</v>
      </c>
      <c r="B80" s="25"/>
      <c r="C80" s="13">
        <v>47</v>
      </c>
      <c r="D80" s="6" t="s">
        <v>12</v>
      </c>
      <c r="E80" s="68" t="s">
        <v>78</v>
      </c>
      <c r="F80" s="7">
        <v>680000</v>
      </c>
      <c r="G80" s="8">
        <v>1000</v>
      </c>
      <c r="H80" s="73">
        <v>0</v>
      </c>
      <c r="I80" s="14">
        <f t="shared" si="2"/>
        <v>0</v>
      </c>
      <c r="J80" s="29"/>
    </row>
    <row r="81" spans="1:10" ht="15" thickBot="1" x14ac:dyDescent="0.35">
      <c r="A81" s="60" t="s">
        <v>44</v>
      </c>
      <c r="B81" s="25"/>
      <c r="C81" s="15"/>
      <c r="D81" s="16" t="s">
        <v>38</v>
      </c>
      <c r="E81" s="16"/>
      <c r="F81" s="17"/>
      <c r="G81" s="18"/>
      <c r="H81" s="15"/>
      <c r="I81" s="37">
        <f>SUM(I64:I80)</f>
        <v>0</v>
      </c>
      <c r="J81" s="29"/>
    </row>
    <row r="82" spans="1:10" ht="16.5" customHeight="1" thickTop="1" thickBot="1" x14ac:dyDescent="0.35">
      <c r="A82" s="60" t="s">
        <v>44</v>
      </c>
      <c r="B82" s="21"/>
      <c r="C82" s="40"/>
      <c r="D82" s="31"/>
      <c r="E82" s="31"/>
      <c r="F82" s="31"/>
      <c r="G82" s="31"/>
      <c r="H82" s="31"/>
      <c r="I82" s="31"/>
      <c r="J82" s="30"/>
    </row>
    <row r="83" spans="1:10" ht="15.75" customHeight="1" x14ac:dyDescent="0.3">
      <c r="A83" s="60" t="s">
        <v>44</v>
      </c>
      <c r="B83" s="32"/>
      <c r="C83" s="38"/>
      <c r="D83" s="32"/>
      <c r="E83" s="32"/>
      <c r="F83" s="32"/>
      <c r="G83" s="32"/>
      <c r="H83" s="32"/>
      <c r="I83" s="32"/>
      <c r="J83" s="32"/>
    </row>
    <row r="84" spans="1:10" ht="15.75" customHeight="1" thickBot="1" x14ac:dyDescent="0.35">
      <c r="A84" s="60" t="s">
        <v>44</v>
      </c>
      <c r="B84" s="32"/>
      <c r="C84" s="38"/>
      <c r="D84" s="32"/>
      <c r="E84" s="32"/>
      <c r="F84" s="32"/>
      <c r="G84" s="32"/>
      <c r="H84" s="32"/>
      <c r="I84" s="32"/>
      <c r="J84" s="32"/>
    </row>
    <row r="85" spans="1:10" ht="15.75" customHeight="1" x14ac:dyDescent="0.3">
      <c r="A85" s="60" t="s">
        <v>44</v>
      </c>
      <c r="B85" s="24"/>
      <c r="C85" s="36"/>
      <c r="D85" s="27"/>
      <c r="E85" s="27"/>
      <c r="F85" s="27"/>
      <c r="G85" s="27"/>
      <c r="H85" s="27"/>
      <c r="I85" s="27"/>
      <c r="J85" s="28"/>
    </row>
    <row r="86" spans="1:10" ht="19.5" customHeight="1" x14ac:dyDescent="0.35">
      <c r="A86" s="60" t="s">
        <v>44</v>
      </c>
      <c r="B86" s="25"/>
      <c r="C86" s="77" t="s">
        <v>45</v>
      </c>
      <c r="D86" s="77"/>
      <c r="E86" s="77"/>
      <c r="F86" s="77"/>
      <c r="G86" s="77"/>
      <c r="H86" s="77"/>
      <c r="I86" s="77"/>
      <c r="J86" s="29"/>
    </row>
    <row r="87" spans="1:10" ht="38.25" customHeight="1" x14ac:dyDescent="0.3">
      <c r="A87" s="60" t="s">
        <v>44</v>
      </c>
      <c r="B87" s="25"/>
      <c r="C87" s="1" t="s">
        <v>26</v>
      </c>
      <c r="D87" s="1" t="s">
        <v>0</v>
      </c>
      <c r="E87" s="66" t="s">
        <v>68</v>
      </c>
      <c r="F87" s="1" t="s">
        <v>1</v>
      </c>
      <c r="G87" s="1" t="s">
        <v>2</v>
      </c>
      <c r="H87" s="1" t="s">
        <v>3</v>
      </c>
      <c r="I87" s="1" t="s">
        <v>4</v>
      </c>
      <c r="J87" s="29"/>
    </row>
    <row r="88" spans="1:10" x14ac:dyDescent="0.3">
      <c r="A88" s="60" t="s">
        <v>44</v>
      </c>
      <c r="B88" s="25"/>
      <c r="C88" s="2"/>
      <c r="D88" s="2" t="s">
        <v>64</v>
      </c>
      <c r="E88" s="2"/>
      <c r="F88" s="2"/>
      <c r="G88" s="2"/>
      <c r="H88" s="2"/>
      <c r="I88" s="2"/>
      <c r="J88" s="29"/>
    </row>
    <row r="89" spans="1:10" ht="15.75" customHeight="1" x14ac:dyDescent="0.3">
      <c r="A89" s="60" t="s">
        <v>44</v>
      </c>
      <c r="B89" s="25"/>
      <c r="C89" s="13">
        <v>48</v>
      </c>
      <c r="D89" s="52" t="s">
        <v>6</v>
      </c>
      <c r="E89" s="67" t="s">
        <v>69</v>
      </c>
      <c r="F89" s="53">
        <v>400000</v>
      </c>
      <c r="G89" s="55">
        <v>500</v>
      </c>
      <c r="H89" s="75">
        <v>0</v>
      </c>
      <c r="I89" s="54">
        <f t="shared" ref="I89:I97" si="3">H89*(F89/G89)</f>
        <v>0</v>
      </c>
      <c r="J89" s="29"/>
    </row>
    <row r="90" spans="1:10" ht="15.75" customHeight="1" x14ac:dyDescent="0.3">
      <c r="A90" s="60" t="s">
        <v>44</v>
      </c>
      <c r="B90" s="25"/>
      <c r="C90" s="13">
        <v>49</v>
      </c>
      <c r="D90" s="57" t="s">
        <v>17</v>
      </c>
      <c r="E90" s="68" t="s">
        <v>79</v>
      </c>
      <c r="F90" s="53">
        <v>400000</v>
      </c>
      <c r="G90" s="55" t="s">
        <v>9</v>
      </c>
      <c r="H90" s="75">
        <v>0</v>
      </c>
      <c r="I90" s="54">
        <f>H90</f>
        <v>0</v>
      </c>
      <c r="J90" s="29"/>
    </row>
    <row r="91" spans="1:10" ht="15.75" customHeight="1" x14ac:dyDescent="0.3">
      <c r="A91" s="60" t="s">
        <v>44</v>
      </c>
      <c r="B91" s="25"/>
      <c r="C91" s="13">
        <v>50</v>
      </c>
      <c r="D91" s="52" t="s">
        <v>103</v>
      </c>
      <c r="E91" s="68" t="s">
        <v>84</v>
      </c>
      <c r="F91" s="53">
        <v>400000</v>
      </c>
      <c r="G91" s="55">
        <v>1000</v>
      </c>
      <c r="H91" s="75">
        <v>0</v>
      </c>
      <c r="I91" s="54">
        <f t="shared" si="3"/>
        <v>0</v>
      </c>
      <c r="J91" s="29"/>
    </row>
    <row r="92" spans="1:10" ht="15.75" customHeight="1" x14ac:dyDescent="0.3">
      <c r="A92" s="60" t="s">
        <v>44</v>
      </c>
      <c r="B92" s="25"/>
      <c r="C92" s="13">
        <v>51</v>
      </c>
      <c r="D92" s="52" t="s">
        <v>7</v>
      </c>
      <c r="E92" s="67" t="s">
        <v>70</v>
      </c>
      <c r="F92" s="53">
        <v>2500</v>
      </c>
      <c r="G92" s="55">
        <v>500</v>
      </c>
      <c r="H92" s="75">
        <v>0</v>
      </c>
      <c r="I92" s="54">
        <f t="shared" si="3"/>
        <v>0</v>
      </c>
      <c r="J92" s="29"/>
    </row>
    <row r="93" spans="1:10" ht="15.75" customHeight="1" x14ac:dyDescent="0.3">
      <c r="A93" s="60" t="s">
        <v>44</v>
      </c>
      <c r="B93" s="25"/>
      <c r="C93" s="13">
        <v>52</v>
      </c>
      <c r="D93" s="9" t="s">
        <v>10</v>
      </c>
      <c r="E93" s="67" t="s">
        <v>71</v>
      </c>
      <c r="F93" s="53">
        <v>2500</v>
      </c>
      <c r="G93" s="55">
        <v>500</v>
      </c>
      <c r="H93" s="75">
        <v>0</v>
      </c>
      <c r="I93" s="54">
        <f t="shared" si="3"/>
        <v>0</v>
      </c>
      <c r="J93" s="29"/>
    </row>
    <row r="94" spans="1:10" ht="15.75" customHeight="1" x14ac:dyDescent="0.3">
      <c r="A94" s="60" t="s">
        <v>44</v>
      </c>
      <c r="B94" s="25"/>
      <c r="C94" s="13">
        <v>53</v>
      </c>
      <c r="D94" s="52" t="s">
        <v>11</v>
      </c>
      <c r="E94" s="68" t="s">
        <v>76</v>
      </c>
      <c r="F94" s="53">
        <v>2500</v>
      </c>
      <c r="G94" s="55">
        <v>500</v>
      </c>
      <c r="H94" s="75">
        <v>0</v>
      </c>
      <c r="I94" s="54">
        <f t="shared" si="3"/>
        <v>0</v>
      </c>
      <c r="J94" s="29"/>
    </row>
    <row r="95" spans="1:10" ht="15.75" customHeight="1" x14ac:dyDescent="0.3">
      <c r="A95" s="60" t="s">
        <v>44</v>
      </c>
      <c r="B95" s="25"/>
      <c r="C95" s="13">
        <v>54</v>
      </c>
      <c r="D95" s="52" t="s">
        <v>12</v>
      </c>
      <c r="E95" s="68" t="s">
        <v>78</v>
      </c>
      <c r="F95" s="53">
        <v>640000</v>
      </c>
      <c r="G95" s="55">
        <v>1000</v>
      </c>
      <c r="H95" s="75">
        <v>0</v>
      </c>
      <c r="I95" s="54">
        <f t="shared" si="3"/>
        <v>0</v>
      </c>
      <c r="J95" s="29"/>
    </row>
    <row r="96" spans="1:10" ht="15.75" customHeight="1" x14ac:dyDescent="0.3">
      <c r="A96" s="60" t="s">
        <v>44</v>
      </c>
      <c r="B96" s="25"/>
      <c r="C96" s="13">
        <v>55</v>
      </c>
      <c r="D96" s="52" t="s">
        <v>39</v>
      </c>
      <c r="E96" s="68" t="s">
        <v>92</v>
      </c>
      <c r="F96" s="53">
        <v>400000</v>
      </c>
      <c r="G96" s="55">
        <v>1000</v>
      </c>
      <c r="H96" s="75">
        <v>0</v>
      </c>
      <c r="I96" s="54">
        <f t="shared" si="3"/>
        <v>0</v>
      </c>
      <c r="J96" s="29"/>
    </row>
    <row r="97" spans="1:10" ht="15.75" customHeight="1" x14ac:dyDescent="0.3">
      <c r="A97" s="60" t="s">
        <v>44</v>
      </c>
      <c r="B97" s="25"/>
      <c r="C97" s="13">
        <v>56</v>
      </c>
      <c r="D97" s="52" t="s">
        <v>102</v>
      </c>
      <c r="E97" s="68" t="s">
        <v>84</v>
      </c>
      <c r="F97" s="53">
        <v>400000</v>
      </c>
      <c r="G97" s="55">
        <v>1000</v>
      </c>
      <c r="H97" s="75">
        <v>0</v>
      </c>
      <c r="I97" s="54">
        <f t="shared" si="3"/>
        <v>0</v>
      </c>
      <c r="J97" s="29"/>
    </row>
    <row r="98" spans="1:10" ht="15.75" customHeight="1" x14ac:dyDescent="0.3">
      <c r="A98" s="60" t="s">
        <v>44</v>
      </c>
      <c r="B98" s="25"/>
      <c r="C98" s="2"/>
      <c r="D98" s="2" t="s">
        <v>67</v>
      </c>
      <c r="E98" s="2"/>
      <c r="F98" s="3"/>
      <c r="G98" s="4"/>
      <c r="H98" s="5"/>
      <c r="I98" s="5"/>
      <c r="J98" s="29"/>
    </row>
    <row r="99" spans="1:10" ht="15.75" customHeight="1" x14ac:dyDescent="0.3">
      <c r="A99" s="60" t="s">
        <v>44</v>
      </c>
      <c r="B99" s="25"/>
      <c r="C99" s="13">
        <v>57</v>
      </c>
      <c r="D99" s="6" t="s">
        <v>28</v>
      </c>
      <c r="E99" s="68" t="s">
        <v>80</v>
      </c>
      <c r="F99" s="7">
        <v>100000</v>
      </c>
      <c r="G99" s="8">
        <v>1000</v>
      </c>
      <c r="H99" s="73">
        <v>0</v>
      </c>
      <c r="I99" s="14">
        <f t="shared" ref="I99:I100" si="4">H99*(F99/G99)</f>
        <v>0</v>
      </c>
      <c r="J99" s="29"/>
    </row>
    <row r="100" spans="1:10" ht="15.75" customHeight="1" x14ac:dyDescent="0.3">
      <c r="A100" s="60" t="s">
        <v>44</v>
      </c>
      <c r="B100" s="25"/>
      <c r="C100" s="13">
        <v>58</v>
      </c>
      <c r="D100" s="9" t="s">
        <v>15</v>
      </c>
      <c r="E100" s="68" t="s">
        <v>80</v>
      </c>
      <c r="F100" s="7">
        <v>10000</v>
      </c>
      <c r="G100" s="8">
        <v>1000</v>
      </c>
      <c r="H100" s="73">
        <v>0</v>
      </c>
      <c r="I100" s="14">
        <f t="shared" si="4"/>
        <v>0</v>
      </c>
      <c r="J100" s="29"/>
    </row>
    <row r="101" spans="1:10" ht="15.75" customHeight="1" x14ac:dyDescent="0.3">
      <c r="A101" s="60" t="s">
        <v>44</v>
      </c>
      <c r="B101" s="25"/>
      <c r="C101" s="13">
        <v>59</v>
      </c>
      <c r="D101" s="9" t="s">
        <v>16</v>
      </c>
      <c r="E101" s="68" t="s">
        <v>81</v>
      </c>
      <c r="F101" s="7">
        <v>110000</v>
      </c>
      <c r="G101" s="8" t="s">
        <v>9</v>
      </c>
      <c r="H101" s="73">
        <v>0</v>
      </c>
      <c r="I101" s="14">
        <f>H101</f>
        <v>0</v>
      </c>
      <c r="J101" s="29"/>
    </row>
    <row r="102" spans="1:10" ht="15.75" customHeight="1" x14ac:dyDescent="0.3">
      <c r="A102" s="60" t="s">
        <v>44</v>
      </c>
      <c r="B102" s="25"/>
      <c r="C102" s="13">
        <v>60</v>
      </c>
      <c r="D102" s="9" t="s">
        <v>95</v>
      </c>
      <c r="E102" s="68" t="s">
        <v>75</v>
      </c>
      <c r="F102" s="7">
        <v>110000</v>
      </c>
      <c r="G102" s="8">
        <v>1000</v>
      </c>
      <c r="H102" s="73">
        <v>0</v>
      </c>
      <c r="I102" s="14">
        <f t="shared" ref="I102" si="5">H102*(F102/G102)</f>
        <v>0</v>
      </c>
      <c r="J102" s="29"/>
    </row>
    <row r="103" spans="1:10" ht="15.75" customHeight="1" x14ac:dyDescent="0.3">
      <c r="A103" s="60" t="s">
        <v>44</v>
      </c>
      <c r="B103" s="25"/>
      <c r="C103" s="13">
        <v>61</v>
      </c>
      <c r="D103" s="9" t="s">
        <v>17</v>
      </c>
      <c r="E103" s="68" t="s">
        <v>79</v>
      </c>
      <c r="F103" s="7">
        <v>110000</v>
      </c>
      <c r="G103" s="8" t="s">
        <v>9</v>
      </c>
      <c r="H103" s="73">
        <v>0</v>
      </c>
      <c r="I103" s="14">
        <f>H103</f>
        <v>0</v>
      </c>
      <c r="J103" s="29"/>
    </row>
    <row r="104" spans="1:10" ht="15.75" customHeight="1" x14ac:dyDescent="0.3">
      <c r="A104" s="60" t="s">
        <v>44</v>
      </c>
      <c r="B104" s="25"/>
      <c r="C104" s="13">
        <v>62</v>
      </c>
      <c r="D104" s="9" t="s">
        <v>18</v>
      </c>
      <c r="E104" s="68" t="s">
        <v>83</v>
      </c>
      <c r="F104" s="7">
        <v>110000</v>
      </c>
      <c r="G104" s="8">
        <v>1000</v>
      </c>
      <c r="H104" s="73">
        <v>0</v>
      </c>
      <c r="I104" s="14">
        <f t="shared" ref="I104:I113" si="6">H104*(F104/G104)</f>
        <v>0</v>
      </c>
      <c r="J104" s="29"/>
    </row>
    <row r="105" spans="1:10" ht="15.75" customHeight="1" x14ac:dyDescent="0.3">
      <c r="A105" s="60" t="s">
        <v>44</v>
      </c>
      <c r="B105" s="25"/>
      <c r="C105" s="13">
        <v>63</v>
      </c>
      <c r="D105" s="9" t="s">
        <v>19</v>
      </c>
      <c r="E105" s="69" t="s">
        <v>96</v>
      </c>
      <c r="F105" s="7">
        <v>110000</v>
      </c>
      <c r="G105" s="8">
        <v>1000</v>
      </c>
      <c r="H105" s="73">
        <v>0</v>
      </c>
      <c r="I105" s="14">
        <f t="shared" si="6"/>
        <v>0</v>
      </c>
      <c r="J105" s="29"/>
    </row>
    <row r="106" spans="1:10" ht="15.75" customHeight="1" x14ac:dyDescent="0.3">
      <c r="A106" s="60" t="s">
        <v>44</v>
      </c>
      <c r="B106" s="25"/>
      <c r="C106" s="13">
        <v>64</v>
      </c>
      <c r="D106" s="9" t="s">
        <v>20</v>
      </c>
      <c r="E106" s="68" t="s">
        <v>82</v>
      </c>
      <c r="F106" s="7">
        <v>25000</v>
      </c>
      <c r="G106" s="8" t="s">
        <v>9</v>
      </c>
      <c r="H106" s="73">
        <v>0</v>
      </c>
      <c r="I106" s="14">
        <f>H106</f>
        <v>0</v>
      </c>
      <c r="J106" s="29"/>
    </row>
    <row r="107" spans="1:10" ht="15.75" customHeight="1" x14ac:dyDescent="0.3">
      <c r="A107" s="60" t="s">
        <v>44</v>
      </c>
      <c r="B107" s="25"/>
      <c r="C107" s="13">
        <v>65</v>
      </c>
      <c r="D107" s="9" t="s">
        <v>63</v>
      </c>
      <c r="E107" s="68" t="s">
        <v>74</v>
      </c>
      <c r="F107" s="7">
        <v>25000</v>
      </c>
      <c r="G107" s="8">
        <v>1000</v>
      </c>
      <c r="H107" s="73">
        <v>0</v>
      </c>
      <c r="I107" s="14">
        <f t="shared" si="6"/>
        <v>0</v>
      </c>
      <c r="J107" s="29"/>
    </row>
    <row r="108" spans="1:10" ht="15.75" customHeight="1" x14ac:dyDescent="0.3">
      <c r="A108" s="60" t="s">
        <v>44</v>
      </c>
      <c r="B108" s="25"/>
      <c r="C108" s="13">
        <v>66</v>
      </c>
      <c r="D108" s="9" t="s">
        <v>21</v>
      </c>
      <c r="E108" s="68" t="s">
        <v>85</v>
      </c>
      <c r="F108" s="7">
        <v>25000</v>
      </c>
      <c r="G108" s="8">
        <v>1000</v>
      </c>
      <c r="H108" s="73">
        <v>0</v>
      </c>
      <c r="I108" s="14">
        <f t="shared" si="6"/>
        <v>0</v>
      </c>
      <c r="J108" s="29"/>
    </row>
    <row r="109" spans="1:10" ht="15.75" customHeight="1" x14ac:dyDescent="0.3">
      <c r="A109" s="60" t="s">
        <v>44</v>
      </c>
      <c r="B109" s="25"/>
      <c r="C109" s="13">
        <v>67</v>
      </c>
      <c r="D109" s="9" t="s">
        <v>22</v>
      </c>
      <c r="E109" s="69" t="s">
        <v>97</v>
      </c>
      <c r="F109" s="7">
        <v>25000</v>
      </c>
      <c r="G109" s="8" t="s">
        <v>9</v>
      </c>
      <c r="H109" s="73">
        <v>0</v>
      </c>
      <c r="I109" s="14">
        <f>H109</f>
        <v>0</v>
      </c>
      <c r="J109" s="29"/>
    </row>
    <row r="110" spans="1:10" ht="15.75" customHeight="1" x14ac:dyDescent="0.3">
      <c r="A110" s="60" t="s">
        <v>44</v>
      </c>
      <c r="B110" s="25"/>
      <c r="C110" s="13">
        <v>68</v>
      </c>
      <c r="D110" s="9" t="s">
        <v>23</v>
      </c>
      <c r="E110" s="68" t="s">
        <v>77</v>
      </c>
      <c r="F110" s="7">
        <v>2500</v>
      </c>
      <c r="G110" s="8">
        <v>500</v>
      </c>
      <c r="H110" s="73">
        <v>0</v>
      </c>
      <c r="I110" s="14">
        <f t="shared" si="6"/>
        <v>0</v>
      </c>
      <c r="J110" s="29"/>
    </row>
    <row r="111" spans="1:10" ht="15.75" customHeight="1" x14ac:dyDescent="0.3">
      <c r="A111" s="60" t="s">
        <v>44</v>
      </c>
      <c r="B111" s="25"/>
      <c r="C111" s="13">
        <v>69</v>
      </c>
      <c r="D111" s="9" t="s">
        <v>10</v>
      </c>
      <c r="E111" s="67" t="s">
        <v>71</v>
      </c>
      <c r="F111" s="7">
        <v>2500</v>
      </c>
      <c r="G111" s="8">
        <v>500</v>
      </c>
      <c r="H111" s="73">
        <v>0</v>
      </c>
      <c r="I111" s="14">
        <f t="shared" si="6"/>
        <v>0</v>
      </c>
      <c r="J111" s="29"/>
    </row>
    <row r="112" spans="1:10" ht="15.75" customHeight="1" x14ac:dyDescent="0.3">
      <c r="A112" s="60" t="s">
        <v>44</v>
      </c>
      <c r="B112" s="25"/>
      <c r="C112" s="13">
        <v>70</v>
      </c>
      <c r="D112" s="10" t="s">
        <v>24</v>
      </c>
      <c r="E112" s="69" t="s">
        <v>93</v>
      </c>
      <c r="F112" s="7">
        <v>2500</v>
      </c>
      <c r="G112" s="8">
        <v>500</v>
      </c>
      <c r="H112" s="73">
        <v>0</v>
      </c>
      <c r="I112" s="14">
        <f t="shared" si="6"/>
        <v>0</v>
      </c>
      <c r="J112" s="29"/>
    </row>
    <row r="113" spans="1:10" x14ac:dyDescent="0.3">
      <c r="A113" s="60" t="s">
        <v>44</v>
      </c>
      <c r="B113" s="25"/>
      <c r="C113" s="13">
        <v>71</v>
      </c>
      <c r="D113" s="9" t="s">
        <v>25</v>
      </c>
      <c r="E113" s="67" t="s">
        <v>72</v>
      </c>
      <c r="F113" s="11">
        <v>20000</v>
      </c>
      <c r="G113" s="12">
        <v>1000</v>
      </c>
      <c r="H113" s="73">
        <v>0</v>
      </c>
      <c r="I113" s="14">
        <f t="shared" si="6"/>
        <v>0</v>
      </c>
      <c r="J113" s="29"/>
    </row>
    <row r="114" spans="1:10" ht="15" thickBot="1" x14ac:dyDescent="0.35">
      <c r="A114" s="60" t="s">
        <v>44</v>
      </c>
      <c r="B114" s="25"/>
      <c r="C114" s="15"/>
      <c r="D114" s="16" t="s">
        <v>65</v>
      </c>
      <c r="E114" s="16"/>
      <c r="F114" s="17"/>
      <c r="G114" s="18"/>
      <c r="H114" s="15"/>
      <c r="I114" s="37">
        <f>SUM(I89:I113)</f>
        <v>0</v>
      </c>
      <c r="J114" s="29"/>
    </row>
    <row r="115" spans="1:10" ht="16.5" customHeight="1" thickTop="1" thickBot="1" x14ac:dyDescent="0.35">
      <c r="A115" s="60" t="s">
        <v>44</v>
      </c>
      <c r="B115" s="26"/>
      <c r="C115" s="40"/>
      <c r="D115" s="31"/>
      <c r="E115" s="31"/>
      <c r="F115" s="31"/>
      <c r="G115" s="31"/>
      <c r="H115" s="31"/>
      <c r="I115" s="31"/>
      <c r="J115" s="30"/>
    </row>
    <row r="116" spans="1:10" ht="15.75" customHeight="1" x14ac:dyDescent="0.3">
      <c r="A116" s="60" t="s">
        <v>44</v>
      </c>
      <c r="B116" s="32"/>
      <c r="C116" s="38"/>
      <c r="D116" s="32"/>
      <c r="E116" s="32"/>
      <c r="F116" s="32"/>
      <c r="G116" s="32"/>
      <c r="H116" s="32"/>
      <c r="I116" s="32"/>
      <c r="J116" s="32"/>
    </row>
    <row r="117" spans="1:10" ht="15.75" customHeight="1" thickBot="1" x14ac:dyDescent="0.35">
      <c r="A117" s="60" t="s">
        <v>44</v>
      </c>
      <c r="B117" s="32"/>
      <c r="C117" s="38"/>
      <c r="D117" s="32"/>
      <c r="E117" s="32"/>
      <c r="F117" s="32"/>
      <c r="G117" s="32"/>
      <c r="H117" s="32"/>
      <c r="I117" s="32"/>
      <c r="J117" s="32"/>
    </row>
    <row r="118" spans="1:10" ht="15.75" customHeight="1" x14ac:dyDescent="0.3">
      <c r="A118" s="60" t="s">
        <v>44</v>
      </c>
      <c r="B118" s="24"/>
      <c r="C118" s="36"/>
      <c r="D118" s="27"/>
      <c r="E118" s="27"/>
      <c r="F118" s="27"/>
      <c r="G118" s="27"/>
      <c r="H118" s="27"/>
      <c r="I118" s="27"/>
      <c r="J118" s="28"/>
    </row>
    <row r="119" spans="1:10" ht="19.5" customHeight="1" x14ac:dyDescent="0.35">
      <c r="A119" s="60" t="s">
        <v>44</v>
      </c>
      <c r="B119" s="25"/>
      <c r="C119" s="77" t="s">
        <v>40</v>
      </c>
      <c r="D119" s="77"/>
      <c r="E119" s="77"/>
      <c r="F119" s="77"/>
      <c r="G119" s="77"/>
      <c r="H119" s="77"/>
      <c r="I119" s="77"/>
      <c r="J119" s="29"/>
    </row>
    <row r="120" spans="1:10" ht="38.25" customHeight="1" x14ac:dyDescent="0.3">
      <c r="A120" s="60" t="s">
        <v>44</v>
      </c>
      <c r="B120" s="25"/>
      <c r="C120" s="1" t="s">
        <v>26</v>
      </c>
      <c r="D120" s="1" t="s">
        <v>0</v>
      </c>
      <c r="E120" s="66" t="s">
        <v>68</v>
      </c>
      <c r="F120" s="1" t="s">
        <v>1</v>
      </c>
      <c r="G120" s="1" t="s">
        <v>2</v>
      </c>
      <c r="H120" s="1" t="s">
        <v>3</v>
      </c>
      <c r="I120" s="1" t="s">
        <v>4</v>
      </c>
      <c r="J120" s="29"/>
    </row>
    <row r="121" spans="1:10" ht="15.75" customHeight="1" x14ac:dyDescent="0.3">
      <c r="A121" s="60" t="s">
        <v>44</v>
      </c>
      <c r="B121" s="25"/>
      <c r="C121" s="5"/>
      <c r="D121" s="2" t="s">
        <v>5</v>
      </c>
      <c r="E121" s="2"/>
      <c r="F121" s="3"/>
      <c r="G121" s="4"/>
      <c r="H121" s="5"/>
      <c r="I121" s="5"/>
      <c r="J121" s="29"/>
    </row>
    <row r="122" spans="1:10" ht="15.75" customHeight="1" x14ac:dyDescent="0.3">
      <c r="A122" s="60" t="s">
        <v>44</v>
      </c>
      <c r="B122" s="25"/>
      <c r="C122" s="13">
        <v>72</v>
      </c>
      <c r="D122" s="6" t="s">
        <v>6</v>
      </c>
      <c r="E122" s="67" t="s">
        <v>69</v>
      </c>
      <c r="F122" s="7">
        <v>355000</v>
      </c>
      <c r="G122" s="8">
        <v>1000</v>
      </c>
      <c r="H122" s="73">
        <v>0</v>
      </c>
      <c r="I122" s="14">
        <f t="shared" ref="I122:I145" si="7">H122*(F122/G122)</f>
        <v>0</v>
      </c>
      <c r="J122" s="29"/>
    </row>
    <row r="123" spans="1:10" ht="15.75" customHeight="1" x14ac:dyDescent="0.3">
      <c r="A123" s="60" t="s">
        <v>44</v>
      </c>
      <c r="B123" s="25"/>
      <c r="C123" s="13">
        <v>73</v>
      </c>
      <c r="D123" s="6" t="s">
        <v>7</v>
      </c>
      <c r="E123" s="67" t="s">
        <v>70</v>
      </c>
      <c r="F123" s="7">
        <v>3000</v>
      </c>
      <c r="G123" s="8">
        <v>1000</v>
      </c>
      <c r="H123" s="73">
        <v>0</v>
      </c>
      <c r="I123" s="14">
        <f t="shared" si="7"/>
        <v>0</v>
      </c>
      <c r="J123" s="29"/>
    </row>
    <row r="124" spans="1:10" ht="15.75" customHeight="1" x14ac:dyDescent="0.3">
      <c r="A124" s="60" t="s">
        <v>44</v>
      </c>
      <c r="B124" s="25"/>
      <c r="C124" s="13">
        <v>74</v>
      </c>
      <c r="D124" s="9" t="s">
        <v>8</v>
      </c>
      <c r="E124" s="68" t="s">
        <v>73</v>
      </c>
      <c r="F124" s="7">
        <v>360000</v>
      </c>
      <c r="G124" s="8" t="s">
        <v>9</v>
      </c>
      <c r="H124" s="73">
        <v>0</v>
      </c>
      <c r="I124" s="14">
        <f>H124</f>
        <v>0</v>
      </c>
      <c r="J124" s="29"/>
    </row>
    <row r="125" spans="1:10" ht="15.75" customHeight="1" x14ac:dyDescent="0.3">
      <c r="A125" s="60" t="s">
        <v>44</v>
      </c>
      <c r="B125" s="25"/>
      <c r="C125" s="13">
        <v>75</v>
      </c>
      <c r="D125" s="6" t="s">
        <v>10</v>
      </c>
      <c r="E125" s="67" t="s">
        <v>71</v>
      </c>
      <c r="F125" s="7">
        <v>2500</v>
      </c>
      <c r="G125" s="8">
        <v>500</v>
      </c>
      <c r="H125" s="73">
        <v>0</v>
      </c>
      <c r="I125" s="14">
        <f t="shared" si="7"/>
        <v>0</v>
      </c>
      <c r="J125" s="29"/>
    </row>
    <row r="126" spans="1:10" ht="15.75" customHeight="1" x14ac:dyDescent="0.3">
      <c r="A126" s="60" t="s">
        <v>44</v>
      </c>
      <c r="B126" s="25"/>
      <c r="C126" s="13">
        <v>76</v>
      </c>
      <c r="D126" s="6" t="s">
        <v>11</v>
      </c>
      <c r="E126" s="68" t="s">
        <v>76</v>
      </c>
      <c r="F126" s="7">
        <v>2500</v>
      </c>
      <c r="G126" s="8">
        <v>500</v>
      </c>
      <c r="H126" s="73">
        <v>0</v>
      </c>
      <c r="I126" s="14">
        <f t="shared" si="7"/>
        <v>0</v>
      </c>
      <c r="J126" s="29"/>
    </row>
    <row r="127" spans="1:10" ht="15.75" customHeight="1" x14ac:dyDescent="0.3">
      <c r="A127" s="60" t="s">
        <v>44</v>
      </c>
      <c r="B127" s="25"/>
      <c r="C127" s="13">
        <v>77</v>
      </c>
      <c r="D127" s="6" t="s">
        <v>12</v>
      </c>
      <c r="E127" s="68" t="s">
        <v>78</v>
      </c>
      <c r="F127" s="7">
        <v>568000</v>
      </c>
      <c r="G127" s="8">
        <v>1000</v>
      </c>
      <c r="H127" s="73">
        <v>0</v>
      </c>
      <c r="I127" s="14">
        <f t="shared" si="7"/>
        <v>0</v>
      </c>
      <c r="J127" s="29"/>
    </row>
    <row r="128" spans="1:10" ht="15.75" customHeight="1" x14ac:dyDescent="0.3">
      <c r="A128" s="60" t="s">
        <v>44</v>
      </c>
      <c r="B128" s="25"/>
      <c r="C128" s="13">
        <v>78</v>
      </c>
      <c r="D128" s="6" t="s">
        <v>101</v>
      </c>
      <c r="E128" s="68" t="s">
        <v>83</v>
      </c>
      <c r="F128" s="7">
        <v>355000</v>
      </c>
      <c r="G128" s="8">
        <v>1000</v>
      </c>
      <c r="H128" s="73">
        <v>0</v>
      </c>
      <c r="I128" s="14">
        <f t="shared" si="7"/>
        <v>0</v>
      </c>
      <c r="J128" s="29"/>
    </row>
    <row r="129" spans="1:10" ht="15.75" customHeight="1" x14ac:dyDescent="0.3">
      <c r="A129" s="60" t="s">
        <v>44</v>
      </c>
      <c r="B129" s="25"/>
      <c r="C129" s="13">
        <v>79</v>
      </c>
      <c r="D129" s="6" t="s">
        <v>13</v>
      </c>
      <c r="E129" s="68" t="s">
        <v>86</v>
      </c>
      <c r="F129" s="7">
        <v>355000</v>
      </c>
      <c r="G129" s="8">
        <v>1000</v>
      </c>
      <c r="H129" s="73">
        <v>0</v>
      </c>
      <c r="I129" s="14">
        <f t="shared" si="7"/>
        <v>0</v>
      </c>
      <c r="J129" s="29"/>
    </row>
    <row r="130" spans="1:10" ht="15.75" customHeight="1" x14ac:dyDescent="0.3">
      <c r="A130" s="60" t="s">
        <v>44</v>
      </c>
      <c r="B130" s="25"/>
      <c r="C130" s="5"/>
      <c r="D130" s="2" t="s">
        <v>14</v>
      </c>
      <c r="E130" s="2"/>
      <c r="F130" s="3"/>
      <c r="G130" s="4"/>
      <c r="H130" s="5"/>
      <c r="I130" s="5"/>
      <c r="J130" s="29"/>
    </row>
    <row r="131" spans="1:10" ht="15.75" customHeight="1" x14ac:dyDescent="0.3">
      <c r="A131" s="60" t="s">
        <v>44</v>
      </c>
      <c r="B131" s="25"/>
      <c r="C131" s="13">
        <v>80</v>
      </c>
      <c r="D131" s="6" t="s">
        <v>28</v>
      </c>
      <c r="E131" s="68" t="s">
        <v>80</v>
      </c>
      <c r="F131" s="7">
        <v>100000</v>
      </c>
      <c r="G131" s="8">
        <v>1000</v>
      </c>
      <c r="H131" s="73">
        <v>0</v>
      </c>
      <c r="I131" s="14">
        <f t="shared" si="7"/>
        <v>0</v>
      </c>
      <c r="J131" s="29"/>
    </row>
    <row r="132" spans="1:10" ht="15.75" customHeight="1" x14ac:dyDescent="0.3">
      <c r="A132" s="60" t="s">
        <v>44</v>
      </c>
      <c r="B132" s="25"/>
      <c r="C132" s="13">
        <v>81</v>
      </c>
      <c r="D132" s="9" t="s">
        <v>15</v>
      </c>
      <c r="E132" s="68" t="s">
        <v>80</v>
      </c>
      <c r="F132" s="7">
        <v>10000</v>
      </c>
      <c r="G132" s="8">
        <v>1000</v>
      </c>
      <c r="H132" s="73">
        <v>0</v>
      </c>
      <c r="I132" s="14">
        <f t="shared" si="7"/>
        <v>0</v>
      </c>
      <c r="J132" s="29"/>
    </row>
    <row r="133" spans="1:10" ht="15.75" customHeight="1" x14ac:dyDescent="0.3">
      <c r="A133" s="60" t="s">
        <v>44</v>
      </c>
      <c r="B133" s="25"/>
      <c r="C133" s="13">
        <v>82</v>
      </c>
      <c r="D133" s="9" t="s">
        <v>16</v>
      </c>
      <c r="E133" s="68" t="s">
        <v>81</v>
      </c>
      <c r="F133" s="7">
        <v>110000</v>
      </c>
      <c r="G133" s="8" t="s">
        <v>9</v>
      </c>
      <c r="H133" s="73">
        <v>0</v>
      </c>
      <c r="I133" s="14">
        <f>H133</f>
        <v>0</v>
      </c>
      <c r="J133" s="29"/>
    </row>
    <row r="134" spans="1:10" ht="15.75" customHeight="1" x14ac:dyDescent="0.3">
      <c r="A134" s="60" t="s">
        <v>44</v>
      </c>
      <c r="B134" s="25"/>
      <c r="C134" s="13">
        <v>83</v>
      </c>
      <c r="D134" s="9" t="s">
        <v>95</v>
      </c>
      <c r="E134" s="68" t="s">
        <v>75</v>
      </c>
      <c r="F134" s="7">
        <v>110000</v>
      </c>
      <c r="G134" s="8">
        <v>1000</v>
      </c>
      <c r="H134" s="73">
        <v>0</v>
      </c>
      <c r="I134" s="14">
        <f t="shared" si="7"/>
        <v>0</v>
      </c>
      <c r="J134" s="29"/>
    </row>
    <row r="135" spans="1:10" ht="15.75" customHeight="1" x14ac:dyDescent="0.3">
      <c r="A135" s="60" t="s">
        <v>44</v>
      </c>
      <c r="B135" s="25"/>
      <c r="C135" s="13">
        <v>84</v>
      </c>
      <c r="D135" s="9" t="s">
        <v>17</v>
      </c>
      <c r="E135" s="68" t="s">
        <v>79</v>
      </c>
      <c r="F135" s="7">
        <v>110000</v>
      </c>
      <c r="G135" s="8" t="s">
        <v>9</v>
      </c>
      <c r="H135" s="73">
        <v>0</v>
      </c>
      <c r="I135" s="14">
        <f>H135</f>
        <v>0</v>
      </c>
      <c r="J135" s="29"/>
    </row>
    <row r="136" spans="1:10" ht="15.75" customHeight="1" x14ac:dyDescent="0.3">
      <c r="A136" s="60" t="s">
        <v>44</v>
      </c>
      <c r="B136" s="25"/>
      <c r="C136" s="13">
        <v>85</v>
      </c>
      <c r="D136" s="9" t="s">
        <v>18</v>
      </c>
      <c r="E136" s="68" t="s">
        <v>83</v>
      </c>
      <c r="F136" s="7">
        <v>110000</v>
      </c>
      <c r="G136" s="8">
        <v>1000</v>
      </c>
      <c r="H136" s="73">
        <v>0</v>
      </c>
      <c r="I136" s="14">
        <f t="shared" si="7"/>
        <v>0</v>
      </c>
      <c r="J136" s="29"/>
    </row>
    <row r="137" spans="1:10" ht="15.75" customHeight="1" x14ac:dyDescent="0.3">
      <c r="A137" s="60" t="s">
        <v>44</v>
      </c>
      <c r="B137" s="25"/>
      <c r="C137" s="13">
        <v>86</v>
      </c>
      <c r="D137" s="9" t="s">
        <v>19</v>
      </c>
      <c r="E137" s="68" t="s">
        <v>90</v>
      </c>
      <c r="F137" s="7">
        <v>110000</v>
      </c>
      <c r="G137" s="8">
        <v>1000</v>
      </c>
      <c r="H137" s="73">
        <v>0</v>
      </c>
      <c r="I137" s="14">
        <f t="shared" si="7"/>
        <v>0</v>
      </c>
      <c r="J137" s="29"/>
    </row>
    <row r="138" spans="1:10" ht="15.75" customHeight="1" x14ac:dyDescent="0.3">
      <c r="A138" s="60" t="s">
        <v>44</v>
      </c>
      <c r="B138" s="25"/>
      <c r="C138" s="13">
        <v>87</v>
      </c>
      <c r="D138" s="9" t="s">
        <v>20</v>
      </c>
      <c r="E138" s="68" t="s">
        <v>82</v>
      </c>
      <c r="F138" s="7">
        <v>25000</v>
      </c>
      <c r="G138" s="8" t="s">
        <v>9</v>
      </c>
      <c r="H138" s="73">
        <v>0</v>
      </c>
      <c r="I138" s="14">
        <f>H138</f>
        <v>0</v>
      </c>
      <c r="J138" s="29"/>
    </row>
    <row r="139" spans="1:10" ht="15.75" customHeight="1" x14ac:dyDescent="0.3">
      <c r="A139" s="60" t="s">
        <v>44</v>
      </c>
      <c r="B139" s="25"/>
      <c r="C139" s="13">
        <v>88</v>
      </c>
      <c r="D139" s="9" t="s">
        <v>63</v>
      </c>
      <c r="E139" s="68" t="s">
        <v>74</v>
      </c>
      <c r="F139" s="7">
        <v>25000</v>
      </c>
      <c r="G139" s="8">
        <v>1000</v>
      </c>
      <c r="H139" s="73">
        <v>0</v>
      </c>
      <c r="I139" s="14">
        <f t="shared" si="7"/>
        <v>0</v>
      </c>
      <c r="J139" s="29"/>
    </row>
    <row r="140" spans="1:10" ht="15.75" customHeight="1" x14ac:dyDescent="0.3">
      <c r="A140" s="60" t="s">
        <v>44</v>
      </c>
      <c r="B140" s="25"/>
      <c r="C140" s="13">
        <v>89</v>
      </c>
      <c r="D140" s="9" t="s">
        <v>21</v>
      </c>
      <c r="E140" s="68" t="s">
        <v>85</v>
      </c>
      <c r="F140" s="7">
        <v>25000</v>
      </c>
      <c r="G140" s="8">
        <v>1000</v>
      </c>
      <c r="H140" s="73">
        <v>0</v>
      </c>
      <c r="I140" s="14">
        <f t="shared" si="7"/>
        <v>0</v>
      </c>
      <c r="J140" s="29"/>
    </row>
    <row r="141" spans="1:10" ht="15.75" customHeight="1" x14ac:dyDescent="0.3">
      <c r="A141" s="60" t="s">
        <v>44</v>
      </c>
      <c r="B141" s="25"/>
      <c r="C141" s="13">
        <v>90</v>
      </c>
      <c r="D141" s="9" t="s">
        <v>22</v>
      </c>
      <c r="E141" s="69" t="s">
        <v>91</v>
      </c>
      <c r="F141" s="7">
        <v>25000</v>
      </c>
      <c r="G141" s="8">
        <v>1000</v>
      </c>
      <c r="H141" s="73">
        <v>0</v>
      </c>
      <c r="I141" s="14">
        <f t="shared" si="7"/>
        <v>0</v>
      </c>
      <c r="J141" s="29"/>
    </row>
    <row r="142" spans="1:10" ht="15.75" customHeight="1" x14ac:dyDescent="0.3">
      <c r="A142" s="60" t="s">
        <v>44</v>
      </c>
      <c r="B142" s="25"/>
      <c r="C142" s="13">
        <v>91</v>
      </c>
      <c r="D142" s="9" t="s">
        <v>23</v>
      </c>
      <c r="E142" s="68" t="s">
        <v>77</v>
      </c>
      <c r="F142" s="7">
        <v>2500</v>
      </c>
      <c r="G142" s="8">
        <v>500</v>
      </c>
      <c r="H142" s="73">
        <v>0</v>
      </c>
      <c r="I142" s="14">
        <f t="shared" si="7"/>
        <v>0</v>
      </c>
      <c r="J142" s="29"/>
    </row>
    <row r="143" spans="1:10" ht="15.75" customHeight="1" x14ac:dyDescent="0.3">
      <c r="A143" s="60" t="s">
        <v>44</v>
      </c>
      <c r="B143" s="25"/>
      <c r="C143" s="13">
        <v>92</v>
      </c>
      <c r="D143" s="9" t="s">
        <v>10</v>
      </c>
      <c r="E143" s="67" t="s">
        <v>71</v>
      </c>
      <c r="F143" s="7">
        <v>2500</v>
      </c>
      <c r="G143" s="8">
        <v>500</v>
      </c>
      <c r="H143" s="73">
        <v>0</v>
      </c>
      <c r="I143" s="14">
        <f t="shared" si="7"/>
        <v>0</v>
      </c>
      <c r="J143" s="29"/>
    </row>
    <row r="144" spans="1:10" ht="15.75" customHeight="1" x14ac:dyDescent="0.3">
      <c r="A144" s="60" t="s">
        <v>44</v>
      </c>
      <c r="B144" s="25"/>
      <c r="C144" s="13">
        <v>93</v>
      </c>
      <c r="D144" s="10" t="s">
        <v>24</v>
      </c>
      <c r="E144" s="69" t="s">
        <v>93</v>
      </c>
      <c r="F144" s="7">
        <v>2500</v>
      </c>
      <c r="G144" s="8">
        <v>500</v>
      </c>
      <c r="H144" s="73">
        <v>0</v>
      </c>
      <c r="I144" s="14">
        <f t="shared" si="7"/>
        <v>0</v>
      </c>
      <c r="J144" s="29"/>
    </row>
    <row r="145" spans="1:10" ht="15.75" customHeight="1" x14ac:dyDescent="0.3">
      <c r="A145" s="60" t="s">
        <v>44</v>
      </c>
      <c r="B145" s="25"/>
      <c r="C145" s="13">
        <v>94</v>
      </c>
      <c r="D145" s="9" t="s">
        <v>25</v>
      </c>
      <c r="E145" s="67" t="s">
        <v>72</v>
      </c>
      <c r="F145" s="11">
        <v>20000</v>
      </c>
      <c r="G145" s="12">
        <v>1000</v>
      </c>
      <c r="H145" s="73">
        <v>0</v>
      </c>
      <c r="I145" s="14">
        <f t="shared" si="7"/>
        <v>0</v>
      </c>
      <c r="J145" s="29"/>
    </row>
    <row r="146" spans="1:10" ht="15" thickBot="1" x14ac:dyDescent="0.35">
      <c r="A146" s="60" t="s">
        <v>44</v>
      </c>
      <c r="B146" s="25"/>
      <c r="C146" s="15"/>
      <c r="D146" s="16" t="s">
        <v>41</v>
      </c>
      <c r="E146" s="16"/>
      <c r="F146" s="17"/>
      <c r="G146" s="18"/>
      <c r="H146" s="15"/>
      <c r="I146" s="49">
        <f>SUM(I121:I145)</f>
        <v>0</v>
      </c>
      <c r="J146" s="29"/>
    </row>
    <row r="147" spans="1:10" ht="16.5" customHeight="1" thickTop="1" thickBot="1" x14ac:dyDescent="0.35">
      <c r="A147" s="60" t="s">
        <v>44</v>
      </c>
      <c r="B147" s="26"/>
      <c r="C147" s="40"/>
      <c r="D147" s="31"/>
      <c r="E147" s="31"/>
      <c r="F147" s="31"/>
      <c r="G147" s="31"/>
      <c r="H147" s="31"/>
      <c r="I147" s="31"/>
      <c r="J147" s="30"/>
    </row>
    <row r="148" spans="1:10" ht="15.75" customHeight="1" x14ac:dyDescent="0.3">
      <c r="A148" s="60" t="s">
        <v>44</v>
      </c>
      <c r="B148" s="32"/>
      <c r="C148" s="38"/>
      <c r="D148" s="32"/>
      <c r="E148" s="32"/>
      <c r="F148" s="32"/>
      <c r="G148" s="32"/>
      <c r="H148" s="32"/>
      <c r="I148" s="32"/>
      <c r="J148" s="32"/>
    </row>
    <row r="149" spans="1:10" ht="15.75" customHeight="1" thickBot="1" x14ac:dyDescent="0.35">
      <c r="A149" s="60" t="s">
        <v>44</v>
      </c>
      <c r="B149" s="32"/>
      <c r="C149" s="38"/>
      <c r="D149" s="32"/>
      <c r="E149" s="32"/>
      <c r="F149" s="32"/>
      <c r="G149" s="32"/>
      <c r="H149" s="32"/>
      <c r="I149" s="32"/>
      <c r="J149" s="32"/>
    </row>
    <row r="150" spans="1:10" ht="15.75" customHeight="1" x14ac:dyDescent="0.3">
      <c r="A150" s="60" t="s">
        <v>44</v>
      </c>
      <c r="B150" s="24"/>
      <c r="C150" s="36"/>
      <c r="D150" s="27"/>
      <c r="E150" s="27"/>
      <c r="F150" s="27"/>
      <c r="G150" s="27"/>
      <c r="H150" s="27"/>
      <c r="I150" s="27"/>
      <c r="J150" s="28"/>
    </row>
    <row r="151" spans="1:10" ht="19.5" customHeight="1" x14ac:dyDescent="0.35">
      <c r="A151" s="60" t="s">
        <v>44</v>
      </c>
      <c r="B151" s="25"/>
      <c r="C151" s="77" t="s">
        <v>42</v>
      </c>
      <c r="D151" s="77"/>
      <c r="E151" s="77"/>
      <c r="F151" s="77"/>
      <c r="G151" s="77"/>
      <c r="H151" s="77"/>
      <c r="I151" s="77"/>
      <c r="J151" s="29"/>
    </row>
    <row r="152" spans="1:10" ht="19.5" customHeight="1" x14ac:dyDescent="0.3">
      <c r="A152" s="60" t="s">
        <v>44</v>
      </c>
      <c r="B152" s="25"/>
      <c r="C152" s="1" t="s">
        <v>26</v>
      </c>
      <c r="D152" s="1" t="s">
        <v>0</v>
      </c>
      <c r="E152" s="66" t="s">
        <v>68</v>
      </c>
      <c r="F152" s="1" t="s">
        <v>1</v>
      </c>
      <c r="G152" s="1" t="s">
        <v>2</v>
      </c>
      <c r="H152" s="1" t="s">
        <v>3</v>
      </c>
      <c r="I152" s="1" t="s">
        <v>4</v>
      </c>
      <c r="J152" s="29"/>
    </row>
    <row r="153" spans="1:10" ht="15.75" customHeight="1" x14ac:dyDescent="0.3">
      <c r="A153" s="60" t="s">
        <v>44</v>
      </c>
      <c r="B153" s="25"/>
      <c r="C153" s="13">
        <v>95</v>
      </c>
      <c r="D153" s="6" t="s">
        <v>6</v>
      </c>
      <c r="E153" s="67" t="s">
        <v>69</v>
      </c>
      <c r="F153" s="7">
        <v>400000</v>
      </c>
      <c r="G153" s="8">
        <v>500</v>
      </c>
      <c r="H153" s="73">
        <v>0</v>
      </c>
      <c r="I153" s="14">
        <f t="shared" ref="I153:I157" si="8">H153*(F153/G153)</f>
        <v>0</v>
      </c>
      <c r="J153" s="29"/>
    </row>
    <row r="154" spans="1:10" ht="15.75" customHeight="1" x14ac:dyDescent="0.3">
      <c r="A154" s="60" t="s">
        <v>44</v>
      </c>
      <c r="B154" s="25"/>
      <c r="C154" s="13">
        <v>96</v>
      </c>
      <c r="D154" s="6" t="s">
        <v>7</v>
      </c>
      <c r="E154" s="67" t="s">
        <v>70</v>
      </c>
      <c r="F154" s="7">
        <v>3000</v>
      </c>
      <c r="G154" s="8">
        <v>1000</v>
      </c>
      <c r="H154" s="73">
        <v>0</v>
      </c>
      <c r="I154" s="14">
        <f t="shared" si="8"/>
        <v>0</v>
      </c>
      <c r="J154" s="29"/>
    </row>
    <row r="155" spans="1:10" ht="15.75" customHeight="1" x14ac:dyDescent="0.3">
      <c r="A155" s="60" t="s">
        <v>44</v>
      </c>
      <c r="B155" s="25"/>
      <c r="C155" s="13">
        <v>97</v>
      </c>
      <c r="D155" s="6" t="s">
        <v>101</v>
      </c>
      <c r="E155" s="68" t="s">
        <v>83</v>
      </c>
      <c r="F155" s="7">
        <v>400000</v>
      </c>
      <c r="G155" s="8">
        <v>1000</v>
      </c>
      <c r="H155" s="73">
        <v>0</v>
      </c>
      <c r="I155" s="14">
        <f t="shared" si="8"/>
        <v>0</v>
      </c>
      <c r="J155" s="29"/>
    </row>
    <row r="156" spans="1:10" ht="15.75" customHeight="1" x14ac:dyDescent="0.3">
      <c r="A156" s="60" t="s">
        <v>44</v>
      </c>
      <c r="B156" s="25"/>
      <c r="C156" s="13">
        <v>98</v>
      </c>
      <c r="D156" s="6" t="s">
        <v>11</v>
      </c>
      <c r="E156" s="68" t="s">
        <v>76</v>
      </c>
      <c r="F156" s="7">
        <v>1000</v>
      </c>
      <c r="G156" s="8">
        <v>500</v>
      </c>
      <c r="H156" s="73">
        <v>0</v>
      </c>
      <c r="I156" s="14">
        <f t="shared" si="8"/>
        <v>0</v>
      </c>
      <c r="J156" s="29"/>
    </row>
    <row r="157" spans="1:10" ht="15.75" customHeight="1" x14ac:dyDescent="0.3">
      <c r="A157" s="60" t="s">
        <v>44</v>
      </c>
      <c r="B157" s="25"/>
      <c r="C157" s="13">
        <v>99</v>
      </c>
      <c r="D157" s="6" t="s">
        <v>12</v>
      </c>
      <c r="E157" s="68" t="s">
        <v>78</v>
      </c>
      <c r="F157" s="7">
        <v>640000</v>
      </c>
      <c r="G157" s="8">
        <v>1000</v>
      </c>
      <c r="H157" s="73">
        <v>0</v>
      </c>
      <c r="I157" s="14">
        <f t="shared" si="8"/>
        <v>0</v>
      </c>
      <c r="J157" s="29"/>
    </row>
    <row r="158" spans="1:10" ht="15.75" customHeight="1" x14ac:dyDescent="0.3">
      <c r="A158" s="60" t="s">
        <v>44</v>
      </c>
      <c r="B158" s="25"/>
      <c r="C158" s="13">
        <v>101</v>
      </c>
      <c r="D158" s="9" t="s">
        <v>10</v>
      </c>
      <c r="E158" s="67" t="s">
        <v>71</v>
      </c>
      <c r="F158" s="7">
        <v>1500</v>
      </c>
      <c r="G158" s="8">
        <v>500</v>
      </c>
      <c r="H158" s="73">
        <v>0</v>
      </c>
      <c r="I158" s="14">
        <f t="shared" ref="I158:I159" si="9">H158*(F158/G158)</f>
        <v>0</v>
      </c>
      <c r="J158" s="29"/>
    </row>
    <row r="159" spans="1:10" ht="15.75" customHeight="1" x14ac:dyDescent="0.3">
      <c r="A159" s="60" t="s">
        <v>44</v>
      </c>
      <c r="B159" s="25"/>
      <c r="C159" s="13">
        <v>102</v>
      </c>
      <c r="D159" s="6" t="s">
        <v>13</v>
      </c>
      <c r="E159" s="67" t="s">
        <v>87</v>
      </c>
      <c r="F159" s="7">
        <v>400000</v>
      </c>
      <c r="G159" s="8">
        <v>1000</v>
      </c>
      <c r="H159" s="73">
        <v>0</v>
      </c>
      <c r="I159" s="14">
        <f t="shared" si="9"/>
        <v>0</v>
      </c>
      <c r="J159" s="29"/>
    </row>
    <row r="160" spans="1:10" ht="15.75" customHeight="1" thickBot="1" x14ac:dyDescent="0.35">
      <c r="A160" s="60" t="s">
        <v>44</v>
      </c>
      <c r="B160" s="25"/>
      <c r="C160" s="16"/>
      <c r="D160" s="16" t="s">
        <v>31</v>
      </c>
      <c r="E160" s="16"/>
      <c r="F160" s="17"/>
      <c r="G160" s="18"/>
      <c r="H160" s="15"/>
      <c r="I160" s="37">
        <f>SUM(I153:I159)</f>
        <v>0</v>
      </c>
      <c r="J160" s="29"/>
    </row>
    <row r="161" spans="1:10" ht="16.5" customHeight="1" thickTop="1" thickBot="1" x14ac:dyDescent="0.35">
      <c r="A161" s="60" t="s">
        <v>44</v>
      </c>
      <c r="B161" s="26"/>
      <c r="C161" s="40"/>
      <c r="D161" s="31"/>
      <c r="E161" s="31"/>
      <c r="F161" s="31"/>
      <c r="G161" s="31"/>
      <c r="H161" s="31"/>
      <c r="I161" s="31"/>
      <c r="J161" s="30"/>
    </row>
    <row r="162" spans="1:10" ht="15.75" customHeight="1" x14ac:dyDescent="0.3">
      <c r="A162" s="60" t="s">
        <v>44</v>
      </c>
      <c r="B162" s="32"/>
      <c r="C162" s="38"/>
      <c r="D162" s="32"/>
      <c r="E162" s="32"/>
      <c r="F162" s="32"/>
      <c r="G162" s="32"/>
      <c r="H162" s="32"/>
      <c r="I162" s="32"/>
      <c r="J162" s="32"/>
    </row>
    <row r="163" spans="1:10" ht="15.75" customHeight="1" thickBot="1" x14ac:dyDescent="0.35">
      <c r="A163" s="60" t="s">
        <v>44</v>
      </c>
      <c r="B163" s="32"/>
      <c r="C163" s="38"/>
      <c r="D163" s="32"/>
      <c r="E163" s="32"/>
      <c r="F163" s="32"/>
      <c r="G163" s="32"/>
      <c r="H163" s="32"/>
      <c r="I163" s="32"/>
      <c r="J163" s="32"/>
    </row>
    <row r="164" spans="1:10" ht="15.75" customHeight="1" x14ac:dyDescent="0.3">
      <c r="A164" s="60" t="s">
        <v>44</v>
      </c>
      <c r="B164" s="24"/>
      <c r="C164" s="36"/>
      <c r="D164" s="27"/>
      <c r="E164" s="27"/>
      <c r="F164" s="27"/>
      <c r="G164" s="27"/>
      <c r="H164" s="27"/>
      <c r="I164" s="27"/>
      <c r="J164" s="28"/>
    </row>
    <row r="165" spans="1:10" ht="18.75" customHeight="1" x14ac:dyDescent="0.35">
      <c r="A165" s="60" t="s">
        <v>44</v>
      </c>
      <c r="B165" s="25"/>
      <c r="C165" s="77" t="s">
        <v>100</v>
      </c>
      <c r="D165" s="77"/>
      <c r="E165" s="77"/>
      <c r="F165" s="77"/>
      <c r="G165" s="77"/>
      <c r="H165" s="77"/>
      <c r="I165" s="77"/>
      <c r="J165" s="29"/>
    </row>
    <row r="166" spans="1:10" ht="19.5" customHeight="1" x14ac:dyDescent="0.3">
      <c r="A166" s="60" t="s">
        <v>44</v>
      </c>
      <c r="B166" s="25"/>
      <c r="C166" s="1"/>
      <c r="D166" s="1" t="s">
        <v>0</v>
      </c>
      <c r="E166" s="66" t="s">
        <v>68</v>
      </c>
      <c r="F166" s="1" t="s">
        <v>1</v>
      </c>
      <c r="G166" s="1" t="s">
        <v>2</v>
      </c>
      <c r="H166" s="1" t="s">
        <v>3</v>
      </c>
      <c r="I166" s="1" t="s">
        <v>4</v>
      </c>
      <c r="J166" s="29"/>
    </row>
    <row r="167" spans="1:10" ht="15.75" customHeight="1" x14ac:dyDescent="0.3">
      <c r="A167" s="60" t="s">
        <v>44</v>
      </c>
      <c r="B167" s="25"/>
      <c r="C167" s="47"/>
      <c r="D167" s="46" t="s">
        <v>43</v>
      </c>
      <c r="E167" s="46"/>
      <c r="F167" s="46"/>
      <c r="G167" s="46"/>
      <c r="H167" s="46"/>
      <c r="I167" s="46"/>
      <c r="J167" s="29"/>
    </row>
    <row r="168" spans="1:10" ht="15.75" customHeight="1" x14ac:dyDescent="0.3">
      <c r="A168" s="60" t="s">
        <v>44</v>
      </c>
      <c r="B168" s="25"/>
      <c r="C168" s="13">
        <v>103</v>
      </c>
      <c r="D168" s="44" t="s">
        <v>6</v>
      </c>
      <c r="E168" s="67" t="s">
        <v>69</v>
      </c>
      <c r="F168" s="41">
        <v>350000</v>
      </c>
      <c r="G168" s="43">
        <v>500</v>
      </c>
      <c r="H168" s="75">
        <v>0</v>
      </c>
      <c r="I168" s="42">
        <f t="shared" ref="I168:I184" si="10">H168*(F168/G168)</f>
        <v>0</v>
      </c>
      <c r="J168" s="29"/>
    </row>
    <row r="169" spans="1:10" ht="15.75" customHeight="1" x14ac:dyDescent="0.3">
      <c r="A169" s="60" t="s">
        <v>44</v>
      </c>
      <c r="B169" s="25"/>
      <c r="C169" s="13">
        <v>104</v>
      </c>
      <c r="D169" s="44" t="s">
        <v>104</v>
      </c>
      <c r="E169" s="68" t="s">
        <v>84</v>
      </c>
      <c r="F169" s="41">
        <v>350000</v>
      </c>
      <c r="G169" s="43">
        <v>1000</v>
      </c>
      <c r="H169" s="75">
        <v>0</v>
      </c>
      <c r="I169" s="42">
        <f t="shared" si="10"/>
        <v>0</v>
      </c>
      <c r="J169" s="29"/>
    </row>
    <row r="170" spans="1:10" ht="15.75" customHeight="1" x14ac:dyDescent="0.3">
      <c r="A170" s="60" t="s">
        <v>44</v>
      </c>
      <c r="B170" s="25"/>
      <c r="C170" s="13">
        <v>105</v>
      </c>
      <c r="D170" s="44" t="s">
        <v>7</v>
      </c>
      <c r="E170" s="67" t="s">
        <v>70</v>
      </c>
      <c r="F170" s="41">
        <v>2500</v>
      </c>
      <c r="G170" s="43">
        <v>500</v>
      </c>
      <c r="H170" s="75">
        <v>0</v>
      </c>
      <c r="I170" s="42">
        <f t="shared" si="10"/>
        <v>0</v>
      </c>
      <c r="J170" s="29"/>
    </row>
    <row r="171" spans="1:10" ht="15.75" customHeight="1" x14ac:dyDescent="0.3">
      <c r="A171" s="60" t="s">
        <v>44</v>
      </c>
      <c r="B171" s="25"/>
      <c r="C171" s="13">
        <v>106</v>
      </c>
      <c r="D171" s="44" t="s">
        <v>10</v>
      </c>
      <c r="E171" s="67" t="s">
        <v>71</v>
      </c>
      <c r="F171" s="41">
        <v>2500</v>
      </c>
      <c r="G171" s="43">
        <v>500</v>
      </c>
      <c r="H171" s="75">
        <v>0</v>
      </c>
      <c r="I171" s="42">
        <f t="shared" si="10"/>
        <v>0</v>
      </c>
      <c r="J171" s="29"/>
    </row>
    <row r="172" spans="1:10" ht="15.75" customHeight="1" x14ac:dyDescent="0.3">
      <c r="A172" s="60" t="s">
        <v>44</v>
      </c>
      <c r="B172" s="25"/>
      <c r="C172" s="13">
        <v>107</v>
      </c>
      <c r="D172" s="44" t="s">
        <v>12</v>
      </c>
      <c r="E172" s="68" t="s">
        <v>78</v>
      </c>
      <c r="F172" s="41">
        <v>560000</v>
      </c>
      <c r="G172" s="43">
        <v>1000</v>
      </c>
      <c r="H172" s="75">
        <v>0</v>
      </c>
      <c r="I172" s="42">
        <f t="shared" si="10"/>
        <v>0</v>
      </c>
      <c r="J172" s="29"/>
    </row>
    <row r="173" spans="1:10" ht="15.75" customHeight="1" x14ac:dyDescent="0.3">
      <c r="A173" s="60" t="s">
        <v>44</v>
      </c>
      <c r="B173" s="25"/>
      <c r="C173" s="13">
        <v>108</v>
      </c>
      <c r="D173" s="44" t="s">
        <v>11</v>
      </c>
      <c r="E173" s="68" t="s">
        <v>76</v>
      </c>
      <c r="F173" s="41">
        <v>1500</v>
      </c>
      <c r="G173" s="43">
        <v>500</v>
      </c>
      <c r="H173" s="75">
        <v>0</v>
      </c>
      <c r="I173" s="42">
        <f t="shared" si="10"/>
        <v>0</v>
      </c>
      <c r="J173" s="29"/>
    </row>
    <row r="174" spans="1:10" ht="15.75" customHeight="1" x14ac:dyDescent="0.3">
      <c r="A174" s="60" t="s">
        <v>44</v>
      </c>
      <c r="B174" s="25"/>
      <c r="C174" s="13">
        <v>109</v>
      </c>
      <c r="D174" s="45" t="s">
        <v>8</v>
      </c>
      <c r="E174" s="68" t="s">
        <v>73</v>
      </c>
      <c r="F174" s="41">
        <v>780000</v>
      </c>
      <c r="G174" s="43" t="s">
        <v>9</v>
      </c>
      <c r="H174" s="75">
        <v>0</v>
      </c>
      <c r="I174" s="14">
        <f>H174</f>
        <v>0</v>
      </c>
      <c r="J174" s="29"/>
    </row>
    <row r="175" spans="1:10" ht="15.75" customHeight="1" x14ac:dyDescent="0.3">
      <c r="A175" s="60" t="s">
        <v>44</v>
      </c>
      <c r="B175" s="25"/>
      <c r="C175" s="13">
        <v>110</v>
      </c>
      <c r="D175" s="45" t="s">
        <v>32</v>
      </c>
      <c r="E175" s="68" t="s">
        <v>85</v>
      </c>
      <c r="F175" s="41">
        <v>350000</v>
      </c>
      <c r="G175" s="43">
        <v>1000</v>
      </c>
      <c r="H175" s="75">
        <v>0</v>
      </c>
      <c r="I175" s="42">
        <f t="shared" si="10"/>
        <v>0</v>
      </c>
      <c r="J175" s="29"/>
    </row>
    <row r="176" spans="1:10" ht="15.75" customHeight="1" x14ac:dyDescent="0.3">
      <c r="A176" s="60" t="s">
        <v>44</v>
      </c>
      <c r="B176" s="25"/>
      <c r="C176" s="13">
        <v>111</v>
      </c>
      <c r="D176" s="44" t="s">
        <v>33</v>
      </c>
      <c r="E176" s="68" t="s">
        <v>88</v>
      </c>
      <c r="F176" s="41">
        <v>127500</v>
      </c>
      <c r="G176" s="43">
        <v>1000</v>
      </c>
      <c r="H176" s="75">
        <v>0</v>
      </c>
      <c r="I176" s="42">
        <f t="shared" si="10"/>
        <v>0</v>
      </c>
      <c r="J176" s="29"/>
    </row>
    <row r="177" spans="1:10" ht="15.75" customHeight="1" x14ac:dyDescent="0.3">
      <c r="A177" s="60" t="s">
        <v>44</v>
      </c>
      <c r="B177" s="25"/>
      <c r="C177" s="13">
        <v>112</v>
      </c>
      <c r="D177" s="44" t="s">
        <v>34</v>
      </c>
      <c r="E177" s="68" t="s">
        <v>89</v>
      </c>
      <c r="F177" s="41">
        <v>297500</v>
      </c>
      <c r="G177" s="43">
        <v>1000</v>
      </c>
      <c r="H177" s="75">
        <v>0</v>
      </c>
      <c r="I177" s="42">
        <f t="shared" si="10"/>
        <v>0</v>
      </c>
      <c r="J177" s="29"/>
    </row>
    <row r="178" spans="1:10" ht="15.75" customHeight="1" x14ac:dyDescent="0.3">
      <c r="A178" s="60" t="s">
        <v>44</v>
      </c>
      <c r="B178" s="25"/>
      <c r="C178" s="13">
        <v>113</v>
      </c>
      <c r="D178" s="44" t="s">
        <v>104</v>
      </c>
      <c r="E178" s="68" t="s">
        <v>84</v>
      </c>
      <c r="F178" s="41">
        <v>350000</v>
      </c>
      <c r="G178" s="43">
        <v>1000</v>
      </c>
      <c r="H178" s="75">
        <v>0</v>
      </c>
      <c r="I178" s="42">
        <f t="shared" si="10"/>
        <v>0</v>
      </c>
      <c r="J178" s="29"/>
    </row>
    <row r="179" spans="1:10" ht="15.75" customHeight="1" x14ac:dyDescent="0.3">
      <c r="A179" s="60" t="s">
        <v>44</v>
      </c>
      <c r="B179" s="25"/>
      <c r="C179" s="47"/>
      <c r="D179" s="46" t="s">
        <v>37</v>
      </c>
      <c r="E179" s="46"/>
      <c r="F179" s="46"/>
      <c r="G179" s="46"/>
      <c r="H179" s="46"/>
      <c r="I179" s="46"/>
      <c r="J179" s="29"/>
    </row>
    <row r="180" spans="1:10" ht="15.75" customHeight="1" x14ac:dyDescent="0.3">
      <c r="A180" s="60" t="s">
        <v>44</v>
      </c>
      <c r="B180" s="25"/>
      <c r="C180" s="13">
        <v>114</v>
      </c>
      <c r="D180" s="44" t="s">
        <v>6</v>
      </c>
      <c r="E180" s="67" t="s">
        <v>69</v>
      </c>
      <c r="F180" s="41">
        <v>425000</v>
      </c>
      <c r="G180" s="43">
        <v>500</v>
      </c>
      <c r="H180" s="75">
        <v>0</v>
      </c>
      <c r="I180" s="42">
        <f t="shared" si="10"/>
        <v>0</v>
      </c>
      <c r="J180" s="29"/>
    </row>
    <row r="181" spans="1:10" ht="15.75" customHeight="1" x14ac:dyDescent="0.3">
      <c r="A181" s="60" t="s">
        <v>44</v>
      </c>
      <c r="B181" s="25"/>
      <c r="C181" s="13">
        <v>115</v>
      </c>
      <c r="D181" s="44" t="s">
        <v>7</v>
      </c>
      <c r="E181" s="67" t="s">
        <v>70</v>
      </c>
      <c r="F181" s="41">
        <v>2500</v>
      </c>
      <c r="G181" s="43">
        <v>500</v>
      </c>
      <c r="H181" s="75">
        <v>0</v>
      </c>
      <c r="I181" s="42">
        <f t="shared" si="10"/>
        <v>0</v>
      </c>
      <c r="J181" s="29"/>
    </row>
    <row r="182" spans="1:10" ht="15.75" customHeight="1" x14ac:dyDescent="0.3">
      <c r="A182" s="60" t="s">
        <v>44</v>
      </c>
      <c r="B182" s="25"/>
      <c r="C182" s="13">
        <v>116</v>
      </c>
      <c r="D182" s="9" t="s">
        <v>10</v>
      </c>
      <c r="E182" s="67" t="s">
        <v>71</v>
      </c>
      <c r="F182" s="41">
        <v>2500</v>
      </c>
      <c r="G182" s="43">
        <v>500</v>
      </c>
      <c r="H182" s="75">
        <v>0</v>
      </c>
      <c r="I182" s="42">
        <f t="shared" si="10"/>
        <v>0</v>
      </c>
      <c r="J182" s="29"/>
    </row>
    <row r="183" spans="1:10" ht="15.75" customHeight="1" x14ac:dyDescent="0.3">
      <c r="A183" s="60" t="s">
        <v>44</v>
      </c>
      <c r="B183" s="25"/>
      <c r="C183" s="13">
        <v>117</v>
      </c>
      <c r="D183" s="44" t="s">
        <v>11</v>
      </c>
      <c r="E183" s="68" t="s">
        <v>76</v>
      </c>
      <c r="F183" s="41">
        <v>2500</v>
      </c>
      <c r="G183" s="43">
        <v>500</v>
      </c>
      <c r="H183" s="75">
        <v>0</v>
      </c>
      <c r="I183" s="42">
        <f t="shared" si="10"/>
        <v>0</v>
      </c>
      <c r="J183" s="29"/>
    </row>
    <row r="184" spans="1:10" ht="15.75" customHeight="1" x14ac:dyDescent="0.3">
      <c r="A184" s="60" t="s">
        <v>44</v>
      </c>
      <c r="B184" s="25"/>
      <c r="C184" s="13">
        <v>118</v>
      </c>
      <c r="D184" s="44" t="s">
        <v>12</v>
      </c>
      <c r="E184" s="68" t="s">
        <v>78</v>
      </c>
      <c r="F184" s="41">
        <v>680000</v>
      </c>
      <c r="G184" s="43">
        <v>1000</v>
      </c>
      <c r="H184" s="75">
        <v>0</v>
      </c>
      <c r="I184" s="42">
        <f t="shared" si="10"/>
        <v>0</v>
      </c>
      <c r="J184" s="29"/>
    </row>
    <row r="185" spans="1:10" ht="15" thickBot="1" x14ac:dyDescent="0.35">
      <c r="A185" s="60" t="s">
        <v>44</v>
      </c>
      <c r="B185" s="25"/>
      <c r="C185" s="15"/>
      <c r="D185" s="16" t="s">
        <v>38</v>
      </c>
      <c r="E185" s="16"/>
      <c r="F185" s="17"/>
      <c r="G185" s="18"/>
      <c r="H185" s="15"/>
      <c r="I185" s="37">
        <f>SUM(I167:I184)</f>
        <v>0</v>
      </c>
      <c r="J185" s="29"/>
    </row>
    <row r="186" spans="1:10" ht="15.6" thickTop="1" thickBot="1" x14ac:dyDescent="0.35">
      <c r="A186" s="60" t="s">
        <v>44</v>
      </c>
      <c r="B186" s="26"/>
      <c r="C186" s="40"/>
      <c r="D186" s="31"/>
      <c r="E186" s="31"/>
      <c r="F186" s="31"/>
      <c r="G186" s="31"/>
      <c r="H186" s="31"/>
      <c r="I186" s="31"/>
      <c r="J186" s="30"/>
    </row>
    <row r="187" spans="1:10" x14ac:dyDescent="0.3">
      <c r="E187" s="69"/>
    </row>
  </sheetData>
  <sheetProtection algorithmName="SHA-512" hashValue="0/f18kIP7ttjN1OVw6krZVXu2w+Exc36H1SQb8j0dDm8YW5jnkm40I5R9A8IBG+KxhFDk8iEfY+sIkAgwLD/aw==" saltValue="1dI6gFOExC7kAfKTs+ZT7g==" spinCount="100000" sheet="1" objects="1" scenarios="1" autoFilter="0"/>
  <protectedRanges>
    <protectedRange sqref="H18:H25 H27:H41 H64:H74 H76:H80 H89:H97 H99:H113 H122:H129 H131:H145 H168:H178 H180:H184 H49:H55 H153:H159" name="Bereik voor inschrijvers"/>
  </protectedRanges>
  <autoFilter ref="A13:M186" xr:uid="{00000000-0009-0000-0000-000001000000}"/>
  <customSheetViews>
    <customSheetView guid="{0038D165-F0D2-431A-B98F-E477D33F0378}" fitToPage="1" showAutoFilter="1" topLeftCell="A4">
      <selection activeCell="H18" sqref="H18"/>
      <rowBreaks count="3" manualBreakCount="3">
        <brk id="43" max="16383" man="1"/>
        <brk id="85" max="16383" man="1"/>
        <brk id="148" max="8" man="1"/>
      </rowBreaks>
      <pageMargins left="0.23622047244094491" right="0.23622047244094491" top="0.55118110236220474" bottom="0.55118110236220474" header="0.31496062992125984" footer="0.31496062992125984"/>
      <pageSetup paperSize="8" scale="98" fitToHeight="0" orientation="landscape" r:id="rId1"/>
      <autoFilter ref="A13:M188" xr:uid="{00000000-0000-0000-0000-000000000000}"/>
    </customSheetView>
  </customSheetViews>
  <mergeCells count="17">
    <mergeCell ref="B10:J10"/>
    <mergeCell ref="C15:I15"/>
    <mergeCell ref="C47:I47"/>
    <mergeCell ref="B1:D1"/>
    <mergeCell ref="B2:J2"/>
    <mergeCell ref="B3:J3"/>
    <mergeCell ref="B7:J7"/>
    <mergeCell ref="B9:J9"/>
    <mergeCell ref="B4:J4"/>
    <mergeCell ref="B5:J5"/>
    <mergeCell ref="B6:J6"/>
    <mergeCell ref="B8:J8"/>
    <mergeCell ref="C61:I61"/>
    <mergeCell ref="C86:I86"/>
    <mergeCell ref="C119:I119"/>
    <mergeCell ref="C151:I151"/>
    <mergeCell ref="C165:I165"/>
  </mergeCells>
  <pageMargins left="0.23622047244094491" right="0.23622047244094491" top="0.55118110236220474" bottom="0.55118110236220474" header="0.31496062992125984" footer="0.31496062992125984"/>
  <pageSetup paperSize="8" scale="98" fitToHeight="0" orientation="landscape" r:id="rId2"/>
  <rowBreaks count="3" manualBreakCount="3">
    <brk id="43" max="16383" man="1"/>
    <brk id="84" max="16383" man="1"/>
    <brk id="147"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ertrouwelijkheid xmlns="528e656d-4f2f-4f1b-a763-6ee946ea4b83">Intern</Vertrouwelijkheid>
    <TaxKeywordTaxHTField xmlns="205c94ec-1110-4a3a-935c-3a51c1fe6e20">
      <Terms xmlns="http://schemas.microsoft.com/office/infopath/2007/PartnerControls"/>
    </TaxKeywordTaxHTField>
    <p029ae155e3448ff930bd1772e820f44 xmlns="205c94ec-1110-4a3a-935c-3a51c1fe6e20">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dc204854-91f3-4ee1-9948-fc66bf60ba48</TermId>
        </TermInfo>
      </Terms>
    </p029ae155e3448ff930bd1772e820f44>
    <ebb03eb60f1c456383d550cda2a2ac01 xmlns="205c94ec-1110-4a3a-935c-3a51c1fe6e20">
      <Terms xmlns="http://schemas.microsoft.com/office/infopath/2007/PartnerControls">
        <TermInfo xmlns="http://schemas.microsoft.com/office/infopath/2007/PartnerControls">
          <TermName>Aanmelding</TermName>
          <TermId>881f5328-839b-4023-ad8f-f3cad395408b</TermId>
        </TermInfo>
      </Terms>
    </ebb03eb60f1c456383d550cda2a2ac01>
    <d50c7031c3e14e86852728633980e2f5 xmlns="205c94ec-1110-4a3a-935c-3a51c1fe6e20">
      <Terms xmlns="http://schemas.microsoft.com/office/infopath/2007/PartnerControls">
        <TermInfo xmlns="http://schemas.microsoft.com/office/infopath/2007/PartnerControls">
          <TermName xmlns="http://schemas.microsoft.com/office/infopath/2007/PartnerControls">BEC</TermName>
          <TermId xmlns="http://schemas.microsoft.com/office/infopath/2007/PartnerControls">18db848a-7130-4f3d-8a09-02a244d861c9</TermId>
        </TermInfo>
      </Terms>
    </d50c7031c3e14e86852728633980e2f5>
    <Taakveld xmlns="12ea201c-dc8e-410f-9091-38f9fa5d1543">Alle taakgebieden</Taakveld>
    <Procestype xmlns="12ea201c-dc8e-410f-9091-38f9fa5d1543">16.1 Overeenkomsten aangaan [generiek]</Procestype>
    <ofae577968ed4be8b7cfa6b3c1b2b2a3 xmlns="205c94ec-1110-4a3a-935c-3a51c1fe6e20">
      <Terms xmlns="http://schemas.microsoft.com/office/infopath/2007/PartnerControls">
        <TermInfo xmlns="http://schemas.microsoft.com/office/infopath/2007/PartnerControls">
          <TermName>Offerte</TermName>
          <TermId>5353d70b-66aa-4135-b83e-573873d915b5</TermId>
        </TermInfo>
      </Terms>
    </ofae577968ed4be8b7cfa6b3c1b2b2a3>
    <Bronomgeving xmlns="12ea201c-dc8e-410f-9091-38f9fa5d1543">BEC Inkoop - 19.336 - DIENST</Bronomgeving>
    <TaxCatchAll xmlns="205c94ec-1110-4a3a-935c-3a51c1fe6e20">
      <Value>15</Value>
      <Value>17</Value>
      <Value>2</Value>
      <Value>1</Value>
    </TaxCatchAll>
    <_dlc_DocId xmlns="205c94ec-1110-4a3a-935c-3a51c1fe6e20">XEJQNFPE4H5C-1395203511-123</_dlc_DocId>
    <_dlc_DocIdUrl xmlns="205c94ec-1110-4a3a-935c-3a51c1fe6e20">
      <Url>https://samenwerken.denhaag.nl/projecten/p19_0401/DS01/_layouts/15/DocIdRedir.aspx?ID=XEJQNFPE4H5C-1395203511-123</Url>
      <Description>XEJQNFPE4H5C-1395203511-123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GDH Document" ma:contentTypeID="0x010100BEC55C395C3A4D439500036AD5EAA41300DF0AA5D67240F445804CA7FF4FEE1AD7" ma:contentTypeVersion="21" ma:contentTypeDescription=" " ma:contentTypeScope="" ma:versionID="772438586d03f02b20974dc876b5a1aa">
  <xsd:schema xmlns:xsd="http://www.w3.org/2001/XMLSchema" xmlns:xs="http://www.w3.org/2001/XMLSchema" xmlns:p="http://schemas.microsoft.com/office/2006/metadata/properties" xmlns:ns2="205c94ec-1110-4a3a-935c-3a51c1fe6e20" xmlns:ns3="528e656d-4f2f-4f1b-a763-6ee946ea4b83" xmlns:ns4="12ea201c-dc8e-410f-9091-38f9fa5d1543" targetNamespace="http://schemas.microsoft.com/office/2006/metadata/properties" ma:root="true" ma:fieldsID="bfbe33dcd9809f5ebd67b615785533df" ns2:_="" ns3:_="" ns4:_="">
    <xsd:import namespace="205c94ec-1110-4a3a-935c-3a51c1fe6e20"/>
    <xsd:import namespace="528e656d-4f2f-4f1b-a763-6ee946ea4b83"/>
    <xsd:import namespace="12ea201c-dc8e-410f-9091-38f9fa5d1543"/>
    <xsd:element name="properties">
      <xsd:complexType>
        <xsd:sequence>
          <xsd:element name="documentManagement">
            <xsd:complexType>
              <xsd:all>
                <xsd:element ref="ns3:Vertrouwelijkheid"/>
                <xsd:element ref="ns4:Taakveld"/>
                <xsd:element ref="ns4:Procestype"/>
                <xsd:element ref="ns4:Bronomgeving" minOccurs="0"/>
                <xsd:element ref="ns2:TaxKeywordTaxHTField" minOccurs="0"/>
                <xsd:element ref="ns2:TaxCatchAll" minOccurs="0"/>
                <xsd:element ref="ns2:TaxCatchAllLabel" minOccurs="0"/>
                <xsd:element ref="ns2:ofae577968ed4be8b7cfa6b3c1b2b2a3" minOccurs="0"/>
                <xsd:element ref="ns2:d50c7031c3e14e86852728633980e2f5" minOccurs="0"/>
                <xsd:element ref="ns2:p029ae155e3448ff930bd1772e820f44" minOccurs="0"/>
                <xsd:element ref="ns2:_dlc_DocId" minOccurs="0"/>
                <xsd:element ref="ns2:_dlc_DocIdUrl" minOccurs="0"/>
                <xsd:element ref="ns2:_dlc_DocIdPersistId" minOccurs="0"/>
                <xsd:element ref="ns2:ebb03eb60f1c456383d550cda2a2ac0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5c94ec-1110-4a3a-935c-3a51c1fe6e20"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Ondernemingstrefwoorden" ma:fieldId="{23f27201-bee3-471e-b2e7-b64fd8b7ca38}" ma:taxonomyMulti="true" ma:sspId="5606f173-54b2-4666-9a8e-e147789621ec"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Catch-all-kolom van taxonomie" ma:hidden="true" ma:list="{004c6525-a46e-40a5-afeb-80f1a3c1eb55}" ma:internalName="TaxCatchAll" ma:showField="CatchAllData" ma:web="205c94ec-1110-4a3a-935c-3a51c1fe6e2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hidden="true" ma:list="{004c6525-a46e-40a5-afeb-80f1a3c1eb55}" ma:internalName="TaxCatchAllLabel" ma:readOnly="true" ma:showField="CatchAllDataLabel" ma:web="205c94ec-1110-4a3a-935c-3a51c1fe6e20">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ma:taxonomy="true" ma:internalName="ofae577968ed4be8b7cfa6b3c1b2b2a3" ma:taxonomyFieldName="Documentsoort" ma:displayName="Documentsoort" ma:indexed="true" ma:readOnly="false" ma:fieldId="{8fae5779-68ed-4be8-b7cf-a6b3c1b2b2a3}" ma:sspId="5606f173-54b2-4666-9a8e-e147789621ec" ma:termSetId="44435a80-4415-4597-a153-5101d02dcbdd" ma:anchorId="00000000-0000-0000-0000-000000000000" ma:open="false" ma:isKeyword="false">
      <xsd:complexType>
        <xsd:sequence>
          <xsd:element ref="pc:Terms" minOccurs="0" maxOccurs="1"/>
        </xsd:sequence>
      </xsd:complexType>
    </xsd:element>
    <xsd:element name="d50c7031c3e14e86852728633980e2f5" ma:index="18" nillable="true" ma:taxonomy="true" ma:internalName="d50c7031c3e14e86852728633980e2f5" ma:taxonomyFieldName="Organisatieonderdeel" ma:displayName="Organisatieonderdeel" ma:default="2;#BEC|18db848a-7130-4f3d-8a09-02a244d861c9" ma:fieldId="{d50c7031-c3e1-4e86-8527-28633980e2f5}" ma:sspId="5606f173-54b2-4666-9a8e-e147789621ec" ma:termSetId="dd87c370-e93f-4821-aaf8-b55e9f72b46e" ma:anchorId="00000000-0000-0000-0000-000000000000" ma:open="false" ma:isKeyword="false">
      <xsd:complexType>
        <xsd:sequence>
          <xsd:element ref="pc:Terms" minOccurs="0" maxOccurs="1"/>
        </xsd:sequence>
      </xsd:complexType>
    </xsd:element>
    <xsd:element name="p029ae155e3448ff930bd1772e820f44" ma:index="20" ma:taxonomy="true" ma:internalName="p029ae155e3448ff930bd1772e820f44" ma:taxonomyFieldName="Jaar" ma:displayName="Jaar" ma:indexed="true" ma:readOnly="false" ma:default="21;#2020|b59dfe59-531e-4121-b143-69bba11d539e" ma:fieldId="{9029ae15-5e34-48ff-930b-d1772e820f44}" ma:sspId="5606f173-54b2-4666-9a8e-e147789621ec" ma:termSetId="666e451b-ffc6-41dd-9024-ff74e0c538aa" ma:anchorId="00000000-0000-0000-0000-000000000000" ma:open="false" ma:isKeyword="false">
      <xsd:complexType>
        <xsd:sequence>
          <xsd:element ref="pc:Terms" minOccurs="0" maxOccurs="1"/>
        </xsd:sequence>
      </xsd:complexType>
    </xsd:element>
    <xsd:element name="_dlc_DocId" ma:index="23" nillable="true" ma:displayName="Waarde van de document-id" ma:description="De waarde van de document-id die aan dit item is toegewezen." ma:internalName="_dlc_DocId" ma:readOnly="true">
      <xsd:simpleType>
        <xsd:restriction base="dms:Text"/>
      </xsd:simpleType>
    </xsd:element>
    <xsd:element name="_dlc_DocIdUrl" ma:index="2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ebb03eb60f1c456383d550cda2a2ac01" ma:index="26" ma:taxonomy="true" ma:internalName="ebb03eb60f1c456383d550cda2a2ac01" ma:taxonomyFieldName="Teamtrefwoorden" ma:displayName="Teamtrefwoorden" ma:indexed="true" ma:readOnly="false" ma:fieldId="{ebb03eb6-0f1c-4563-83d5-50cda2a2ac01}" ma:sspId="5606f173-54b2-4666-9a8e-e147789621ec" ma:termSetId="ed848eff-13b3-4329-8f81-0ba56ffeffa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28e656d-4f2f-4f1b-a763-6ee946ea4b83" elementFormDefault="qualified">
    <xsd:import namespace="http://schemas.microsoft.com/office/2006/documentManagement/types"/>
    <xsd:import namespace="http://schemas.microsoft.com/office/infopath/2007/PartnerControls"/>
    <xsd:element name="Vertrouwelijkheid" ma:index="4" ma:displayName="Vertrouwelijkheid" ma:description="Deze waarde geeft aan of een document vertrouwelijk is of niet. Dit is puur informatief en zorgt er niet voor dat het document wordt afgeschermd." ma:format="Dropdown" ma:internalName="Vertrouwelijkheid" ma:readOnly="false">
      <xsd:simpleType>
        <xsd:restriction base="dms:Choice">
          <xsd:enumeration value="Openbaar"/>
          <xsd:enumeration value="Intern"/>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12ea201c-dc8e-410f-9091-38f9fa5d1543" elementFormDefault="qualified">
    <xsd:import namespace="http://schemas.microsoft.com/office/2006/documentManagement/types"/>
    <xsd:import namespace="http://schemas.microsoft.com/office/infopath/2007/PartnerControls"/>
    <xsd:element name="Taakveld" ma:index="7" ma:displayName="Taakveld" ma:default="Alle taakgebieden" ma:format="Dropdown" ma:hidden="true" ma:internalName="Taakveld" ma:readOnly="false">
      <xsd:simpleType>
        <xsd:restriction base="dms:Choice">
          <xsd:enumeration value="Algemeen bestuur en inrichting organisatie"/>
          <xsd:enumeration value="Bedrijfsvoering en personeel"/>
          <xsd:enumeration value="Publieke informatie en registratie"/>
          <xsd:enumeration value="Burgerzaken"/>
          <xsd:enumeration value="Openbare orde en veiligheid"/>
          <xsd:enumeration value="Verkeer, vervoer en waterstaat"/>
          <xsd:enumeration value="Economische zaken"/>
          <xsd:enumeration value="Onderwijs"/>
          <xsd:enumeration value="Cultuur en recreatie"/>
          <xsd:enumeration value="Sociale voorzieningen en maatschappelijke dienstverlening"/>
          <xsd:enumeration value="Volksgezondheid en milieu"/>
          <xsd:enumeration value="Ruimtelijke ordening en volkshuisvesting"/>
          <xsd:enumeration value="Heffen belasten etc"/>
          <xsd:enumeration value="Alle taakgebieden"/>
        </xsd:restriction>
      </xsd:simpleType>
    </xsd:element>
    <xsd:element name="Procestype" ma:index="8" ma:displayName="Procestype" ma:default="16.1 Overeenkomsten aangaan [generiek]" ma:format="Dropdown" ma:hidden="true" ma:internalName="Procestype" ma:readOnly="false">
      <xsd:simpleType>
        <xsd:restriction base="dms:Choice">
          <xsd:enumeration value="0 Losse documenten"/>
          <xsd:enumeration value="1.1 Instellen en inrichten organisatie [generiek]"/>
          <xsd:enumeration value="1.1.1 Inrichten of wijzigen met een organisatie brede impact"/>
          <xsd:enumeration value="1.1.2 Gemeentewapen"/>
          <xsd:enumeration value="1.1.3 Wijziging inrichting BRP systeem"/>
          <xsd:enumeration value="1.2 Instellen en inrichten organisatie [generiek]"/>
          <xsd:enumeration value="2.1 Beleid en regelgeving opstellen [generiek]"/>
          <xsd:enumeration value="2.1.1 Beleid met een externe werking"/>
          <xsd:enumeration value="3.1 Plannen opstellen [generiek]"/>
          <xsd:enumeration value="3.1.1 Beleidsplan met externe werking"/>
          <xsd:enumeration value="3.1.2 Beheerplan"/>
          <xsd:enumeration value="3.1.3 Rampen(bestrijdings)plan"/>
          <xsd:enumeration value="3.1.4 Plan van aanpak jeugdhulp cliënt"/>
          <xsd:enumeration value="3.1.5 Plan van aanpak WMO cliënt"/>
          <xsd:enumeration value="3.1.6 (meerjaren)Begroting, perspectief-, voorjaars- en najaarsnota"/>
          <xsd:enumeration value="3.1.7 Onderzoeksprogramma"/>
          <xsd:enumeration value="3.1.8 Structuurvisie"/>
          <xsd:enumeration value="3.1.9 Ruilverkaveling"/>
          <xsd:enumeration value="4.1 Evaluatie uitvoeren [generiek]"/>
          <xsd:enumeration value="4.1.1 Evaluatie van beleid met externe werking"/>
          <xsd:enumeration value="4.1.2 Enquête door gemeenteraad"/>
          <xsd:enumeration value="4.1.3 Interne controle zonder financiële consequenties"/>
          <xsd:enumeration value="4.1.4 Onderzoek n.a.v. melding klokkenluider"/>
          <xsd:enumeration value="4.1.5 Onderzoeksrapport Rekenkamer"/>
          <xsd:enumeration value="4.1.6 Beoordeling arbeidsomstandigheden en personeel"/>
          <xsd:enumeration value="4.1.7 Vorderingen en eind(examen)resultaten primair, voortgezet of beroepsonderwijs"/>
          <xsd:enumeration value="4.1.8 Jaarrekening en financieel jaarverslag"/>
          <xsd:enumeration value="4.1.9 Jaarverslag"/>
          <xsd:enumeration value="5.1 Producten en diensten leveren [generiek]"/>
          <xsd:enumeration value="5.1.1 Product of dienst met financiële consequenties"/>
          <xsd:enumeration value="5.1.2 Gegevens uit de BRP"/>
          <xsd:enumeration value="5.1.3 Bescheiden afkomstig van de Nederlandse burgerlijke stand"/>
          <xsd:enumeration value="5.1.4 Reisdocument, identiteitsbewijs"/>
          <xsd:enumeration value="5.1.5 Reisdocument of identiteitsbewijs geldig voor 5 jaar of korter"/>
          <xsd:enumeration value="5.1.6 Rijbewijs"/>
          <xsd:enumeration value="5.1.7 Vaccinatie"/>
          <xsd:enumeration value="5.1.8 BCG-vaccinatie tegen tbc"/>
          <xsd:enumeration value="6.1 Verzoeken behandelen [generiek]"/>
          <xsd:enumeration value="6.1.1 Verzoek met financiële consequenties"/>
          <xsd:enumeration value="6.1.2 Intern verzoek om faciliteiten"/>
          <xsd:enumeration value="6.1.3 Informatieverzoek"/>
          <xsd:enumeration value="6.1.4 Adhesiebetuiging en/of motie"/>
          <xsd:enumeration value="6.1.5 Onderscheiding"/>
          <xsd:enumeration value="6.1.6 Predicaat Koninklijk / predicaat Hofleverancier"/>
          <xsd:enumeration value="6.1.7 Geheimhouding persoonsgegevens BRP"/>
          <xsd:enumeration value="6.1.8 Handhavingsverzoek"/>
          <xsd:enumeration value="6.1.9 Initiatief van burgers"/>
          <xsd:enumeration value="6.1.10 Initiatief van de ondernemingsraad"/>
          <xsd:enumeration value="6.1.11 Principeverzoek bestemmingsplan"/>
          <xsd:enumeration value="6.1.12 Verzoek tot stichten openbare school"/>
          <xsd:enumeration value="7.1 Aangiften behandelen [generiek]"/>
          <xsd:enumeration value="7.1.1 Verklaring onder eed of belofte"/>
          <xsd:enumeration value="7.1.2 Eerste inschrijving BRP of geboorteaangifte"/>
          <xsd:enumeration value="7.1.3 Gegevens met betrekking tot naam, geboorte, geslacht en afstamming"/>
          <xsd:enumeration value="7.1.4 Naamgebruik in BRP"/>
          <xsd:enumeration value="7.1.5 Huwelijk of geregistreerd partnerschap, echtscheiding of ontbinding"/>
          <xsd:enumeration value="7.1.6 Overlijdensmelding"/>
          <xsd:enumeration value="7.1.7 (her)Vestiging, adreswijziging (niet zijnde emigratie)"/>
          <xsd:enumeration value="7.1.8 Emigratie"/>
          <xsd:enumeration value="7.1.9 Opschorting persoonslijst BRP"/>
          <xsd:enumeration value="7.1.10 Beslissing om gegeven niet of ambtshalve op te nemen in BRP"/>
          <xsd:enumeration value="7.1.11 Bezit buitenlands reisdocument"/>
          <xsd:enumeration value="7.1.12 Vermissing reisdocument, wijziging gegevens reisdocument zover niet in reisdocumentenadministratie opgenomen"/>
          <xsd:enumeration value="7.1.13 Gegevens over het gezag over een minderjarige"/>
          <xsd:enumeration value="7.1.14 Probas-melding"/>
          <xsd:enumeration value="7.1.15 Beoordeling brondocumenten BRP"/>
          <xsd:enumeration value="7.1.16 Briefadres omzetting BRP"/>
          <xsd:enumeration value="7.1.17 Wijzing van Nederlands kiesrecht "/>
          <xsd:enumeration value="7.1.18 Wijzing van Europees kiesrecht "/>
          <xsd:enumeration value="7.1.19 Bezit, verkrijging, verlening en verlies van (bijzonder) Nederlanderschap of een niet-Nederlandse nationaliteit"/>
          <xsd:enumeration value="7.1.20 Gegevens over personen bij wie een reisdocument moet worden geweigerd of ingehouden"/>
          <xsd:enumeration value="7.1.21 Bescheiden tbv opmaken akte uit de Burgerlijke Stand"/>
          <xsd:enumeration value="8.1 Voorzieningen verstrekken [generiek]"/>
          <xsd:enumeration value="8.1.1 WMO voorziening"/>
          <xsd:enumeration value="8.1.2 Individuele jeugdhulp voorziening"/>
          <xsd:enumeration value="8.1.3 Vergoeding inrichting school"/>
          <xsd:enumeration value="8.1.4 Vergoeding huisvesting school"/>
          <xsd:enumeration value="8.1.5 Overige financiële voorziening  school"/>
          <xsd:enumeration value="8.1.6 Starterslening"/>
          <xsd:enumeration value="8.1.7 Subsidie"/>
          <xsd:enumeration value="8.1.8 Subsidie zonder verantwoordingsplicht"/>
          <xsd:enumeration value="8.1.9 Schuldhulptraject"/>
          <xsd:enumeration value="8.1.10 Huisvesting van statushouder"/>
          <xsd:enumeration value="8.1.11 Geneeskundige behandeling"/>
          <xsd:enumeration value="8.1.12 Jeugdgezondheidszorg"/>
          <xsd:enumeration value="8.1.13 Gezondheidszorg bij calamiteiten"/>
          <xsd:enumeration value="8.1.14 Gehandicaptenparkeerkaart"/>
          <xsd:enumeration value="8.1.15 Primair of voortgezet onderwijs"/>
          <xsd:enumeration value="9.1 Status toekennen [generiek]"/>
          <xsd:enumeration value="9.1.1 Tijdelijke status"/>
          <xsd:enumeration value="9.1.2 Status vermeld in BAG of WKPB"/>
          <xsd:enumeration value="9.1.3 Bestemmingsplan"/>
          <xsd:enumeration value="9.1.4 Delegatie en mandatering "/>
          <xsd:enumeration value="9.1.5 Herwaardering WOZ"/>
          <xsd:enumeration value="9.1.6 Afspraken omtrent binnengemeentelijke verstrekking van BRP-gegevens"/>
          <xsd:enumeration value="9.1.7 Indeling stemdistricten/kieskringen en stembureaus"/>
          <xsd:enumeration value="9.1.8 Permanente trouwlocatie"/>
          <xsd:enumeration value="9.1.9 Gemeentegrens, wijken en woongebieden"/>
          <xsd:enumeration value="9.1.10 Beheersverordening Wro en buitentoepassingsverklaring daarvan"/>
          <xsd:enumeration value="9.1.11 Aanwijzing ambtenaar voor afnemen verklaring onder eed of belofte i.h.k.v. de BRP"/>
          <xsd:enumeration value="9.1.12 Instelling markt"/>
          <xsd:enumeration value="10.1 Heffen [generiek]"/>
          <xsd:enumeration value="11.1 Toestemming verlenen [generiek]"/>
          <xsd:enumeration value="11.1.1 Toestemming voor een kortdurende activiteit of gebeurtenis"/>
          <xsd:enumeration value="11.1.2 Toestemming voor een afgebakende periode"/>
          <xsd:enumeration value="11.1.3 Melding activiteitenbesluit Milieubeheer of 8.40 Wet Milieubeheer, sloopmelding"/>
          <xsd:enumeration value="11.1.4 Melding bouwstoffenbesluit"/>
          <xsd:enumeration value="11.1.5 Toestemming met brondocumenten BAG"/>
          <xsd:enumeration value="11.1.6 Omgevingsvergunning voor activiteit milieu, bouw, sloop, monument, handelsreclame en strijdig gebruik en/of aanleg"/>
          <xsd:enumeration value="11.1.7 Toestemming voor peuterspeelzaal, kinderopvang en gastouders"/>
          <xsd:enumeration value="11.1.8 Ontheffing leerplicht"/>
          <xsd:enumeration value="11.1.9 Ontheffing kwalificatieplicht"/>
          <xsd:enumeration value="11.1.10 Ontheffing  verhoging grenswaarde geluidshinder"/>
          <xsd:enumeration value="11.1.11 Bodemonderzoek, archeologisch onderzoek of milieueffectrapportage van een gemeente of van een derde"/>
          <xsd:enumeration value="11.1.12 Omgevingsvergunning kappen met herplantplicht"/>
          <xsd:enumeration value="11.1.13 Financiële stukken van externe organen"/>
          <xsd:enumeration value="11.1.14 Toelating leerling tot school"/>
          <xsd:enumeration value="11.1.15 Vergunning leegstandswet"/>
          <xsd:enumeration value="11.1.16 Sanering tanks"/>
          <xsd:enumeration value="12.1 Toezien en handhaven [generiek]"/>
          <xsd:enumeration value="12.1.1 Hercontrole uitkering sociaal domein"/>
          <xsd:enumeration value="12.1.2 Hercontrole cliënt Wmo en/of jeugdhulp"/>
          <xsd:enumeration value="12.1.3 Leerplicht"/>
          <xsd:enumeration value="12.1.4 Kwalificatieplicht"/>
          <xsd:enumeration value="12.1.5 Financieel en contractueel toezicht"/>
          <xsd:enumeration value="12.1.6 Onderzoek i.h.k.v. de BRP"/>
          <xsd:enumeration value="12.1.7 Integriteitsonderzoek"/>
          <xsd:enumeration value="12.1.8 Gegevens over toegangscontrole, bezoekersregistratie"/>
          <xsd:enumeration value="12.1.9 Videocameratoezicht"/>
          <xsd:enumeration value="12.1.10 Controle realisatie omgevingsvergunning met brondocumenten BAG"/>
          <xsd:enumeration value="12.2 Toezien en handhaven [generiek]"/>
          <xsd:enumeration value="12.2.1 Doorlopende verplichting tot (niet) handelen"/>
          <xsd:enumeration value="12.2.2 Bodemsanering"/>
          <xsd:enumeration value="12.2.3 Tijdelijk huisverbod"/>
          <xsd:enumeration value="12.2.4 Gedwongen opname in psychiatrisch ziekenhuis"/>
          <xsd:enumeration value="12.2.5 Bestuurlijke boete"/>
          <xsd:enumeration value="12.2.6 Sanctie cliënt Wmo en/of jeugdhulp"/>
          <xsd:enumeration value="12.2.7 Verwijderde auto, fiets of vervoersmiddel"/>
          <xsd:enumeration value="12.2.8 Maatregelen in het kader van de publieke gezondheid gericht op gebouwen, goederen en vervoermiddelen"/>
          <xsd:enumeration value="13.1 Geschillen behandelen [generiek]"/>
          <xsd:enumeration value="13.1.1 Geschil met financiële consequenties"/>
          <xsd:enumeration value="13.1.2 Klacht afgehandeld via ombudsman"/>
          <xsd:enumeration value="13.1.3 Geschil met invloed op een te bewaren zaak"/>
          <xsd:enumeration value="13.1.4 Niet ontvankelijk geschil"/>
          <xsd:enumeration value="14.1 Openbare ruimte inrichten [generiek]"/>
          <xsd:enumeration value="14.1.1 Civieltechnisch werk"/>
          <xsd:enumeration value="14.1.2 (vaar)Weg"/>
          <xsd:enumeration value="14.1.3 Gedenkteken"/>
          <xsd:enumeration value="14.1.4 Bouw- en woonrijpmaken"/>
          <xsd:enumeration value="14.1.5 Gebouw en/of accommodatie"/>
          <xsd:enumeration value="14.1.6 Kunstobject in de openbare ruimte"/>
          <xsd:enumeration value="14.1.7 Aanwijzing- en/of waarschuwingsteken"/>
          <xsd:enumeration value="15.1 Onderhouden en repareren [generiek]"/>
          <xsd:enumeration value="15.1.1 Onderhoud met gevolgen voor het verdere beheer van het procesobject"/>
          <xsd:enumeration value="15.1.2 Monument"/>
          <xsd:enumeration value="15.1.3 Baggerslib verwerking en opslag"/>
          <xsd:enumeration value="15.1.4 Onderhoud van de BRP"/>
          <xsd:enumeration value="16.1 Overeenkomsten aangaan [generiek]"/>
          <xsd:enumeration value="16.1.1 Inkoopovereenkomst zonder contract of garantiebepalingen"/>
          <xsd:enumeration value="16.1.2 Samenwerkingsovereenkomst ten behoeve van de taakuitoefening van het orgaan"/>
          <xsd:enumeration value="16.1.3 Stedenband of jumelage"/>
          <xsd:enumeration value="16.1.4 Overdracht van onroerend goed, schenkingsovereenkomst"/>
          <xsd:enumeration value="16.1.5 Verzekering"/>
          <xsd:enumeration value="17.1 Personen aanstellen [generiek]"/>
          <xsd:enumeration value="17.1.1 Bestuurder, raadslid of burgerraadslid"/>
          <xsd:enumeration value="17.1.2 Lid onafhankelijke commissie "/>
          <xsd:enumeration value="17.3 Personen aanstellen [generiek]"/>
          <xsd:enumeration value="17.3.1 Bestuurder of raadslid"/>
          <xsd:enumeration value="18.1 Betalen en innen [generiek]"/>
          <xsd:enumeration value="18.1.1 Factuur omtrent onroerend goed"/>
          <xsd:enumeration value="18.3 Betalen en innen [generiek]"/>
          <xsd:enumeration value="18.3.1 Factuur omtrent onroerend goed"/>
          <xsd:enumeration value="19.1 Secretariaat voeren en gegevens administreren / verwerken [generiek]"/>
          <xsd:enumeration value="19.1.1 Gegevens met financiële consequenties"/>
          <xsd:enumeration value="19.1.2 Agenda bestuurder"/>
          <xsd:enumeration value="19.1.3 Uitkeringen van de Rijksoverheid"/>
          <xsd:enumeration value="19.1.4 Gegevens verwerkt in registers en basisadministraties zoals benoemd in bijlage 4"/>
          <xsd:enumeration value="19.1.5 Registratie van politieke partij"/>
          <xsd:enumeration value="19.1.6 Agenda, verslag en besluitenlijst van bestuurlijke besluitvorming"/>
          <xsd:enumeration value="19.1.7 Agenda, verslag en besluiten van onafhankelijke adviescommissie of Georganiseerd overleg"/>
          <xsd:enumeration value="19.1.8 Agenda, verslag en besluitenlijst van ambtelijke besluitvorming"/>
          <xsd:enumeration value="19.1.9 Agenda, verslag  van intern ambtelijk overleg"/>
          <xsd:enumeration value="19.1.10 Agenda, verslag  van bestuurlijk overleg met derden"/>
          <xsd:enumeration value="19.1.11 Agenda, verslag van ambtelijk overleg met derden"/>
          <xsd:enumeration value="19.1.12 Agenda, verslag van overleg met derden georganiseerd door derde"/>
          <xsd:enumeration value="19.1.13 Gegevens over personeelslid dat in aanraking komt met gevaarlijke stoffen"/>
          <xsd:enumeration value="19.1.14 Vervanging, migratie, conversie, vervreemding, overbrenging of metadatering van archieven"/>
          <xsd:enumeration value="19.1.15 Protocolleringsgegevens verstrekkingen BRP"/>
          <xsd:enumeration value="19.1.16 Melding infectieziekte"/>
          <xsd:enumeration value="19.1.17 Ondersteuningsverklaring kandidatenlijst"/>
          <xsd:enumeration value="19.1.18 Archiefvernietiging"/>
          <xsd:enumeration value="20.1 Informeren [generiek]"/>
          <xsd:enumeration value="20.1.1 Publicatie met historisch belang "/>
          <xsd:enumeration value="20.1.2 onlinecontent ten behoeve van externe communicatie"/>
          <xsd:enumeration value="20.1.3 Dienstverleningsaanbod"/>
          <xsd:enumeration value="20.1.4 Gegevens over woningstatistiek"/>
          <xsd:enumeration value="20.1.5 Intern rapport"/>
          <xsd:enumeration value="20.1.6 Sociaal maatschappelijk of economisch onderzoek"/>
          <xsd:enumeration value="20.1.7 Overige informatie met een langere geldigheidsduur"/>
          <xsd:enumeration value="21.1 Adviseren [generiek]"/>
          <xsd:enumeration value="21.1.1 Brandveiligheid- en brandpreventieadvies"/>
          <xsd:enumeration value="21.1.2 Vooroverleg omgevingsvergunning"/>
          <xsd:enumeration value="21.1.3 Sociaal-medisch advies"/>
          <xsd:enumeration value="22.1 Gebeurtenis organiseren [generiek]"/>
          <xsd:enumeration value="22.1.1 Plaatselijke plechtigheid en/of herdenking"/>
          <xsd:enumeration value="22.1.2 Verkiezing"/>
          <xsd:enumeration value="22.1.3 Referendum"/>
          <xsd:enumeration value="22.1.5 Bezoek van hoogwaardigheidsbekleder"/>
          <xsd:enumeration value="22.1.6 Bevolkingsonderzoek"/>
          <xsd:enumeration value="22.1.7 Opleiding omtrent rampenbestrijding of veiligheid"/>
          <xsd:enumeration value="23.1 Voorziening aanvragen [generiek]"/>
          <xsd:enumeration value="23.1.1 Europese subsidie"/>
          <xsd:enumeration value="23.1.2 Subsidie"/>
          <xsd:enumeration value="24.1 Toestemming vragen [generiek]"/>
          <xsd:enumeration value="24.1.1 Toestemming voor een kortdurende activiteit of gebeurtenis"/>
          <xsd:enumeration value="24.1.2 Archiefvernietiging"/>
          <xsd:enumeration value="25.1 Toezicht en handhaving ondergaan [generiek]"/>
          <xsd:enumeration value="25.1.1 Opgelegde sanctie"/>
          <xsd:enumeration value="25.1.2 Controle op de begroting"/>
          <xsd:enumeration value="25.1.3 Toezicht op scholen"/>
          <xsd:enumeration value="26.1 Betwisten [generiek]"/>
          <xsd:enumeration value="26.1.1 Geschil met financiële consequenties"/>
          <xsd:enumeration value="27.1 Status aanvragen [generiek]"/>
          <xsd:enumeration value="27.1.1 Status rijksmonument"/>
          <xsd:enumeration value="28.1 Product of dienst aanvragen [generiek]"/>
          <xsd:enumeration value="29.1 Aangifte doen [generiek]"/>
        </xsd:restriction>
      </xsd:simpleType>
    </xsd:element>
    <xsd:element name="Bronomgeving" ma:index="9" nillable="true" ma:displayName="Bronomgeving" ma:default="BEC Inkoop - 19.336 - DIENST" ma:hidden="true" ma:internalName="Bronomgeving"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1DB87B-592C-4B16-8E58-68965DFFF303}">
  <ds:schemaRefs>
    <ds:schemaRef ds:uri="http://purl.org/dc/elements/1.1/"/>
    <ds:schemaRef ds:uri="http://schemas.microsoft.com/office/2006/metadata/properties"/>
    <ds:schemaRef ds:uri="http://schemas.microsoft.com/office/infopath/2007/PartnerControls"/>
    <ds:schemaRef ds:uri="528e656d-4f2f-4f1b-a763-6ee946ea4b83"/>
    <ds:schemaRef ds:uri="http://www.w3.org/XML/1998/namespace"/>
    <ds:schemaRef ds:uri="http://purl.org/dc/dcmitype/"/>
    <ds:schemaRef ds:uri="http://purl.org/dc/terms/"/>
    <ds:schemaRef ds:uri="http://schemas.microsoft.com/office/2006/documentManagement/types"/>
    <ds:schemaRef ds:uri="205c94ec-1110-4a3a-935c-3a51c1fe6e20"/>
    <ds:schemaRef ds:uri="12ea201c-dc8e-410f-9091-38f9fa5d1543"/>
    <ds:schemaRef ds:uri="http://schemas.openxmlformats.org/package/2006/metadata/core-properties"/>
  </ds:schemaRefs>
</ds:datastoreItem>
</file>

<file path=customXml/itemProps2.xml><?xml version="1.0" encoding="utf-8"?>
<ds:datastoreItem xmlns:ds="http://schemas.openxmlformats.org/officeDocument/2006/customXml" ds:itemID="{C7D44D7F-B529-41A9-9B03-FCBECF153974}">
  <ds:schemaRefs>
    <ds:schemaRef ds:uri="http://schemas.microsoft.com/sharepoint/v3/contenttype/forms"/>
  </ds:schemaRefs>
</ds:datastoreItem>
</file>

<file path=customXml/itemProps3.xml><?xml version="1.0" encoding="utf-8"?>
<ds:datastoreItem xmlns:ds="http://schemas.openxmlformats.org/officeDocument/2006/customXml" ds:itemID="{2203C217-8134-4B52-A682-A6647D42EB7D}">
  <ds:schemaRefs>
    <ds:schemaRef ds:uri="http://schemas.microsoft.com/sharepoint/events"/>
  </ds:schemaRefs>
</ds:datastoreItem>
</file>

<file path=customXml/itemProps4.xml><?xml version="1.0" encoding="utf-8"?>
<ds:datastoreItem xmlns:ds="http://schemas.openxmlformats.org/officeDocument/2006/customXml" ds:itemID="{CED304A2-BD42-4793-9D29-13F32DCC84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5c94ec-1110-4a3a-935c-3a51c1fe6e20"/>
    <ds:schemaRef ds:uri="528e656d-4f2f-4f1b-a763-6ee946ea4b83"/>
    <ds:schemaRef ds:uri="12ea201c-dc8e-410f-9091-38f9fa5d15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Tarievenblad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6 Prijzenblad</dc:title>
  <dc:creator>Joyce Lansen Terpstra</dc:creator>
  <cp:lastModifiedBy>Joyce Lansen Terpstra</cp:lastModifiedBy>
  <cp:lastPrinted>2020-02-11T11:29:54Z</cp:lastPrinted>
  <dcterms:created xsi:type="dcterms:W3CDTF">2020-02-11T10:15:57Z</dcterms:created>
  <dcterms:modified xsi:type="dcterms:W3CDTF">2020-04-07T19:35:47Z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0x010100BEC55C395C3A4D439500036AD5EAA41300DF0AA5D67240F445804CA7FF4FEE1AD7</vt:lpwstr>
  </property>
  <property fmtid="{D5CDD505-2E9C-101B-9397-08002B2CF9AE}" pid="3" name="Jaar">
    <vt:lpwstr>1;#2019|dc204854-91f3-4ee1-9948-fc66bf60ba48</vt:lpwstr>
  </property>
  <property fmtid="{D5CDD505-2E9C-101B-9397-08002B2CF9AE}" pid="4" name="TaxKeyword">
    <vt:lpwstr/>
  </property>
  <property fmtid="{D5CDD505-2E9C-101B-9397-08002B2CF9AE}" pid="5" name="Teamtrefwoorden">
    <vt:lpwstr>17;#Aanmelding|881f5328-839b-4023-ad8f-f3cad395408b</vt:lpwstr>
  </property>
  <property fmtid="{D5CDD505-2E9C-101B-9397-08002B2CF9AE}" pid="6" name="Documentsoort">
    <vt:lpwstr>15;#Offerte|5353d70b-66aa-4135-b83e-573873d915b5</vt:lpwstr>
  </property>
  <property fmtid="{D5CDD505-2E9C-101B-9397-08002B2CF9AE}" pid="7" name="Organisatieonderdeel">
    <vt:lpwstr>2;#BEC|18db848a-7130-4f3d-8a09-02a244d861c9</vt:lpwstr>
  </property>
  <property fmtid="{D5CDD505-2E9C-101B-9397-08002B2CF9AE}" pid="8" name="_dlc_DocIdItemGuid">
    <vt:lpwstr>0ec92cfd-aad2-484c-b81e-cc05b348222b</vt:lpwstr>
  </property>
</Properties>
</file>