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O:\Bedrijfsvoering\Advies\Inkoop\Projecten\Bedrijfsvoering\EA Storage\"/>
    </mc:Choice>
  </mc:AlternateContent>
  <bookViews>
    <workbookView xWindow="0" yWindow="0" windowWidth="38400" windowHeight="17715" tabRatio="898" activeTab="1"/>
  </bookViews>
  <sheets>
    <sheet name="Totaal" sheetId="1" r:id="rId1"/>
    <sheet name="HA Storage" sheetId="2" r:id="rId2"/>
    <sheet name="Back-up" sheetId="3" r:id="rId3"/>
    <sheet name="Implementatie" sheetId="4" r:id="rId4"/>
    <sheet name="Opleidingen" sheetId="6" r:id="rId5"/>
    <sheet name="Onderhoud" sheetId="9" r:id="rId6"/>
    <sheet name="ICT Dienstverlening" sheetId="5" r:id="rId7"/>
    <sheet name="Exitstrategie" sheetId="8" r:id="rId8"/>
    <sheet name="Inruil" sheetId="7" r:id="rId9"/>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13" i="5" l="1"/>
  <c r="H31" i="4" l="1"/>
  <c r="H32" i="4"/>
  <c r="H33" i="4"/>
  <c r="G21" i="4"/>
  <c r="G22" i="4"/>
  <c r="G23" i="4"/>
  <c r="F11" i="4"/>
  <c r="F12" i="4"/>
  <c r="F13" i="4"/>
  <c r="H28" i="4" l="1"/>
  <c r="H29" i="4"/>
  <c r="G18" i="4"/>
  <c r="G19" i="4"/>
  <c r="F8" i="4"/>
  <c r="F9" i="4"/>
  <c r="H30" i="4"/>
  <c r="H27" i="4"/>
  <c r="H26" i="4"/>
  <c r="H25" i="4"/>
  <c r="H24" i="4"/>
  <c r="G20" i="4"/>
  <c r="G17" i="4"/>
  <c r="G16" i="4"/>
  <c r="G15" i="4"/>
  <c r="G14" i="4"/>
  <c r="F10" i="4"/>
  <c r="F7" i="4"/>
  <c r="F6" i="4"/>
  <c r="F5" i="4"/>
  <c r="F4" i="4"/>
  <c r="H35" i="4" l="1"/>
  <c r="F35" i="4"/>
  <c r="G35" i="4"/>
  <c r="H37" i="4" l="1"/>
  <c r="B4" i="1" s="1"/>
  <c r="C10" i="2"/>
  <c r="C4" i="8" l="1"/>
  <c r="C13" i="9"/>
  <c r="C16" i="9" s="1"/>
  <c r="B6" i="1" s="1"/>
  <c r="C3" i="6"/>
  <c r="C3" i="3"/>
  <c r="D4" i="7" l="1"/>
  <c r="D5" i="7"/>
  <c r="D6" i="7"/>
  <c r="D3" i="7"/>
  <c r="D2" i="7"/>
  <c r="B8" i="1"/>
  <c r="D7" i="7" l="1"/>
  <c r="B9" i="1" s="1"/>
  <c r="B7" i="1"/>
  <c r="B5" i="1"/>
  <c r="B3" i="1"/>
  <c r="B2" i="1"/>
  <c r="B11" i="1" l="1"/>
</calcChain>
</file>

<file path=xl/sharedStrings.xml><?xml version="1.0" encoding="utf-8"?>
<sst xmlns="http://schemas.openxmlformats.org/spreadsheetml/2006/main" count="146" uniqueCount="70">
  <si>
    <t>Omschrijving</t>
  </si>
  <si>
    <t>HA Storage oplossing</t>
  </si>
  <si>
    <t>Back-up oplossing</t>
  </si>
  <si>
    <t xml:space="preserve">Implementatie </t>
  </si>
  <si>
    <t>Opleidingen</t>
  </si>
  <si>
    <t>Onderhoud</t>
  </si>
  <si>
    <t>ICT Dienstverlening</t>
  </si>
  <si>
    <t xml:space="preserve">Inruil </t>
  </si>
  <si>
    <t>Aantal</t>
  </si>
  <si>
    <t>Prijs</t>
  </si>
  <si>
    <t>Totaal storage oplossing</t>
  </si>
  <si>
    <t>Alle bedragen zijn in € en exclusief btw.</t>
  </si>
  <si>
    <t>Totaal back-up oplossing</t>
  </si>
  <si>
    <t>uurtarieven</t>
  </si>
  <si>
    <t xml:space="preserve">ma/vr  </t>
  </si>
  <si>
    <t>ma/vr</t>
  </si>
  <si>
    <t>za/zo en feest</t>
  </si>
  <si>
    <t xml:space="preserve">ma/zo </t>
  </si>
  <si>
    <t xml:space="preserve">                     werktijden</t>
  </si>
  <si>
    <t>08:00-18:00</t>
  </si>
  <si>
    <t>18:00-08:00</t>
  </si>
  <si>
    <t>00:00-24:00</t>
  </si>
  <si>
    <t>Storage specialist</t>
  </si>
  <si>
    <t>Netwerk specialist</t>
  </si>
  <si>
    <t>Back-up specialist</t>
  </si>
  <si>
    <t>Projectleider</t>
  </si>
  <si>
    <t>Microsoft specialist</t>
  </si>
  <si>
    <t>Uitwijk specialist</t>
  </si>
  <si>
    <t>VMware specialist</t>
  </si>
  <si>
    <t>aanvullen</t>
  </si>
  <si>
    <t>Totaal implementatie oplossing</t>
  </si>
  <si>
    <t xml:space="preserve">ma/vr 18:00-08:00 uur | Het uurtarief buiten reguliere ma/vr dagen 08:00- 18:00 mag maximaal 150% bedragen van de reguliere ma/vr 08:00- 18:00 tarieven </t>
  </si>
  <si>
    <t>Totaal opleidingen oplossing</t>
  </si>
  <si>
    <t>Prijs totale periode 5 jaar</t>
  </si>
  <si>
    <t>Totaal onderhoud oplossing 6e jaar</t>
  </si>
  <si>
    <t>Omschrijving specifiek benodigd als onderdeel van de door u aangeboden oplossing</t>
  </si>
  <si>
    <t>Totaal ICT-dienstverlening oplossing</t>
  </si>
  <si>
    <t>Totaalprijs</t>
  </si>
  <si>
    <t>Exitstrategie</t>
  </si>
  <si>
    <t>Totaal inruilprijs</t>
  </si>
  <si>
    <t>FAS 3220 storage Metro cluster</t>
  </si>
  <si>
    <t>FAS 2040 storage back-up oplossing</t>
  </si>
  <si>
    <t xml:space="preserve">Quantum Scalar i40 tape library 2 x LTO </t>
  </si>
  <si>
    <t xml:space="preserve">Cisco UCS 220 M3 servers </t>
  </si>
  <si>
    <t xml:space="preserve">Cisco SAN 6505N switch </t>
  </si>
  <si>
    <t>Totaal inruil oplossing</t>
  </si>
  <si>
    <t>Omschrijving expertise (specifiek( benodigd als onderdeel van de door u aangeboden oplossing                                           dag</t>
  </si>
  <si>
    <t xml:space="preserve">za/zo en feestdagen | Het uurtarief buiten reguliere ma/vr dagen 08:00- 18:00 mag maximaal 175% bedragen van het reguliere ma/vr 08:00- 18:00 tarieven </t>
  </si>
  <si>
    <t>aantal uren</t>
  </si>
  <si>
    <t>Totaal te beoordelen prijs</t>
  </si>
  <si>
    <t>Back-up oplossing dient voorzien te zijn van minimaal netto 55TiB fysieke opslagcapaciteit per datacenterlocatie. Dit exclusief voordeel behaald door deduplicatie en/of andere optimalisatie technieken. Inclusief de licentiekosten om de capaciteit te kunnen benutten.</t>
  </si>
  <si>
    <r>
      <t xml:space="preserve">Opleidingen conform programma van eisen t.b.v. ICT medewerkers                                                  </t>
    </r>
    <r>
      <rPr>
        <u/>
        <sz val="11"/>
        <color theme="1"/>
        <rFont val="Calibri"/>
        <family val="2"/>
        <scheme val="minor"/>
      </rPr>
      <t>Overview training:</t>
    </r>
    <r>
      <rPr>
        <sz val="11"/>
        <color theme="1"/>
        <rFont val="Calibri"/>
        <family val="2"/>
        <scheme val="minor"/>
      </rPr>
      <t xml:space="preserve"> 
Training waarbij de opgeleverde architectuur uiteengezet wordt aan de totale groep ICT-beheerders. Het gebruikte presentatiemateriaal dient voor hergebruik achtergelaten te worden.
</t>
    </r>
    <r>
      <rPr>
        <u/>
        <sz val="11"/>
        <color theme="1"/>
        <rFont val="Calibri"/>
        <family val="2"/>
        <scheme val="minor"/>
      </rPr>
      <t xml:space="preserve">Opleiding (knoppentrainingen): </t>
    </r>
    <r>
      <rPr>
        <sz val="11"/>
        <color theme="1"/>
        <rFont val="Calibri"/>
        <family val="2"/>
        <scheme val="minor"/>
      </rPr>
      <t xml:space="preserve">
Trainingen waarbij ICT-beheerders in theorie en praktijk worden geschoold op de volgende onderdelen van de infrastructuur. Per onderdeel is het aantal te trainen personen weergegeven: 
- Storage: 6 personen
- Back-up: 6 personen</t>
    </r>
  </si>
  <si>
    <t>Onderhoud op de aangeboden SAN switches dient 24 x 7 x 365 o.b.v. &lt;=4 uur response on site te zijn gedurende de in de kolommen aangegeven  periode.  Software updates en upgrades zijn inclusief.</t>
  </si>
  <si>
    <t xml:space="preserve">Onderhoud op de aangeboden all flash HA storage oplossing dient dient 24 x 7 x 365 o.b.v. &lt;=4 uur response on site te zijn gedurende de in de kolommen aangegeven  periode. Software updates en upgrades zijn inclusief. </t>
  </si>
  <si>
    <t xml:space="preserve">Redundante SAN-infrastructuur verdeeld over de twee locaties,  waarbij per locatie 12 stuks 25GbE poorten beschikbaar zijn voor het aansluiten van server systemen, (inclusief SFP) Dit naast de benodigde poorten en SFP's voor de door Opdrachtnemer aangeboden oplossing. Dit inclusief benodigde apparatuur voor 25GbE verbindingen tussen de datacenters. </t>
  </si>
  <si>
    <t>Meerprijs benodigde apparatuur voor 40GbE verbindingen tussen de datacenters.</t>
  </si>
  <si>
    <t xml:space="preserve">Meerprijs benodigde apparatuur voor 40GbE verbindingen tussen de datacenters. Gelijk aan supportlevel SAN switches. Software updates en upgrades zijn inclusief. </t>
  </si>
  <si>
    <t xml:space="preserve">Op aangeboden back-up oplossing dient same businessday hardware support o.b.v. &lt;= 4 uur response on site, te zijn meegeleverd gedurende de in de kolommen aangegeven  periode. Software updates en upgrades zijn inclusief. </t>
  </si>
  <si>
    <t>Basis beheer en monitoring dienstverlening</t>
  </si>
  <si>
    <t xml:space="preserve">Er dient jaarlijks minimaal tweemaal on-site een storage en backup health check plaats te vinden, inclusief rapportage. Minimaal komen de volgende onderdelen aan de orde:                                                                                                                       •Performance;
•Beschikbare capaciteit;
•Nieuwe firmware;
•Patches;
•Controle logfiles;
•Defragmentatie;
•Aanbevelingen;
•Doorvoeren aanbevelingen op geleverde oplossing is inclusief.
•Software updates en upgrades zijn inclusief.
•De omgeving loopt maximaal 1 software/firmware versie achter. 
•Facturatie 50% per keer na uitvoering werkzaamheden.                                               </t>
  </si>
  <si>
    <t>Totaal exitstrategie oplossing</t>
  </si>
  <si>
    <t>Inschrijver dient de groene cellen in te vullen.</t>
  </si>
  <si>
    <t>Alle tarieven zijn all-in per uur in € en exclusief btw.</t>
  </si>
  <si>
    <t>Er zijn 9 extra vrije regels(3 per dag werktijd combinatie) beschikbaar, specifiek voor de door u aangeboden oplossing.</t>
  </si>
  <si>
    <t xml:space="preserve">Dit "Totaal" tabblad wordt automatisch gegenereerd vanuit de andere tabbladen. </t>
  </si>
  <si>
    <t>Er zijn 5 extra vrije regels beschikbaar, specifiek voor de door u aangeboden oplossing.</t>
  </si>
  <si>
    <t>Verplicht aan te bieden; optioneel af te nemen.</t>
  </si>
  <si>
    <r>
      <t xml:space="preserve">Totaal onderhoud </t>
    </r>
    <r>
      <rPr>
        <strike/>
        <sz val="11"/>
        <color theme="1"/>
        <rFont val="Calibri"/>
        <family val="2"/>
        <scheme val="minor"/>
      </rPr>
      <t>6</t>
    </r>
    <r>
      <rPr>
        <sz val="11"/>
        <color theme="1"/>
        <rFont val="Calibri"/>
        <family val="2"/>
        <scheme val="minor"/>
      </rPr>
      <t xml:space="preserve"> 5 jaar</t>
    </r>
  </si>
  <si>
    <r>
      <t xml:space="preserve">Totaal onderhoud oplossing </t>
    </r>
    <r>
      <rPr>
        <strike/>
        <sz val="11"/>
        <color theme="1"/>
        <rFont val="Calibri"/>
        <family val="2"/>
        <scheme val="minor"/>
      </rPr>
      <t>eerste</t>
    </r>
    <r>
      <rPr>
        <sz val="11"/>
        <color theme="1"/>
        <rFont val="Calibri"/>
        <family val="2"/>
        <scheme val="minor"/>
      </rPr>
      <t xml:space="preserve"> 5 jaar</t>
    </r>
  </si>
  <si>
    <r>
      <t>All-flash HA storage oplossing conform programma van eisen. Elke locatie dient te zijn  voorzien van 85.5</t>
    </r>
    <r>
      <rPr>
        <sz val="11"/>
        <color theme="1"/>
        <rFont val="Calibri"/>
        <family val="2"/>
        <scheme val="minor"/>
      </rPr>
      <t xml:space="preserve"> TiB netto opslagcapaciteit, exclusief  te behalen voordeel door deduplicatie, compressie of andere optimalisatie technieken. De beschikbaarheid is 99,999%.</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</si>
</sst>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quot;€&quot;\ #,##0.00"/>
  </numFmts>
  <fonts count="4" x14ac:knownFonts="1">
    <font>
      <sz val="11"/>
      <color theme="1"/>
      <name val="Calibri"/>
      <family val="2"/>
      <scheme val="minor"/>
    </font>
    <font>
      <u/>
      <sz val="11"/>
      <color theme="1"/>
      <name val="Calibri"/>
      <family val="2"/>
      <scheme val="minor"/>
    </font>
    <font>
      <sz val="11"/>
      <name val="Calibri"/>
      <family val="2"/>
      <scheme val="minor"/>
    </font>
    <font>
      <strike/>
      <sz val="11"/>
      <color theme="1"/>
      <name val="Calibri"/>
      <family val="2"/>
      <scheme val="minor"/>
    </font>
  </fonts>
  <fills count="7">
    <fill>
      <patternFill patternType="none"/>
    </fill>
    <fill>
      <patternFill patternType="gray125"/>
    </fill>
    <fill>
      <patternFill patternType="solid">
        <fgColor theme="4" tint="0.59999389629810485"/>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8" tint="0.39997558519241921"/>
        <bgColor indexed="64"/>
      </patternFill>
    </fill>
    <fill>
      <patternFill patternType="solid">
        <fgColor rgb="FFDDEBF7"/>
        <bgColor indexed="64"/>
      </patternFill>
    </fill>
  </fills>
  <borders count="7">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top style="thin">
        <color indexed="64"/>
      </top>
      <bottom style="thin">
        <color indexed="64"/>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s>
  <cellStyleXfs count="1">
    <xf numFmtId="0" fontId="0" fillId="0" borderId="0"/>
  </cellStyleXfs>
  <cellXfs count="67">
    <xf numFmtId="0" fontId="0" fillId="0" borderId="0" xfId="0"/>
    <xf numFmtId="0" fontId="0" fillId="2" borderId="0" xfId="0" applyFill="1"/>
    <xf numFmtId="0" fontId="0" fillId="0" borderId="0" xfId="0" applyAlignment="1">
      <alignment wrapText="1"/>
    </xf>
    <xf numFmtId="0" fontId="0" fillId="0" borderId="0" xfId="0" applyAlignment="1">
      <alignment vertical="top" wrapText="1"/>
    </xf>
    <xf numFmtId="0" fontId="0" fillId="0" borderId="0" xfId="0" applyAlignment="1">
      <alignment horizontal="center" vertical="center"/>
    </xf>
    <xf numFmtId="0" fontId="0" fillId="0" borderId="0" xfId="0" applyAlignment="1">
      <alignment horizontal="left" vertical="top" wrapText="1"/>
    </xf>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0" xfId="0" applyFont="1" applyAlignment="1">
      <alignment horizontal="left" vertical="center" wrapText="1"/>
    </xf>
    <xf numFmtId="0" fontId="0" fillId="0" borderId="0" xfId="0" applyFont="1" applyAlignment="1">
      <alignment wrapText="1"/>
    </xf>
    <xf numFmtId="0" fontId="0" fillId="0" borderId="0" xfId="0" applyFont="1" applyAlignment="1">
      <alignment vertical="top" wrapText="1"/>
    </xf>
    <xf numFmtId="164" fontId="0" fillId="4" borderId="0" xfId="0" applyNumberFormat="1" applyFont="1" applyFill="1"/>
    <xf numFmtId="164" fontId="0" fillId="0" borderId="0" xfId="0" applyNumberFormat="1" applyFont="1"/>
    <xf numFmtId="164" fontId="0" fillId="0" borderId="0" xfId="0" applyNumberFormat="1"/>
    <xf numFmtId="164" fontId="0" fillId="4" borderId="2" xfId="0" applyNumberFormat="1" applyFont="1" applyFill="1" applyBorder="1"/>
    <xf numFmtId="0" fontId="0" fillId="0" borderId="1" xfId="0" applyBorder="1" applyAlignment="1">
      <alignment horizontal="right"/>
    </xf>
    <xf numFmtId="164" fontId="0" fillId="4" borderId="2" xfId="0" applyNumberFormat="1" applyFill="1" applyBorder="1"/>
    <xf numFmtId="164" fontId="0" fillId="0" borderId="3" xfId="0" applyNumberFormat="1" applyFont="1" applyBorder="1"/>
    <xf numFmtId="0" fontId="0" fillId="0" borderId="0" xfId="0" applyFont="1" applyAlignment="1">
      <alignment horizontal="right"/>
    </xf>
    <xf numFmtId="0" fontId="0" fillId="5" borderId="0" xfId="0" applyFont="1" applyFill="1"/>
    <xf numFmtId="0" fontId="0" fillId="5" borderId="0" xfId="0" applyFill="1"/>
    <xf numFmtId="164" fontId="0" fillId="5" borderId="0" xfId="0" applyNumberFormat="1" applyFont="1" applyFill="1"/>
    <xf numFmtId="164" fontId="0" fillId="5" borderId="0" xfId="0" applyNumberFormat="1" applyFont="1" applyFill="1" applyAlignment="1">
      <alignment horizontal="right"/>
    </xf>
    <xf numFmtId="164" fontId="0" fillId="4" borderId="0" xfId="0" applyNumberFormat="1" applyFont="1" applyFill="1" applyAlignment="1">
      <alignment horizontal="right"/>
    </xf>
    <xf numFmtId="164" fontId="0" fillId="4" borderId="2" xfId="0" applyNumberFormat="1" applyFont="1" applyFill="1" applyBorder="1" applyAlignment="1">
      <alignment horizontal="right"/>
    </xf>
    <xf numFmtId="164" fontId="0" fillId="0" borderId="0" xfId="0" applyNumberFormat="1" applyFont="1" applyAlignment="1">
      <alignment horizontal="right"/>
    </xf>
    <xf numFmtId="0" fontId="0" fillId="5" borderId="0" xfId="0" applyFill="1" applyAlignment="1">
      <alignment horizontal="left"/>
    </xf>
    <xf numFmtId="164" fontId="0" fillId="0" borderId="0" xfId="0" applyNumberFormat="1" applyAlignment="1">
      <alignment horizontal="right"/>
    </xf>
    <xf numFmtId="164" fontId="0" fillId="4" borderId="2" xfId="0" applyNumberFormat="1" applyFill="1" applyBorder="1" applyAlignment="1">
      <alignment horizontal="right"/>
    </xf>
    <xf numFmtId="0" fontId="0" fillId="5" borderId="0" xfId="0" applyFont="1" applyFill="1" applyAlignment="1">
      <alignment horizontal="right"/>
    </xf>
    <xf numFmtId="9" fontId="0" fillId="5" borderId="0" xfId="0" applyNumberFormat="1" applyFont="1" applyFill="1" applyAlignment="1">
      <alignment horizontal="right"/>
    </xf>
    <xf numFmtId="0" fontId="0" fillId="0" borderId="0" xfId="0" applyBorder="1" applyAlignment="1">
      <alignment horizontal="right"/>
    </xf>
    <xf numFmtId="0" fontId="0" fillId="0" borderId="0" xfId="0" applyFont="1" applyFill="1"/>
    <xf numFmtId="164" fontId="0" fillId="0" borderId="0" xfId="0" applyNumberFormat="1" applyFont="1" applyFill="1"/>
    <xf numFmtId="0" fontId="0" fillId="5" borderId="0" xfId="0" applyFont="1" applyFill="1" applyAlignment="1">
      <alignment wrapText="1"/>
    </xf>
    <xf numFmtId="0" fontId="0" fillId="5" borderId="0" xfId="0" applyFont="1" applyFill="1" applyAlignment="1"/>
    <xf numFmtId="0" fontId="0" fillId="4" borderId="1" xfId="0" applyFont="1" applyFill="1" applyBorder="1" applyAlignment="1">
      <alignment horizontal="right"/>
    </xf>
    <xf numFmtId="0" fontId="0" fillId="4" borderId="1" xfId="0" applyFill="1" applyBorder="1" applyAlignment="1">
      <alignment horizontal="right"/>
    </xf>
    <xf numFmtId="0" fontId="0" fillId="4" borderId="3" xfId="0" applyFont="1" applyFill="1" applyBorder="1"/>
    <xf numFmtId="164" fontId="0" fillId="3" borderId="0" xfId="0" applyNumberFormat="1" applyFill="1" applyAlignment="1" applyProtection="1">
      <alignment horizontal="right"/>
      <protection locked="0"/>
    </xf>
    <xf numFmtId="164" fontId="0" fillId="3" borderId="0" xfId="0" applyNumberFormat="1" applyFill="1" applyProtection="1">
      <protection locked="0"/>
    </xf>
    <xf numFmtId="164" fontId="0" fillId="3" borderId="0" xfId="0" applyNumberFormat="1" applyFont="1" applyFill="1" applyProtection="1">
      <protection locked="0"/>
    </xf>
    <xf numFmtId="0" fontId="0" fillId="3" borderId="0" xfId="0" applyFont="1" applyFill="1" applyProtection="1">
      <protection locked="0"/>
    </xf>
    <xf numFmtId="164" fontId="0" fillId="0" borderId="0" xfId="0" applyNumberFormat="1" applyFont="1" applyFill="1" applyProtection="1">
      <protection locked="0"/>
    </xf>
    <xf numFmtId="0" fontId="0" fillId="0" borderId="0" xfId="0" applyFont="1" applyFill="1" applyAlignment="1">
      <alignment horizontal="right"/>
    </xf>
    <xf numFmtId="0" fontId="0" fillId="0" borderId="0" xfId="0" applyFont="1" applyProtection="1">
      <protection locked="0"/>
    </xf>
    <xf numFmtId="164" fontId="0" fillId="4" borderId="4" xfId="0" applyNumberFormat="1" applyFont="1" applyFill="1" applyBorder="1"/>
    <xf numFmtId="0" fontId="2" fillId="0" borderId="0" xfId="0" applyFont="1" applyFill="1" applyAlignment="1">
      <alignment wrapText="1"/>
    </xf>
    <xf numFmtId="0" fontId="0" fillId="4" borderId="0" xfId="0" applyFill="1" applyBorder="1" applyAlignment="1">
      <alignment horizontal="right"/>
    </xf>
    <xf numFmtId="164" fontId="0" fillId="4" borderId="0" xfId="0" applyNumberFormat="1" applyFont="1" applyFill="1" applyBorder="1"/>
    <xf numFmtId="0" fontId="0" fillId="6" borderId="5" xfId="0" applyFont="1" applyFill="1" applyBorder="1" applyAlignment="1">
      <alignment horizontal="right"/>
    </xf>
    <xf numFmtId="164" fontId="0" fillId="6" borderId="6" xfId="0" applyNumberFormat="1" applyFont="1" applyFill="1" applyBorder="1"/>
    <xf numFmtId="164" fontId="0" fillId="3" borderId="0" xfId="0" applyNumberFormat="1" applyFont="1" applyFill="1" applyAlignment="1" applyProtection="1">
      <alignment horizontal="right"/>
      <protection locked="0"/>
    </xf>
    <xf numFmtId="0" fontId="0" fillId="0" borderId="0" xfId="0" applyAlignment="1">
      <alignment vertical="center"/>
    </xf>
    <xf numFmtId="0" fontId="0" fillId="0" borderId="0" xfId="0" applyFont="1" applyAlignment="1">
      <alignment horizontal="center"/>
    </xf>
    <xf numFmtId="164" fontId="0" fillId="4" borderId="0" xfId="0" applyNumberFormat="1" applyFont="1" applyFill="1" applyAlignment="1" applyProtection="1">
      <alignment horizontal="right"/>
    </xf>
    <xf numFmtId="0" fontId="0" fillId="0" borderId="0" xfId="0" applyFont="1" applyAlignment="1" applyProtection="1">
      <alignment horizontal="right"/>
    </xf>
    <xf numFmtId="0" fontId="0" fillId="0" borderId="0" xfId="0" applyFont="1" applyProtection="1"/>
    <xf numFmtId="0" fontId="0" fillId="0" borderId="0" xfId="0" applyAlignment="1">
      <alignment horizontal="center"/>
    </xf>
    <xf numFmtId="0" fontId="0" fillId="0" borderId="0" xfId="0" applyFont="1" applyFill="1" applyAlignment="1">
      <alignment horizontal="center"/>
    </xf>
    <xf numFmtId="164" fontId="0" fillId="0" borderId="0" xfId="0" applyNumberFormat="1" applyFont="1" applyBorder="1"/>
    <xf numFmtId="164" fontId="0" fillId="0" borderId="0" xfId="0" applyNumberFormat="1" applyFont="1" applyFill="1" applyProtection="1"/>
    <xf numFmtId="0" fontId="0" fillId="3" borderId="0" xfId="0" applyFont="1" applyFill="1" applyAlignment="1" applyProtection="1">
      <alignment horizontal="right"/>
      <protection locked="0"/>
    </xf>
    <xf numFmtId="0" fontId="0" fillId="0" borderId="0" xfId="0" applyFont="1" applyFill="1" applyProtection="1"/>
    <xf numFmtId="0" fontId="3" fillId="6" borderId="0" xfId="0" applyFont="1" applyFill="1" applyAlignment="1">
      <alignment horizontal="right"/>
    </xf>
    <xf numFmtId="0" fontId="0" fillId="0" borderId="0" xfId="0" applyFont="1" applyAlignment="1">
      <alignment horizontal="left"/>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4"/>
  <sheetViews>
    <sheetView workbookViewId="0">
      <selection activeCell="B17" sqref="B17"/>
    </sheetView>
  </sheetViews>
  <sheetFormatPr defaultColWidth="9" defaultRowHeight="15" x14ac:dyDescent="0.25"/>
  <cols>
    <col min="1" max="1" width="38.28515625" style="6" customWidth="1"/>
    <col min="2" max="2" width="17.5703125" style="26" customWidth="1"/>
    <col min="3" max="16384" width="9" style="6"/>
  </cols>
  <sheetData>
    <row r="1" spans="1:2" x14ac:dyDescent="0.25">
      <c r="A1" s="20" t="s">
        <v>0</v>
      </c>
      <c r="B1" s="23" t="s">
        <v>37</v>
      </c>
    </row>
    <row r="2" spans="1:2" x14ac:dyDescent="0.25">
      <c r="A2" s="6" t="s">
        <v>1</v>
      </c>
      <c r="B2" s="24">
        <f>'HA Storage'!C10</f>
        <v>0</v>
      </c>
    </row>
    <row r="3" spans="1:2" x14ac:dyDescent="0.25">
      <c r="A3" s="6" t="s">
        <v>2</v>
      </c>
      <c r="B3" s="24">
        <f>'Back-up'!C3</f>
        <v>0</v>
      </c>
    </row>
    <row r="4" spans="1:2" x14ac:dyDescent="0.25">
      <c r="A4" s="6" t="s">
        <v>3</v>
      </c>
      <c r="B4" s="24">
        <f>Implementatie!H37</f>
        <v>0</v>
      </c>
    </row>
    <row r="5" spans="1:2" x14ac:dyDescent="0.25">
      <c r="A5" s="6" t="s">
        <v>4</v>
      </c>
      <c r="B5" s="24">
        <f>Opleidingen!C3</f>
        <v>0</v>
      </c>
    </row>
    <row r="6" spans="1:2" x14ac:dyDescent="0.25">
      <c r="A6" s="6" t="s">
        <v>5</v>
      </c>
      <c r="B6" s="24">
        <f>Onderhoud!C16</f>
        <v>0</v>
      </c>
    </row>
    <row r="7" spans="1:2" x14ac:dyDescent="0.25">
      <c r="A7" s="6" t="s">
        <v>6</v>
      </c>
      <c r="B7" s="24">
        <f>'ICT Dienstverlening'!C13</f>
        <v>0</v>
      </c>
    </row>
    <row r="8" spans="1:2" x14ac:dyDescent="0.25">
      <c r="A8" s="6" t="s">
        <v>38</v>
      </c>
      <c r="B8" s="24">
        <f>Exitstrategie!C4</f>
        <v>0</v>
      </c>
    </row>
    <row r="9" spans="1:2" x14ac:dyDescent="0.25">
      <c r="A9" s="6" t="s">
        <v>7</v>
      </c>
      <c r="B9" s="24">
        <f>-(Inruil!D7)</f>
        <v>0</v>
      </c>
    </row>
    <row r="10" spans="1:2" ht="15.75" thickBot="1" x14ac:dyDescent="0.3">
      <c r="B10" s="19"/>
    </row>
    <row r="11" spans="1:2" ht="15.75" thickBot="1" x14ac:dyDescent="0.3">
      <c r="A11" s="37" t="s">
        <v>49</v>
      </c>
      <c r="B11" s="25">
        <f>SUM(B2:B9)</f>
        <v>0</v>
      </c>
    </row>
    <row r="13" spans="1:2" x14ac:dyDescent="0.25">
      <c r="A13" s="6" t="s">
        <v>64</v>
      </c>
    </row>
    <row r="14" spans="1:2" x14ac:dyDescent="0.25">
      <c r="A14" s="6" t="s">
        <v>11</v>
      </c>
    </row>
  </sheetData>
  <sheetProtection algorithmName="SHA-512" hashValue="Sd3zNKgklXV5QeO0MZYnHzq55svq3dgUnFZKVSt/mwRPoTdVHswd7XsVFeh50oWOVLQnjaOlh5r9t9Ve9RVqHw==" saltValue="4lDNLO5la3Z2SUiAu/Q+6Q==" spinCount="100000" sheet="1" objects="1" scenarios="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tabSelected="1" workbookViewId="0">
      <selection activeCell="B2" sqref="B2"/>
    </sheetView>
  </sheetViews>
  <sheetFormatPr defaultRowHeight="15" x14ac:dyDescent="0.25"/>
  <cols>
    <col min="1" max="1" width="6.42578125" customWidth="1"/>
    <col min="2" max="2" width="68.28515625" customWidth="1"/>
    <col min="3" max="3" width="15.7109375" style="14" customWidth="1"/>
  </cols>
  <sheetData>
    <row r="1" spans="1:3" x14ac:dyDescent="0.25">
      <c r="A1" s="27" t="s">
        <v>8</v>
      </c>
      <c r="B1" s="27" t="s">
        <v>0</v>
      </c>
      <c r="C1" s="23" t="s">
        <v>9</v>
      </c>
    </row>
    <row r="2" spans="1:3" ht="60" x14ac:dyDescent="0.25">
      <c r="A2" s="4">
        <v>1</v>
      </c>
      <c r="B2" s="3" t="s">
        <v>69</v>
      </c>
      <c r="C2" s="40"/>
    </row>
    <row r="3" spans="1:3" x14ac:dyDescent="0.25">
      <c r="C3" s="28"/>
    </row>
    <row r="4" spans="1:3" x14ac:dyDescent="0.25">
      <c r="A4" s="1" t="s">
        <v>8</v>
      </c>
      <c r="B4" s="21" t="s">
        <v>0</v>
      </c>
      <c r="C4" s="23" t="s">
        <v>9</v>
      </c>
    </row>
    <row r="5" spans="1:3" ht="75" x14ac:dyDescent="0.25">
      <c r="A5" s="4">
        <v>1</v>
      </c>
      <c r="B5" s="2" t="s">
        <v>54</v>
      </c>
      <c r="C5" s="40"/>
    </row>
    <row r="6" spans="1:3" x14ac:dyDescent="0.25">
      <c r="C6" s="28"/>
    </row>
    <row r="7" spans="1:3" x14ac:dyDescent="0.25">
      <c r="A7" s="21" t="s">
        <v>8</v>
      </c>
      <c r="B7" s="21" t="s">
        <v>0</v>
      </c>
      <c r="C7" s="23" t="s">
        <v>9</v>
      </c>
    </row>
    <row r="8" spans="1:3" ht="30" x14ac:dyDescent="0.25">
      <c r="A8" s="4">
        <v>1</v>
      </c>
      <c r="B8" s="2" t="s">
        <v>55</v>
      </c>
      <c r="C8" s="40"/>
    </row>
    <row r="9" spans="1:3" ht="15.75" thickBot="1" x14ac:dyDescent="0.3">
      <c r="C9" s="28"/>
    </row>
    <row r="10" spans="1:3" ht="15.75" thickBot="1" x14ac:dyDescent="0.3">
      <c r="B10" s="38" t="s">
        <v>10</v>
      </c>
      <c r="C10" s="29">
        <f>SUM(C1:C8)</f>
        <v>0</v>
      </c>
    </row>
    <row r="12" spans="1:3" x14ac:dyDescent="0.25">
      <c r="A12" s="6" t="s">
        <v>61</v>
      </c>
    </row>
    <row r="13" spans="1:3" x14ac:dyDescent="0.25">
      <c r="A13" s="6" t="s">
        <v>11</v>
      </c>
    </row>
    <row r="14" spans="1:3" x14ac:dyDescent="0.25">
      <c r="A14" s="54"/>
    </row>
  </sheetData>
  <sheetProtection algorithmName="SHA-512" hashValue="cl81Yh7B4aCshIfzwMK5724uZA99s9zZlPc/B3yPVOWeJl5tRVRKW6Avy6fTrxj/dUJecPRS52TaKS8pSwKKAQ==" saltValue="SPPZ7R+P+ts4fI90oYs+TA==" spinCount="100000" sheet="1" objects="1" scenarios="1"/>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election activeCell="C11" sqref="C11"/>
    </sheetView>
  </sheetViews>
  <sheetFormatPr defaultRowHeight="15" x14ac:dyDescent="0.25"/>
  <cols>
    <col min="1" max="1" width="7.28515625" customWidth="1"/>
    <col min="2" max="2" width="71.7109375" customWidth="1"/>
    <col min="3" max="3" width="20.5703125" style="14" customWidth="1"/>
  </cols>
  <sheetData>
    <row r="1" spans="1:3" x14ac:dyDescent="0.25">
      <c r="A1" s="21" t="s">
        <v>8</v>
      </c>
      <c r="B1" s="21" t="s">
        <v>0</v>
      </c>
      <c r="C1" s="23" t="s">
        <v>9</v>
      </c>
    </row>
    <row r="2" spans="1:3" ht="60.75" thickBot="1" x14ac:dyDescent="0.3">
      <c r="A2" s="4">
        <v>1</v>
      </c>
      <c r="B2" s="5" t="s">
        <v>50</v>
      </c>
      <c r="C2" s="41"/>
    </row>
    <row r="3" spans="1:3" ht="15.75" thickBot="1" x14ac:dyDescent="0.3">
      <c r="B3" s="38" t="s">
        <v>12</v>
      </c>
      <c r="C3" s="17">
        <f>SUM(C2:C2)</f>
        <v>0</v>
      </c>
    </row>
    <row r="4" spans="1:3" x14ac:dyDescent="0.25">
      <c r="B4" s="32"/>
      <c r="C4" s="32"/>
    </row>
    <row r="6" spans="1:3" x14ac:dyDescent="0.25">
      <c r="A6" s="6" t="s">
        <v>61</v>
      </c>
    </row>
    <row r="7" spans="1:3" x14ac:dyDescent="0.25">
      <c r="A7" s="6" t="s">
        <v>11</v>
      </c>
    </row>
    <row r="12" spans="1:3" x14ac:dyDescent="0.25">
      <c r="B12" s="6"/>
    </row>
  </sheetData>
  <sheetProtection algorithmName="SHA-512" hashValue="h62niYVnQTkozyRvzrSWI+buqz6Kb57AKXZgb68YfdUOu7lpW/koGAR8VVifbOJ9kVVWmdrvyWmK4QpTaheYaw==" saltValue="/jfq+bKGXSdt9Z2BvsOQGA==" spinCount="100000" sheet="1" objects="1" scenarios="1"/>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6"/>
  <sheetViews>
    <sheetView topLeftCell="A28" zoomScale="80" zoomScaleNormal="80" workbookViewId="0">
      <selection activeCell="C4" sqref="C4"/>
    </sheetView>
  </sheetViews>
  <sheetFormatPr defaultColWidth="9" defaultRowHeight="15" x14ac:dyDescent="0.25"/>
  <cols>
    <col min="1" max="1" width="7.7109375" style="6" customWidth="1"/>
    <col min="2" max="2" width="49.5703125" style="6" customWidth="1"/>
    <col min="3" max="8" width="15.5703125" style="6" customWidth="1"/>
    <col min="9" max="16384" width="9" style="6"/>
  </cols>
  <sheetData>
    <row r="1" spans="1:8" x14ac:dyDescent="0.25">
      <c r="C1" s="66" t="s">
        <v>13</v>
      </c>
      <c r="D1" s="66"/>
      <c r="E1" s="66"/>
    </row>
    <row r="2" spans="1:8" ht="45" x14ac:dyDescent="0.25">
      <c r="A2" s="20"/>
      <c r="B2" s="35" t="s">
        <v>46</v>
      </c>
      <c r="C2" s="31" t="s">
        <v>14</v>
      </c>
      <c r="D2" s="31" t="s">
        <v>15</v>
      </c>
      <c r="E2" s="31" t="s">
        <v>16</v>
      </c>
      <c r="F2" s="31" t="s">
        <v>14</v>
      </c>
      <c r="G2" s="31" t="s">
        <v>17</v>
      </c>
      <c r="H2" s="31" t="s">
        <v>16</v>
      </c>
    </row>
    <row r="3" spans="1:8" ht="30" x14ac:dyDescent="0.25">
      <c r="A3" s="35" t="s">
        <v>48</v>
      </c>
      <c r="B3" s="30" t="s">
        <v>18</v>
      </c>
      <c r="C3" s="30" t="s">
        <v>19</v>
      </c>
      <c r="D3" s="30" t="s">
        <v>20</v>
      </c>
      <c r="E3" s="30" t="s">
        <v>21</v>
      </c>
      <c r="F3" s="30" t="s">
        <v>19</v>
      </c>
      <c r="G3" s="30" t="s">
        <v>20</v>
      </c>
      <c r="H3" s="30" t="s">
        <v>21</v>
      </c>
    </row>
    <row r="4" spans="1:8" x14ac:dyDescent="0.25">
      <c r="A4" s="43"/>
      <c r="B4" s="57" t="s">
        <v>22</v>
      </c>
      <c r="C4" s="53"/>
      <c r="D4" s="45"/>
      <c r="E4" s="45"/>
      <c r="F4" s="56">
        <f>C4*A4</f>
        <v>0</v>
      </c>
      <c r="G4" s="45"/>
      <c r="H4" s="45"/>
    </row>
    <row r="5" spans="1:8" x14ac:dyDescent="0.25">
      <c r="A5" s="43"/>
      <c r="B5" s="57" t="s">
        <v>23</v>
      </c>
      <c r="C5" s="53"/>
      <c r="D5" s="45"/>
      <c r="E5" s="45"/>
      <c r="F5" s="56">
        <f t="shared" ref="F5:F10" si="0">C5*A5</f>
        <v>0</v>
      </c>
      <c r="G5" s="45"/>
      <c r="H5" s="45"/>
    </row>
    <row r="6" spans="1:8" x14ac:dyDescent="0.25">
      <c r="A6" s="43"/>
      <c r="B6" s="57" t="s">
        <v>24</v>
      </c>
      <c r="C6" s="53"/>
      <c r="D6" s="45"/>
      <c r="E6" s="45"/>
      <c r="F6" s="56">
        <f t="shared" si="0"/>
        <v>0</v>
      </c>
      <c r="G6" s="45"/>
      <c r="H6" s="45"/>
    </row>
    <row r="7" spans="1:8" x14ac:dyDescent="0.25">
      <c r="A7" s="43"/>
      <c r="B7" s="57" t="s">
        <v>25</v>
      </c>
      <c r="C7" s="53"/>
      <c r="D7" s="45"/>
      <c r="E7" s="45"/>
      <c r="F7" s="56">
        <f t="shared" si="0"/>
        <v>0</v>
      </c>
      <c r="G7" s="45"/>
      <c r="H7" s="45"/>
    </row>
    <row r="8" spans="1:8" x14ac:dyDescent="0.25">
      <c r="A8" s="43"/>
      <c r="B8" s="57" t="s">
        <v>26</v>
      </c>
      <c r="C8" s="53"/>
      <c r="D8" s="45"/>
      <c r="E8" s="45"/>
      <c r="F8" s="56">
        <f t="shared" si="0"/>
        <v>0</v>
      </c>
      <c r="G8" s="45"/>
      <c r="H8" s="45"/>
    </row>
    <row r="9" spans="1:8" x14ac:dyDescent="0.25">
      <c r="A9" s="43"/>
      <c r="B9" s="57" t="s">
        <v>27</v>
      </c>
      <c r="C9" s="53"/>
      <c r="D9" s="45"/>
      <c r="E9" s="45"/>
      <c r="F9" s="56">
        <f t="shared" si="0"/>
        <v>0</v>
      </c>
      <c r="G9" s="45"/>
      <c r="H9" s="45"/>
    </row>
    <row r="10" spans="1:8" x14ac:dyDescent="0.25">
      <c r="A10" s="43"/>
      <c r="B10" s="57" t="s">
        <v>28</v>
      </c>
      <c r="C10" s="53"/>
      <c r="D10" s="45"/>
      <c r="E10" s="45"/>
      <c r="F10" s="56">
        <f t="shared" si="0"/>
        <v>0</v>
      </c>
      <c r="G10" s="45"/>
      <c r="H10" s="45"/>
    </row>
    <row r="11" spans="1:8" x14ac:dyDescent="0.25">
      <c r="A11" s="43"/>
      <c r="B11" s="63" t="s">
        <v>29</v>
      </c>
      <c r="C11" s="53"/>
      <c r="D11" s="45"/>
      <c r="E11" s="45"/>
      <c r="F11" s="56">
        <f>C11*A11</f>
        <v>0</v>
      </c>
      <c r="G11" s="45"/>
      <c r="H11" s="45"/>
    </row>
    <row r="12" spans="1:8" x14ac:dyDescent="0.25">
      <c r="A12" s="43"/>
      <c r="B12" s="63" t="s">
        <v>29</v>
      </c>
      <c r="C12" s="53"/>
      <c r="D12" s="45"/>
      <c r="E12" s="45"/>
      <c r="F12" s="56">
        <f>C12*A12</f>
        <v>0</v>
      </c>
      <c r="G12" s="45"/>
      <c r="H12" s="45"/>
    </row>
    <row r="13" spans="1:8" x14ac:dyDescent="0.25">
      <c r="A13" s="43"/>
      <c r="B13" s="63" t="s">
        <v>29</v>
      </c>
      <c r="C13" s="53"/>
      <c r="D13" s="45"/>
      <c r="E13" s="45"/>
      <c r="F13" s="56">
        <f>C13*A13</f>
        <v>0</v>
      </c>
      <c r="G13" s="45"/>
      <c r="H13" s="45"/>
    </row>
    <row r="14" spans="1:8" x14ac:dyDescent="0.25">
      <c r="A14" s="43"/>
      <c r="B14" s="57" t="s">
        <v>22</v>
      </c>
      <c r="C14" s="45"/>
      <c r="D14" s="42"/>
      <c r="E14" s="45"/>
      <c r="F14" s="45"/>
      <c r="G14" s="24">
        <f>D14*A10</f>
        <v>0</v>
      </c>
      <c r="H14" s="45"/>
    </row>
    <row r="15" spans="1:8" x14ac:dyDescent="0.25">
      <c r="A15" s="43"/>
      <c r="B15" s="57" t="s">
        <v>23</v>
      </c>
      <c r="C15" s="45"/>
      <c r="D15" s="42"/>
      <c r="E15" s="45"/>
      <c r="F15" s="45"/>
      <c r="G15" s="24">
        <f t="shared" ref="G15:G19" si="1">D15*A14</f>
        <v>0</v>
      </c>
      <c r="H15" s="45"/>
    </row>
    <row r="16" spans="1:8" x14ac:dyDescent="0.25">
      <c r="A16" s="43"/>
      <c r="B16" s="57" t="s">
        <v>24</v>
      </c>
      <c r="C16" s="45"/>
      <c r="D16" s="42"/>
      <c r="E16" s="45"/>
      <c r="F16" s="45"/>
      <c r="G16" s="24">
        <f t="shared" si="1"/>
        <v>0</v>
      </c>
      <c r="H16" s="45"/>
    </row>
    <row r="17" spans="1:8" x14ac:dyDescent="0.25">
      <c r="A17" s="43"/>
      <c r="B17" s="57" t="s">
        <v>25</v>
      </c>
      <c r="C17" s="45"/>
      <c r="D17" s="42"/>
      <c r="E17" s="45"/>
      <c r="F17" s="45"/>
      <c r="G17" s="24">
        <f t="shared" si="1"/>
        <v>0</v>
      </c>
      <c r="H17" s="45"/>
    </row>
    <row r="18" spans="1:8" x14ac:dyDescent="0.25">
      <c r="A18" s="43"/>
      <c r="B18" s="57" t="s">
        <v>26</v>
      </c>
      <c r="C18" s="45"/>
      <c r="D18" s="42"/>
      <c r="E18" s="45"/>
      <c r="F18" s="45"/>
      <c r="G18" s="24">
        <f t="shared" si="1"/>
        <v>0</v>
      </c>
      <c r="H18" s="45"/>
    </row>
    <row r="19" spans="1:8" x14ac:dyDescent="0.25">
      <c r="A19" s="43"/>
      <c r="B19" s="57" t="s">
        <v>27</v>
      </c>
      <c r="C19" s="45"/>
      <c r="D19" s="42"/>
      <c r="E19" s="45"/>
      <c r="F19" s="45"/>
      <c r="G19" s="24">
        <f t="shared" si="1"/>
        <v>0</v>
      </c>
      <c r="H19" s="45"/>
    </row>
    <row r="20" spans="1:8" x14ac:dyDescent="0.25">
      <c r="A20" s="43"/>
      <c r="B20" s="57" t="s">
        <v>28</v>
      </c>
      <c r="C20" s="45"/>
      <c r="D20" s="42"/>
      <c r="E20" s="45"/>
      <c r="F20" s="45"/>
      <c r="G20" s="24">
        <f>D20*A17</f>
        <v>0</v>
      </c>
      <c r="H20" s="45"/>
    </row>
    <row r="21" spans="1:8" x14ac:dyDescent="0.25">
      <c r="A21" s="43"/>
      <c r="B21" s="63" t="s">
        <v>29</v>
      </c>
      <c r="C21" s="45"/>
      <c r="D21" s="42"/>
      <c r="E21" s="45"/>
      <c r="F21" s="45"/>
      <c r="G21" s="24">
        <f>D21*A18</f>
        <v>0</v>
      </c>
      <c r="H21" s="45"/>
    </row>
    <row r="22" spans="1:8" x14ac:dyDescent="0.25">
      <c r="A22" s="43"/>
      <c r="B22" s="63" t="s">
        <v>29</v>
      </c>
      <c r="C22" s="45"/>
      <c r="D22" s="42"/>
      <c r="E22" s="45"/>
      <c r="F22" s="45"/>
      <c r="G22" s="24">
        <f>D22*A19</f>
        <v>0</v>
      </c>
      <c r="H22" s="45"/>
    </row>
    <row r="23" spans="1:8" x14ac:dyDescent="0.25">
      <c r="A23" s="43"/>
      <c r="B23" s="63" t="s">
        <v>29</v>
      </c>
      <c r="C23" s="45"/>
      <c r="D23" s="42"/>
      <c r="E23" s="45"/>
      <c r="F23" s="45"/>
      <c r="G23" s="24">
        <f>D23*A20</f>
        <v>0</v>
      </c>
      <c r="H23" s="45"/>
    </row>
    <row r="24" spans="1:8" x14ac:dyDescent="0.25">
      <c r="A24" s="43"/>
      <c r="B24" s="57" t="s">
        <v>22</v>
      </c>
      <c r="C24" s="44"/>
      <c r="D24" s="62"/>
      <c r="E24" s="42"/>
      <c r="F24" s="34"/>
      <c r="G24" s="34"/>
      <c r="H24" s="12">
        <f>E24*A24</f>
        <v>0</v>
      </c>
    </row>
    <row r="25" spans="1:8" x14ac:dyDescent="0.25">
      <c r="A25" s="43"/>
      <c r="B25" s="57" t="s">
        <v>23</v>
      </c>
      <c r="C25" s="44"/>
      <c r="D25" s="14"/>
      <c r="E25" s="42"/>
      <c r="F25" s="34"/>
      <c r="G25" s="34"/>
      <c r="H25" s="12">
        <f t="shared" ref="H25:H30" si="2">E25*A25</f>
        <v>0</v>
      </c>
    </row>
    <row r="26" spans="1:8" x14ac:dyDescent="0.25">
      <c r="A26" s="43"/>
      <c r="B26" s="57" t="s">
        <v>24</v>
      </c>
      <c r="C26" s="44"/>
      <c r="D26" s="14"/>
      <c r="E26" s="42"/>
      <c r="F26" s="34"/>
      <c r="G26" s="34"/>
      <c r="H26" s="12">
        <f t="shared" si="2"/>
        <v>0</v>
      </c>
    </row>
    <row r="27" spans="1:8" x14ac:dyDescent="0.25">
      <c r="A27" s="43"/>
      <c r="B27" s="57" t="s">
        <v>25</v>
      </c>
      <c r="C27" s="44"/>
      <c r="D27" s="14"/>
      <c r="E27" s="42"/>
      <c r="F27" s="34"/>
      <c r="G27" s="34"/>
      <c r="H27" s="12">
        <f t="shared" si="2"/>
        <v>0</v>
      </c>
    </row>
    <row r="28" spans="1:8" x14ac:dyDescent="0.25">
      <c r="A28" s="43"/>
      <c r="B28" s="57" t="s">
        <v>26</v>
      </c>
      <c r="C28" s="44"/>
      <c r="D28" s="14"/>
      <c r="E28" s="42"/>
      <c r="F28" s="34"/>
      <c r="G28" s="34"/>
      <c r="H28" s="12">
        <f t="shared" si="2"/>
        <v>0</v>
      </c>
    </row>
    <row r="29" spans="1:8" x14ac:dyDescent="0.25">
      <c r="A29" s="43"/>
      <c r="B29" s="57" t="s">
        <v>27</v>
      </c>
      <c r="C29" s="44"/>
      <c r="D29" s="14"/>
      <c r="E29" s="42"/>
      <c r="F29" s="34"/>
      <c r="G29" s="34"/>
      <c r="H29" s="12">
        <f t="shared" si="2"/>
        <v>0</v>
      </c>
    </row>
    <row r="30" spans="1:8" x14ac:dyDescent="0.25">
      <c r="A30" s="43"/>
      <c r="B30" s="57" t="s">
        <v>28</v>
      </c>
      <c r="C30" s="44"/>
      <c r="D30" s="14"/>
      <c r="E30" s="42"/>
      <c r="F30" s="34"/>
      <c r="G30" s="34"/>
      <c r="H30" s="12">
        <f t="shared" si="2"/>
        <v>0</v>
      </c>
    </row>
    <row r="31" spans="1:8" x14ac:dyDescent="0.25">
      <c r="A31" s="43"/>
      <c r="B31" s="63" t="s">
        <v>29</v>
      </c>
      <c r="C31" s="44"/>
      <c r="D31" s="14"/>
      <c r="E31" s="42"/>
      <c r="F31" s="34"/>
      <c r="G31" s="34"/>
      <c r="H31" s="12">
        <f>E31*A31</f>
        <v>0</v>
      </c>
    </row>
    <row r="32" spans="1:8" x14ac:dyDescent="0.25">
      <c r="A32" s="43"/>
      <c r="B32" s="63" t="s">
        <v>29</v>
      </c>
      <c r="C32" s="44"/>
      <c r="D32" s="14"/>
      <c r="E32" s="42"/>
      <c r="F32" s="34"/>
      <c r="G32" s="34"/>
      <c r="H32" s="12">
        <f>E32*A32</f>
        <v>0</v>
      </c>
    </row>
    <row r="33" spans="1:8" x14ac:dyDescent="0.25">
      <c r="A33" s="43"/>
      <c r="B33" s="63" t="s">
        <v>29</v>
      </c>
      <c r="C33" s="44"/>
      <c r="D33" s="14"/>
      <c r="E33" s="42"/>
      <c r="F33" s="34"/>
      <c r="G33" s="34"/>
      <c r="H33" s="12">
        <f>E33*A33</f>
        <v>0</v>
      </c>
    </row>
    <row r="34" spans="1:8" x14ac:dyDescent="0.25">
      <c r="A34" s="64"/>
      <c r="B34" s="64"/>
      <c r="C34" s="62"/>
      <c r="D34" s="62"/>
      <c r="E34" s="62"/>
      <c r="F34" s="34"/>
      <c r="G34" s="34"/>
      <c r="H34" s="34"/>
    </row>
    <row r="35" spans="1:8" x14ac:dyDescent="0.25">
      <c r="A35" s="58"/>
      <c r="B35" s="58"/>
      <c r="C35" s="58"/>
      <c r="D35" s="58"/>
      <c r="E35" s="58"/>
      <c r="F35" s="47">
        <f>SUM(F4:F13)</f>
        <v>0</v>
      </c>
      <c r="G35" s="47">
        <f>SUM(G14:G23)</f>
        <v>0</v>
      </c>
      <c r="H35" s="47">
        <f>SUM(H24:H33)</f>
        <v>0</v>
      </c>
    </row>
    <row r="36" spans="1:8" ht="15.75" thickBot="1" x14ac:dyDescent="0.3">
      <c r="A36" s="58"/>
      <c r="B36" s="58"/>
      <c r="C36" s="58"/>
      <c r="D36" s="58"/>
      <c r="E36" s="58"/>
    </row>
    <row r="37" spans="1:8" ht="15.75" thickBot="1" x14ac:dyDescent="0.3">
      <c r="B37" s="38" t="s">
        <v>30</v>
      </c>
      <c r="C37" s="39"/>
      <c r="D37" s="39"/>
      <c r="E37" s="39"/>
      <c r="F37" s="39"/>
      <c r="G37" s="39"/>
      <c r="H37" s="15">
        <f>F35+G35+H35</f>
        <v>0</v>
      </c>
    </row>
    <row r="40" spans="1:8" x14ac:dyDescent="0.25">
      <c r="A40" s="58" t="s">
        <v>31</v>
      </c>
      <c r="B40" s="58"/>
      <c r="C40" s="58"/>
      <c r="D40" s="58"/>
      <c r="E40" s="58"/>
      <c r="F40" s="58"/>
      <c r="G40" s="58"/>
      <c r="H40" s="58"/>
    </row>
    <row r="41" spans="1:8" x14ac:dyDescent="0.25">
      <c r="A41" s="58" t="s">
        <v>47</v>
      </c>
      <c r="B41" s="58"/>
      <c r="C41" s="58"/>
      <c r="D41" s="58"/>
      <c r="E41" s="58"/>
      <c r="F41" s="58"/>
      <c r="G41" s="58"/>
      <c r="H41" s="58"/>
    </row>
    <row r="42" spans="1:8" x14ac:dyDescent="0.25">
      <c r="A42" s="58"/>
      <c r="B42" s="58"/>
      <c r="C42" s="58"/>
      <c r="D42" s="58"/>
      <c r="E42" s="58"/>
      <c r="F42" s="58"/>
      <c r="G42" s="58"/>
      <c r="H42" s="58"/>
    </row>
    <row r="43" spans="1:8" x14ac:dyDescent="0.25">
      <c r="A43" s="58" t="s">
        <v>61</v>
      </c>
      <c r="B43" s="58"/>
      <c r="C43" s="58"/>
      <c r="D43" s="58"/>
      <c r="E43" s="58"/>
      <c r="F43" s="58"/>
      <c r="G43" s="58"/>
      <c r="H43" s="58"/>
    </row>
    <row r="44" spans="1:8" x14ac:dyDescent="0.25">
      <c r="A44" s="58" t="s">
        <v>63</v>
      </c>
      <c r="B44" s="58"/>
      <c r="C44" s="58"/>
      <c r="D44" s="58"/>
      <c r="E44" s="58"/>
      <c r="F44" s="58"/>
      <c r="G44" s="58"/>
      <c r="H44" s="58"/>
    </row>
    <row r="45" spans="1:8" x14ac:dyDescent="0.25">
      <c r="A45" s="58" t="s">
        <v>62</v>
      </c>
      <c r="B45" s="58"/>
      <c r="C45" s="58"/>
      <c r="D45" s="58"/>
      <c r="E45" s="58"/>
      <c r="F45" s="58"/>
      <c r="G45" s="58"/>
      <c r="H45" s="58"/>
    </row>
    <row r="46" spans="1:8" x14ac:dyDescent="0.25">
      <c r="A46" s="58"/>
      <c r="B46" s="58"/>
      <c r="C46" s="58"/>
      <c r="D46" s="58"/>
      <c r="E46" s="58"/>
      <c r="F46" s="58"/>
      <c r="G46" s="58"/>
      <c r="H46" s="58"/>
    </row>
  </sheetData>
  <sheetProtection algorithmName="SHA-512" hashValue="7HL8XfsOnXn0ypAg/xSQhZbMLBIDCjMdbqYpepHTUs04gK7oYNHjy+qkyMA7xb/attwo7cgSw/pCLcJXH8lMLQ==" saltValue="1wB27gIRkxoYem6j6DQxuA==" spinCount="100000" sheet="1" objects="1" scenarios="1"/>
  <mergeCells count="1">
    <mergeCell ref="C1:E1"/>
  </mergeCells>
  <dataValidations count="4">
    <dataValidation type="decimal" operator="lessThanOrEqual" allowBlank="1" showInputMessage="1" showErrorMessage="1" sqref="D34">
      <formula1>C34*1.5</formula1>
    </dataValidation>
    <dataValidation type="decimal" operator="lessThanOrEqual" allowBlank="1" showInputMessage="1" showErrorMessage="1" sqref="E34">
      <formula1>C34*1.75</formula1>
    </dataValidation>
    <dataValidation type="decimal" operator="lessThanOrEqual" allowBlank="1" showInputMessage="1" showErrorMessage="1" sqref="D14:D23">
      <formula1>MAX(C4*1.5)</formula1>
    </dataValidation>
    <dataValidation type="decimal" operator="lessThanOrEqual" allowBlank="1" showInputMessage="1" showErrorMessage="1" sqref="E24:E33">
      <formula1>MAX(C4*1.75)</formula1>
    </dataValidation>
  </dataValidation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
  <sheetViews>
    <sheetView workbookViewId="0">
      <selection activeCell="C3" sqref="C3"/>
    </sheetView>
  </sheetViews>
  <sheetFormatPr defaultColWidth="9" defaultRowHeight="15" x14ac:dyDescent="0.25"/>
  <cols>
    <col min="1" max="1" width="9" style="6"/>
    <col min="2" max="2" width="66.85546875" style="6" customWidth="1"/>
    <col min="3" max="3" width="20.5703125" style="6" customWidth="1"/>
    <col min="4" max="16384" width="9" style="6"/>
  </cols>
  <sheetData>
    <row r="1" spans="1:3" x14ac:dyDescent="0.25">
      <c r="A1" s="20" t="s">
        <v>8</v>
      </c>
      <c r="B1" s="20" t="s">
        <v>0</v>
      </c>
      <c r="C1" s="30" t="s">
        <v>9</v>
      </c>
    </row>
    <row r="2" spans="1:3" ht="165.75" thickBot="1" x14ac:dyDescent="0.3">
      <c r="A2" s="7">
        <v>1</v>
      </c>
      <c r="B2" s="8" t="s">
        <v>51</v>
      </c>
      <c r="C2" s="42"/>
    </row>
    <row r="3" spans="1:3" ht="15.75" thickBot="1" x14ac:dyDescent="0.3">
      <c r="B3" s="38" t="s">
        <v>32</v>
      </c>
      <c r="C3" s="15">
        <f>SUM(C2:C2)</f>
        <v>0</v>
      </c>
    </row>
    <row r="4" spans="1:3" x14ac:dyDescent="0.25">
      <c r="B4" s="32"/>
    </row>
    <row r="5" spans="1:3" x14ac:dyDescent="0.25">
      <c r="B5" s="9"/>
      <c r="C5" s="13"/>
    </row>
    <row r="6" spans="1:3" x14ac:dyDescent="0.25">
      <c r="A6" s="6" t="s">
        <v>61</v>
      </c>
      <c r="B6" s="10"/>
    </row>
    <row r="7" spans="1:3" x14ac:dyDescent="0.25">
      <c r="A7" s="6" t="s">
        <v>11</v>
      </c>
      <c r="B7" s="10"/>
    </row>
  </sheetData>
  <sheetProtection algorithmName="SHA-512" hashValue="02n5TeDzBBNvU7lQ9izJrdPwA9Ctk5r/378SCtskLwPoQToT5hIbH6y6EHW2AGueHInRtpGOp1RFPl4aoNd6vA==" saltValue="Wd4vIAJGItQbLTg3njiupw==" spinCount="100000" sheet="1" objects="1" scenario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
  <sheetViews>
    <sheetView workbookViewId="0">
      <selection activeCell="D21" sqref="D21"/>
    </sheetView>
  </sheetViews>
  <sheetFormatPr defaultColWidth="9" defaultRowHeight="15" x14ac:dyDescent="0.25"/>
  <cols>
    <col min="1" max="1" width="10.140625" style="6" customWidth="1"/>
    <col min="2" max="2" width="50" style="6" customWidth="1"/>
    <col min="3" max="3" width="23.5703125" style="13" bestFit="1" customWidth="1"/>
    <col min="4" max="16384" width="9" style="6"/>
  </cols>
  <sheetData>
    <row r="1" spans="1:4" x14ac:dyDescent="0.25">
      <c r="A1" s="20" t="s">
        <v>8</v>
      </c>
      <c r="B1" s="20" t="s">
        <v>0</v>
      </c>
      <c r="C1" s="23" t="s">
        <v>33</v>
      </c>
    </row>
    <row r="2" spans="1:4" ht="60" customHeight="1" x14ac:dyDescent="0.25">
      <c r="A2" s="7">
        <v>1</v>
      </c>
      <c r="B2" s="3" t="s">
        <v>53</v>
      </c>
      <c r="C2" s="42"/>
    </row>
    <row r="4" spans="1:4" x14ac:dyDescent="0.25">
      <c r="A4" s="20" t="s">
        <v>8</v>
      </c>
      <c r="B4" s="20" t="s">
        <v>0</v>
      </c>
      <c r="C4" s="23" t="s">
        <v>33</v>
      </c>
    </row>
    <row r="5" spans="1:4" ht="56.25" customHeight="1" x14ac:dyDescent="0.25">
      <c r="A5" s="7">
        <v>1</v>
      </c>
      <c r="B5" s="11" t="s">
        <v>52</v>
      </c>
      <c r="C5" s="42"/>
    </row>
    <row r="7" spans="1:4" x14ac:dyDescent="0.25">
      <c r="A7" s="20" t="s">
        <v>8</v>
      </c>
      <c r="B7" s="20" t="s">
        <v>0</v>
      </c>
      <c r="C7" s="23" t="s">
        <v>33</v>
      </c>
      <c r="D7" s="46"/>
    </row>
    <row r="8" spans="1:4" ht="60" x14ac:dyDescent="0.25">
      <c r="A8" s="7">
        <v>1</v>
      </c>
      <c r="B8" s="10" t="s">
        <v>56</v>
      </c>
      <c r="C8" s="42"/>
    </row>
    <row r="10" spans="1:4" x14ac:dyDescent="0.25">
      <c r="A10" s="20" t="s">
        <v>8</v>
      </c>
      <c r="B10" s="20" t="s">
        <v>0</v>
      </c>
      <c r="C10" s="23" t="s">
        <v>33</v>
      </c>
    </row>
    <row r="11" spans="1:4" ht="75" x14ac:dyDescent="0.25">
      <c r="A11" s="7">
        <v>1</v>
      </c>
      <c r="B11" s="11" t="s">
        <v>57</v>
      </c>
      <c r="C11" s="42"/>
    </row>
    <row r="12" spans="1:4" x14ac:dyDescent="0.25">
      <c r="A12" s="7"/>
      <c r="B12" s="11"/>
      <c r="C12" s="3"/>
    </row>
    <row r="13" spans="1:4" x14ac:dyDescent="0.25">
      <c r="B13" s="49" t="s">
        <v>68</v>
      </c>
      <c r="C13" s="50">
        <f>SUM(C1:C11)</f>
        <v>0</v>
      </c>
    </row>
    <row r="14" spans="1:4" x14ac:dyDescent="0.25">
      <c r="B14" s="65" t="s">
        <v>34</v>
      </c>
      <c r="C14" s="14"/>
    </row>
    <row r="15" spans="1:4" ht="15.75" thickBot="1" x14ac:dyDescent="0.3">
      <c r="B15"/>
      <c r="C15"/>
    </row>
    <row r="16" spans="1:4" ht="15.75" thickBot="1" x14ac:dyDescent="0.3">
      <c r="B16" s="51" t="s">
        <v>67</v>
      </c>
      <c r="C16" s="52">
        <f>C13</f>
        <v>0</v>
      </c>
    </row>
    <row r="17" spans="1:1" x14ac:dyDescent="0.25">
      <c r="A17" s="6" t="s">
        <v>61</v>
      </c>
    </row>
    <row r="18" spans="1:1" x14ac:dyDescent="0.25">
      <c r="A18" s="6" t="s">
        <v>11</v>
      </c>
    </row>
  </sheetData>
  <sheetProtection algorithmName="SHA-512" hashValue="hEnCzobZ9vuQhtVYGpLqdZA6UP7BYL4mlGPjR8C41I/zuOSOfMniihHkfrTAtEs7WptQor929xeD6JZwZ433Zg==" saltValue="lDTFsGbyVE642B4HqFTXiw==" spinCount="100000" sheet="1" objects="1" scenarios="1"/>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0"/>
  <sheetViews>
    <sheetView topLeftCell="A4" workbookViewId="0">
      <selection activeCell="C7" sqref="C7"/>
    </sheetView>
  </sheetViews>
  <sheetFormatPr defaultColWidth="9" defaultRowHeight="15" x14ac:dyDescent="0.25"/>
  <cols>
    <col min="1" max="1" width="9" style="6"/>
    <col min="2" max="2" width="71" style="6" customWidth="1"/>
    <col min="3" max="3" width="23.5703125" style="13" bestFit="1" customWidth="1"/>
    <col min="4" max="16384" width="9" style="6"/>
  </cols>
  <sheetData>
    <row r="1" spans="1:7" x14ac:dyDescent="0.25">
      <c r="A1" s="20" t="s">
        <v>8</v>
      </c>
      <c r="B1" s="20" t="s">
        <v>0</v>
      </c>
      <c r="C1" s="23" t="s">
        <v>33</v>
      </c>
    </row>
    <row r="2" spans="1:7" x14ac:dyDescent="0.25">
      <c r="A2" s="59">
        <v>1</v>
      </c>
      <c r="B2" t="s">
        <v>58</v>
      </c>
      <c r="C2" s="41"/>
    </row>
    <row r="3" spans="1:7" ht="210" x14ac:dyDescent="0.25">
      <c r="A3" s="7">
        <v>1</v>
      </c>
      <c r="B3" s="8" t="s">
        <v>59</v>
      </c>
      <c r="C3" s="42"/>
    </row>
    <row r="4" spans="1:7" x14ac:dyDescent="0.25">
      <c r="B4" s="9"/>
    </row>
    <row r="5" spans="1:7" x14ac:dyDescent="0.25">
      <c r="A5" s="6" t="s">
        <v>8</v>
      </c>
      <c r="B5" s="36" t="s">
        <v>35</v>
      </c>
      <c r="C5" s="23" t="s">
        <v>33</v>
      </c>
      <c r="G5" s="46"/>
    </row>
    <row r="6" spans="1:7" x14ac:dyDescent="0.25">
      <c r="A6" s="60">
        <v>1</v>
      </c>
      <c r="B6" s="43"/>
      <c r="C6" s="42"/>
    </row>
    <row r="7" spans="1:7" x14ac:dyDescent="0.25">
      <c r="A7" s="60">
        <v>1</v>
      </c>
      <c r="B7" s="43"/>
      <c r="C7" s="42"/>
    </row>
    <row r="8" spans="1:7" x14ac:dyDescent="0.25">
      <c r="A8" s="60">
        <v>1</v>
      </c>
      <c r="B8" s="43"/>
      <c r="C8" s="42"/>
    </row>
    <row r="9" spans="1:7" x14ac:dyDescent="0.25">
      <c r="A9" s="60">
        <v>1</v>
      </c>
      <c r="B9" s="43"/>
      <c r="C9" s="42"/>
    </row>
    <row r="10" spans="1:7" x14ac:dyDescent="0.25">
      <c r="A10" s="60">
        <v>1</v>
      </c>
      <c r="B10" s="43"/>
      <c r="C10" s="42"/>
    </row>
    <row r="11" spans="1:7" x14ac:dyDescent="0.25">
      <c r="A11" s="33"/>
      <c r="B11" s="33"/>
      <c r="C11" s="34"/>
    </row>
    <row r="12" spans="1:7" ht="15.75" thickBot="1" x14ac:dyDescent="0.3">
      <c r="B12" s="9"/>
    </row>
    <row r="13" spans="1:7" ht="15.75" thickBot="1" x14ac:dyDescent="0.3">
      <c r="B13" s="16" t="s">
        <v>36</v>
      </c>
      <c r="C13" s="15">
        <f>SUM(C1:C11)</f>
        <v>0</v>
      </c>
    </row>
    <row r="14" spans="1:7" x14ac:dyDescent="0.25">
      <c r="B14" s="9"/>
    </row>
    <row r="15" spans="1:7" x14ac:dyDescent="0.25">
      <c r="A15" s="6" t="s">
        <v>61</v>
      </c>
      <c r="B15" s="9"/>
    </row>
    <row r="16" spans="1:7" x14ac:dyDescent="0.25">
      <c r="A16" s="6" t="s">
        <v>65</v>
      </c>
      <c r="B16" s="9"/>
    </row>
    <row r="17" spans="1:2" x14ac:dyDescent="0.25">
      <c r="A17" s="6" t="s">
        <v>11</v>
      </c>
      <c r="B17" s="9"/>
    </row>
    <row r="18" spans="1:2" x14ac:dyDescent="0.25">
      <c r="B18" s="9"/>
    </row>
    <row r="19" spans="1:2" x14ac:dyDescent="0.25">
      <c r="B19" s="9"/>
    </row>
    <row r="20" spans="1:2" x14ac:dyDescent="0.25">
      <c r="B20" s="10"/>
    </row>
  </sheetData>
  <sheetProtection algorithmName="SHA-512" hashValue="S1B0czMf1lr6wn6MG2rUO/AnEzPwJWyM49OmD660/dkXtWpWS0xp57zd4mOKmnc/52hB+emiPl2ktga20A9Qkw==" saltValue="MCocaURVos/qepBjhYkryg==" spinCount="100000" sheet="1" objects="1" scenarios="1"/>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
  <sheetViews>
    <sheetView workbookViewId="0">
      <selection activeCell="C3" sqref="C3"/>
    </sheetView>
  </sheetViews>
  <sheetFormatPr defaultColWidth="9" defaultRowHeight="15" x14ac:dyDescent="0.25"/>
  <cols>
    <col min="1" max="1" width="9" style="6"/>
    <col min="2" max="2" width="42.7109375" style="6" customWidth="1"/>
    <col min="3" max="3" width="20.5703125" style="6" customWidth="1"/>
    <col min="4" max="16384" width="9" style="6"/>
  </cols>
  <sheetData>
    <row r="1" spans="1:3" x14ac:dyDescent="0.25">
      <c r="A1" s="20" t="s">
        <v>8</v>
      </c>
      <c r="B1" s="20" t="s">
        <v>0</v>
      </c>
      <c r="C1" s="23" t="s">
        <v>37</v>
      </c>
    </row>
    <row r="2" spans="1:3" x14ac:dyDescent="0.25">
      <c r="A2" s="55">
        <v>1</v>
      </c>
      <c r="B2" s="6" t="s">
        <v>38</v>
      </c>
      <c r="C2" s="42"/>
    </row>
    <row r="3" spans="1:3" ht="15.75" thickBot="1" x14ac:dyDescent="0.3"/>
    <row r="4" spans="1:3" ht="15.75" thickBot="1" x14ac:dyDescent="0.3">
      <c r="B4" s="16" t="s">
        <v>60</v>
      </c>
      <c r="C4" s="15">
        <f>SUM(C1:C3)</f>
        <v>0</v>
      </c>
    </row>
    <row r="6" spans="1:3" x14ac:dyDescent="0.25">
      <c r="A6" s="6" t="s">
        <v>61</v>
      </c>
    </row>
    <row r="7" spans="1:3" x14ac:dyDescent="0.25">
      <c r="A7" s="6" t="s">
        <v>11</v>
      </c>
    </row>
  </sheetData>
  <sheetProtection algorithmName="SHA-512" hashValue="4bsQw9GPogvLsJ94hEQz515yj+hLFCMTWYb4uF+U6FOLj6qMcj6VFVqNHKzZCVFJ77CYnbZdXM0Y9DeXh+nKMQ==" saltValue="UDIWQu5HDMYv3Tdr164YMw==" spinCount="100000" sheet="1" objects="1" scenarios="1"/>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1"/>
  <sheetViews>
    <sheetView workbookViewId="0">
      <selection activeCell="D15" sqref="D15"/>
    </sheetView>
  </sheetViews>
  <sheetFormatPr defaultColWidth="9" defaultRowHeight="15" x14ac:dyDescent="0.25"/>
  <cols>
    <col min="1" max="1" width="9" style="6"/>
    <col min="2" max="2" width="54.42578125" style="6" customWidth="1"/>
    <col min="3" max="4" width="20.5703125" style="13" customWidth="1"/>
    <col min="5" max="16384" width="9" style="6"/>
  </cols>
  <sheetData>
    <row r="1" spans="1:4" x14ac:dyDescent="0.25">
      <c r="A1" s="20" t="s">
        <v>8</v>
      </c>
      <c r="B1" s="20" t="s">
        <v>0</v>
      </c>
      <c r="C1" s="22"/>
      <c r="D1" s="23" t="s">
        <v>39</v>
      </c>
    </row>
    <row r="2" spans="1:4" x14ac:dyDescent="0.25">
      <c r="A2" s="7">
        <v>1</v>
      </c>
      <c r="B2" s="48" t="s">
        <v>40</v>
      </c>
      <c r="C2" s="42"/>
      <c r="D2" s="12">
        <f>C2*A2</f>
        <v>0</v>
      </c>
    </row>
    <row r="3" spans="1:4" x14ac:dyDescent="0.25">
      <c r="A3" s="55">
        <v>1</v>
      </c>
      <c r="B3" s="6" t="s">
        <v>41</v>
      </c>
      <c r="C3" s="42"/>
      <c r="D3" s="12">
        <f>C3*A3</f>
        <v>0</v>
      </c>
    </row>
    <row r="4" spans="1:4" x14ac:dyDescent="0.25">
      <c r="A4" s="55">
        <v>1</v>
      </c>
      <c r="B4" s="6" t="s">
        <v>42</v>
      </c>
      <c r="C4" s="42"/>
      <c r="D4" s="12">
        <f t="shared" ref="D4:D6" si="0">C4*A4</f>
        <v>0</v>
      </c>
    </row>
    <row r="5" spans="1:4" x14ac:dyDescent="0.25">
      <c r="A5" s="55">
        <v>2</v>
      </c>
      <c r="B5" s="6" t="s">
        <v>43</v>
      </c>
      <c r="C5" s="42"/>
      <c r="D5" s="12">
        <f t="shared" si="0"/>
        <v>0</v>
      </c>
    </row>
    <row r="6" spans="1:4" ht="15.75" thickBot="1" x14ac:dyDescent="0.3">
      <c r="A6" s="55">
        <v>4</v>
      </c>
      <c r="B6" s="6" t="s">
        <v>44</v>
      </c>
      <c r="C6" s="42"/>
      <c r="D6" s="12">
        <f t="shared" si="0"/>
        <v>0</v>
      </c>
    </row>
    <row r="7" spans="1:4" ht="15.75" thickBot="1" x14ac:dyDescent="0.3">
      <c r="B7" s="16" t="s">
        <v>45</v>
      </c>
      <c r="C7" s="18"/>
      <c r="D7" s="15">
        <f>SUM(D2:D6)</f>
        <v>0</v>
      </c>
    </row>
    <row r="8" spans="1:4" x14ac:dyDescent="0.25">
      <c r="B8" s="32"/>
      <c r="C8" s="61"/>
      <c r="D8"/>
    </row>
    <row r="9" spans="1:4" x14ac:dyDescent="0.25">
      <c r="A9" s="6" t="s">
        <v>66</v>
      </c>
    </row>
    <row r="10" spans="1:4" x14ac:dyDescent="0.25">
      <c r="A10" s="6" t="s">
        <v>61</v>
      </c>
    </row>
    <row r="11" spans="1:4" x14ac:dyDescent="0.25">
      <c r="A11" s="6" t="s">
        <v>11</v>
      </c>
    </row>
  </sheetData>
  <sheetProtection algorithmName="SHA-512" hashValue="4vw8Rk5MTp46yqcooj8nNGuba49TOzBE0cFurTUQuDImN5hd6MM5Cv9p0JHH9PKQ6VyXQmemXQswbkxrsWOrQA==" saltValue="NwbMSQZIIN24G0xtgKcCKw=="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4f48d6c5-4a1e-44ff-8ac4-f5a871b1f948">
      <UserInfo>
        <DisplayName>Tjerk Wierda</DisplayName>
        <AccountId>17</AccountId>
        <AccountType/>
      </UserInfo>
      <UserInfo>
        <DisplayName>Paul Entius</DisplayName>
        <AccountId>6</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132EF9C9200634085109235EF3C2759" ma:contentTypeVersion="4" ma:contentTypeDescription="Een nieuw document maken." ma:contentTypeScope="" ma:versionID="e74b9652d4b5448cc91732dc882929f0">
  <xsd:schema xmlns:xsd="http://www.w3.org/2001/XMLSchema" xmlns:xs="http://www.w3.org/2001/XMLSchema" xmlns:p="http://schemas.microsoft.com/office/2006/metadata/properties" xmlns:ns2="4f48d6c5-4a1e-44ff-8ac4-f5a871b1f948" xmlns:ns3="6af22993-81c8-427e-9ce0-8bb748bbdfe9" targetNamespace="http://schemas.microsoft.com/office/2006/metadata/properties" ma:root="true" ma:fieldsID="a8ea39f97131dcc51a2bb0e25de0e83b" ns2:_="" ns3:_="">
    <xsd:import namespace="4f48d6c5-4a1e-44ff-8ac4-f5a871b1f948"/>
    <xsd:import namespace="6af22993-81c8-427e-9ce0-8bb748bbdfe9"/>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48d6c5-4a1e-44ff-8ac4-f5a871b1f948" elementFormDefault="qualified">
    <xsd:import namespace="http://schemas.microsoft.com/office/2006/documentManagement/types"/>
    <xsd:import namespace="http://schemas.microsoft.com/office/infopath/2007/PartnerControls"/>
    <xsd:element name="SharedWithUsers" ma:index="8"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af22993-81c8-427e-9ce0-8bb748bbdfe9"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5BC49D6-9C12-46B8-89DA-4A734D1053D5}">
  <ds:schemaRefs>
    <ds:schemaRef ds:uri="http://schemas.microsoft.com/sharepoint/v3/contenttype/forms"/>
  </ds:schemaRefs>
</ds:datastoreItem>
</file>

<file path=customXml/itemProps2.xml><?xml version="1.0" encoding="utf-8"?>
<ds:datastoreItem xmlns:ds="http://schemas.openxmlformats.org/officeDocument/2006/customXml" ds:itemID="{C019C0C1-3AB9-4508-BFAE-BB464F62E0A4}">
  <ds:schemaRefs>
    <ds:schemaRef ds:uri="http://schemas.microsoft.com/office/2006/metadata/properties"/>
    <ds:schemaRef ds:uri="4f48d6c5-4a1e-44ff-8ac4-f5a871b1f948"/>
    <ds:schemaRef ds:uri="http://schemas.microsoft.com/office/2006/documentManagement/types"/>
    <ds:schemaRef ds:uri="http://www.w3.org/XML/1998/namespace"/>
    <ds:schemaRef ds:uri="http://purl.org/dc/dcmitype/"/>
    <ds:schemaRef ds:uri="http://schemas.openxmlformats.org/package/2006/metadata/core-properties"/>
    <ds:schemaRef ds:uri="http://purl.org/dc/elements/1.1/"/>
    <ds:schemaRef ds:uri="http://purl.org/dc/terms/"/>
    <ds:schemaRef ds:uri="http://schemas.microsoft.com/office/infopath/2007/PartnerControls"/>
    <ds:schemaRef ds:uri="6af22993-81c8-427e-9ce0-8bb748bbdfe9"/>
  </ds:schemaRefs>
</ds:datastoreItem>
</file>

<file path=customXml/itemProps3.xml><?xml version="1.0" encoding="utf-8"?>
<ds:datastoreItem xmlns:ds="http://schemas.openxmlformats.org/officeDocument/2006/customXml" ds:itemID="{C54BD8D3-1974-48D7-9C1C-FBAA9E8242C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48d6c5-4a1e-44ff-8ac4-f5a871b1f948"/>
    <ds:schemaRef ds:uri="6af22993-81c8-427e-9ce0-8bb748bbdfe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9</vt:i4>
      </vt:variant>
    </vt:vector>
  </HeadingPairs>
  <TitlesOfParts>
    <vt:vector size="9" baseType="lpstr">
      <vt:lpstr>Totaal</vt:lpstr>
      <vt:lpstr>HA Storage</vt:lpstr>
      <vt:lpstr>Back-up</vt:lpstr>
      <vt:lpstr>Implementatie</vt:lpstr>
      <vt:lpstr>Opleidingen</vt:lpstr>
      <vt:lpstr>Onderhoud</vt:lpstr>
      <vt:lpstr>ICT Dienstverlening</vt:lpstr>
      <vt:lpstr>Exitstrategie</vt:lpstr>
      <vt:lpstr>Inruil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Paul</dc:creator>
  <cp:keywords/>
  <dc:description/>
  <cp:lastModifiedBy>Erwin Harkink</cp:lastModifiedBy>
  <cp:revision/>
  <dcterms:created xsi:type="dcterms:W3CDTF">2019-08-18T11:29:06Z</dcterms:created>
  <dcterms:modified xsi:type="dcterms:W3CDTF">2019-11-28T09:29:48Z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0x0101005132EF9C9200634085109235EF3C2759</vt:lpwstr>
  </property>
</Properties>
</file>