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3"/>
  <workbookPr filterPrivacy="1" codeName="ThisWorkbook" autoCompressPictures="0"/>
  <xr:revisionPtr revIDLastSave="0" documentId="13_ncr:1_{39BD49B0-575A-404F-B663-346CCF391E91}" xr6:coauthVersionLast="45" xr6:coauthVersionMax="45" xr10:uidLastSave="{00000000-0000-0000-0000-000000000000}"/>
  <bookViews>
    <workbookView xWindow="51980" yWindow="460" windowWidth="28020" windowHeight="19380" activeTab="4" xr2:uid="{00000000-000D-0000-FFFF-FFFF00000000}"/>
  </bookViews>
  <sheets>
    <sheet name="Beoordelen geboden oplossing" sheetId="6" r:id="rId1"/>
    <sheet name="Hoofd digitale zaken" sheetId="7" r:id="rId2"/>
    <sheet name="Beleidsmedewerker DZ" sheetId="15" r:id="rId3"/>
    <sheet name="Coördinator N&amp;S beheer" sheetId="16" r:id="rId4"/>
    <sheet name="Eindscores" sheetId="9" r:id="rId5"/>
  </sheets>
  <definedNames>
    <definedName name="SCORE">'Beoordelen geboden oplossing'!$A$13:$A$18</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32" i="9" l="1"/>
  <c r="G32" i="9"/>
  <c r="J32" i="9"/>
  <c r="J27" i="9"/>
  <c r="G27" i="9"/>
  <c r="D27" i="9"/>
  <c r="D22" i="9"/>
  <c r="G22" i="9"/>
  <c r="J22" i="9"/>
  <c r="J17" i="9"/>
  <c r="G17" i="9"/>
  <c r="D17" i="9"/>
  <c r="D12" i="9"/>
  <c r="G12" i="9"/>
  <c r="J12" i="9"/>
  <c r="J7" i="9"/>
  <c r="G7" i="9"/>
  <c r="D7" i="9"/>
  <c r="J33" i="9"/>
  <c r="G33" i="9"/>
  <c r="D33" i="9"/>
  <c r="D8" i="9"/>
  <c r="D2" i="9"/>
  <c r="J2" i="9"/>
  <c r="G2" i="9"/>
  <c r="I1" i="16"/>
  <c r="F1" i="16"/>
  <c r="C1" i="16"/>
  <c r="D28" i="9"/>
  <c r="J30" i="9"/>
  <c r="J29" i="9"/>
  <c r="J28" i="9"/>
  <c r="G28" i="9"/>
  <c r="G30" i="9"/>
  <c r="G29" i="9"/>
  <c r="D30" i="9"/>
  <c r="D29" i="9"/>
  <c r="D23" i="9"/>
  <c r="J25" i="9"/>
  <c r="G25" i="9"/>
  <c r="D25" i="9"/>
  <c r="J24" i="9"/>
  <c r="G24" i="9"/>
  <c r="D24" i="9"/>
  <c r="J23" i="9"/>
  <c r="G23" i="9"/>
  <c r="D18" i="9"/>
  <c r="J18" i="9"/>
  <c r="G18" i="9"/>
  <c r="J13" i="9"/>
  <c r="G13" i="9"/>
  <c r="D13" i="9"/>
  <c r="J8" i="9"/>
  <c r="G8" i="9"/>
  <c r="J3" i="9"/>
  <c r="G3" i="9"/>
  <c r="D3" i="9"/>
  <c r="D4" i="9"/>
  <c r="A28" i="9"/>
  <c r="A23" i="9"/>
  <c r="A18" i="9"/>
  <c r="A13" i="9"/>
  <c r="A8" i="9"/>
  <c r="A3" i="9"/>
  <c r="A13" i="16"/>
  <c r="A11" i="16"/>
  <c r="A9" i="16"/>
  <c r="A7" i="16"/>
  <c r="A5" i="16"/>
  <c r="A3" i="16"/>
  <c r="A2" i="16"/>
  <c r="I1" i="15"/>
  <c r="F1" i="15"/>
  <c r="C1" i="15"/>
  <c r="A13" i="15"/>
  <c r="A11" i="15"/>
  <c r="A9" i="15"/>
  <c r="A7" i="15"/>
  <c r="A5" i="15"/>
  <c r="A3" i="15"/>
  <c r="A2" i="15"/>
  <c r="A2" i="7"/>
  <c r="A13" i="7"/>
  <c r="A11" i="7"/>
  <c r="A9" i="7"/>
  <c r="A7" i="7"/>
  <c r="A5" i="7"/>
  <c r="A3" i="7"/>
  <c r="J15" i="9"/>
  <c r="J10" i="9"/>
  <c r="G20" i="9"/>
  <c r="G15" i="9"/>
  <c r="G10" i="9"/>
  <c r="D20" i="9"/>
  <c r="D15" i="9"/>
  <c r="D10" i="9"/>
  <c r="D5" i="9"/>
  <c r="J20" i="9"/>
  <c r="J19" i="9"/>
  <c r="J14" i="9"/>
  <c r="J9" i="9"/>
  <c r="J5" i="9"/>
  <c r="J4" i="9"/>
  <c r="G19" i="9"/>
  <c r="G14" i="9"/>
  <c r="G9" i="9"/>
  <c r="G5" i="9"/>
  <c r="G4" i="9"/>
  <c r="D19" i="9"/>
  <c r="D14" i="9"/>
  <c r="D9" i="9"/>
</calcChain>
</file>

<file path=xl/sharedStrings.xml><?xml version="1.0" encoding="utf-8"?>
<sst xmlns="http://schemas.openxmlformats.org/spreadsheetml/2006/main" count="219" uniqueCount="43">
  <si>
    <t>Beoordelaar 1: &lt;&lt;&gt;&gt;</t>
  </si>
  <si>
    <t>Beoordelaar 2: &lt;&lt;&gt;&gt;</t>
  </si>
  <si>
    <t>Beoordelaar 3: &lt;&lt;&gt;&gt;</t>
  </si>
  <si>
    <t>&lt;MOTIVATIE&gt;</t>
  </si>
  <si>
    <t>Consensus</t>
  </si>
  <si>
    <t>SCORE</t>
  </si>
  <si>
    <t>Beoordelaar 1</t>
  </si>
  <si>
    <t>Beoordelaar 2</t>
  </si>
  <si>
    <t>Beoordelaar 3</t>
  </si>
  <si>
    <t>Score:</t>
  </si>
  <si>
    <t>Beoordeling kwaliteit GEBODEN AUDIOVISUELE OPLOSSING</t>
  </si>
  <si>
    <t>Beoordelingskader geboden oplossing</t>
  </si>
  <si>
    <t>Te behalen score op basis van consensus</t>
  </si>
  <si>
    <t>Maximaal 5, minimaal 2
(1 = uitsluiting)</t>
  </si>
  <si>
    <t>Totaalscore van de bovenstaande items (verkregen o.b.v. consensus)</t>
  </si>
  <si>
    <t>De afzonderlijke items zullen worden beoordeeld met:</t>
  </si>
  <si>
    <t>Waarde van dit onderdeel</t>
  </si>
  <si>
    <t>5 Uitmuntend</t>
  </si>
  <si>
    <t>4 Goed</t>
  </si>
  <si>
    <t>3 Voldoende</t>
  </si>
  <si>
    <t>2 Matig</t>
  </si>
  <si>
    <t>€ 1.000,-.</t>
  </si>
  <si>
    <t>1 Onvoldoende</t>
  </si>
  <si>
    <t>Geen waarde maar uitsluiting</t>
  </si>
  <si>
    <t>SCORE:</t>
  </si>
  <si>
    <t>Inschrijver 1</t>
  </si>
  <si>
    <t>Inschrijver 2</t>
  </si>
  <si>
    <t>Inschrijver 3</t>
  </si>
  <si>
    <t>Motivatie consensus</t>
  </si>
  <si>
    <t>&lt;&lt;MOTIVATIE&gt;&gt;</t>
  </si>
  <si>
    <t>Totaalwaardes GEBODEN AUDIOVISUELE OPLOSSING</t>
  </si>
  <si>
    <t>Totaal behaalde waarde geboden oplossing:</t>
  </si>
  <si>
    <t>1. Mate van volledigheid en uitgebreidheid van het gespecificeerde plan van aanpak implementatie van de aangeboden oplossing.</t>
  </si>
  <si>
    <t>2. Mate van volledigheid en uitgebreidheid van de beschrijving van het aangeboden audiosysteem en de aangeboden bekabeling, stekkerdozen, opties en overige voorzieningen.</t>
  </si>
  <si>
    <t>3. Mate van meerwaarde voor de ICT afdeling van opdrachtgever.</t>
  </si>
  <si>
    <t xml:space="preserve">4. Mate van motivatie en onderbouwing van de meerwaarde van inschrijver. </t>
  </si>
  <si>
    <t>5. Mate van meerwaarde voor de docenten.</t>
  </si>
  <si>
    <t>6. De mate van kwaliteit van de te treffen beheersmaatregelen inzake de door inschrijver beschreven risico’s.</t>
  </si>
  <si>
    <t>€ 5.000,-.</t>
  </si>
  <si>
    <t>€ 3.500,-.</t>
  </si>
  <si>
    <t>€ 2.000,-.</t>
  </si>
  <si>
    <t>Totale waarde (€)
 items 1 t/m 6, maximaal 
€ 30.000,-.</t>
  </si>
  <si>
    <r>
      <t xml:space="preserve">De aanbestedende dienst hecht veel waarde aan welke meerwaarde een opdrachtnemer biedt bij een levering van een bestelling, in welke mate zij meedenkt en adviseert en welke diensten opdrachtnemer verleent om de opdrachtgever zo veel mogelijk te ontzorgen. Iedere inschrijver kan zich gedurende de schouw/ het locatiebezoek op de hoogte stellen van de huidige situatie van een lokaal van de aanbestedende dienst. Om de mate van kwaliteit van de dienstverlening en het inlevingsvermogen van de inschrijver te kunnen beoordelen dient de inschrijver inzake onderstaande audiovisuele oplossing voor één leslokaal (namelijk het lokaal zoals getoond tijdens de schouw/ locatiebezoek) een plan van aanpak te beschrijven inzake de implementatie van onderstaande oplossing om aan de lessen in het voortgezet onderwijs door de leerkracht een interactieve (met touchscreen) en moderne invulling te geven. 
Opdrachtgever wil voor deze ruimte het volgende bestellen;
PROWISE TOUCHSCREEN 75”
In hoogte verstelbare wandbeugel t.b.v. montage van het Prowise scherm voorzien van een anti-diefstal slot. Een opstelling met aan beide zijden een whiteboard inclusief montage en afwerking.
Inschrijver beschrijft voor de gevraagde configuratie minimaal;
-	
-	Wat is het plan van aanpak van inschrijver om te komen tot een tevreden levering, passend bij de omgevingsfactoren in tijd (tijdsplanning) en wie doet wat?
-	Welke voorbereidingen dient opdrachtgever te treffen en welke voorbereidingen zal de opdrachtgever uit handen worden genomen?
-	Welke risico’s ziet inschrijver en welke beheersmaatregelen treft inschrijver?
-	Welke meerwaarde biedt inschrijver bovenop het gevraagde om de ICT afdeling van de opdrachtgever maximaal te ontlasten?
-	Welk type audiosysteem adviseert u, het aantal Watt geluidsvermogen en de kleur?
-	Welke bekabeling, stekkerdozen, opties en overige voorzieningen zijn nodig om het werkend te krijgen?
-	Met wie wil inschrijver communiceren om tot een succesvolle oplevering te kunnen komen?
</t>
    </r>
    <r>
      <rPr>
        <b/>
        <sz val="10"/>
        <color rgb="FFFF0000"/>
        <rFont val="Verdana"/>
        <family val="2"/>
      </rPr>
      <t>CONFORM BIJLAGE KWALITEIT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</si>
</sst>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quot;€&quot;\ #,##0.00\-"/>
    <numFmt numFmtId="165" formatCode="&quot;€&quot;\ #,##0_-"/>
  </numFmts>
  <fonts count="17"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sz val="9"/>
      <color theme="0"/>
      <name val="Verdana"/>
      <family val="2"/>
    </font>
    <font>
      <b/>
      <sz val="8"/>
      <color theme="0"/>
      <name val="Verdana"/>
      <family val="2"/>
    </font>
    <font>
      <b/>
      <sz val="10"/>
      <color rgb="FFFF000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68">
    <xf numFmtId="0" fontId="0" fillId="0" borderId="0" xfId="0"/>
    <xf numFmtId="0" fontId="2" fillId="0" borderId="0" xfId="0" applyFont="1"/>
    <xf numFmtId="0" fontId="0" fillId="0" borderId="0" xfId="0" applyAlignment="1">
      <alignment wrapText="1"/>
    </xf>
    <xf numFmtId="0" fontId="12" fillId="0" borderId="0" xfId="0" applyFont="1"/>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xf>
    <xf numFmtId="0" fontId="2" fillId="2" borderId="8" xfId="0" applyFont="1" applyFill="1" applyBorder="1" applyAlignment="1" applyProtection="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10"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wrapText="1" indent="1"/>
    </xf>
    <xf numFmtId="0" fontId="2" fillId="6" borderId="1" xfId="0" applyFont="1" applyFill="1" applyBorder="1" applyAlignment="1">
      <alignment wrapText="1"/>
    </xf>
    <xf numFmtId="0" fontId="3" fillId="6" borderId="1" xfId="0" applyFont="1" applyFill="1" applyBorder="1" applyAlignment="1">
      <alignment horizontal="left" vertical="center"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xf>
    <xf numFmtId="0" fontId="1" fillId="0" borderId="0" xfId="0" applyFont="1" applyAlignment="1" applyProtection="1">
      <alignment wrapText="1"/>
    </xf>
    <xf numFmtId="0" fontId="2" fillId="0" borderId="0" xfId="0" applyFont="1" applyAlignment="1" applyProtection="1">
      <alignment wrapText="1"/>
    </xf>
    <xf numFmtId="0" fontId="3" fillId="5" borderId="2"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2" fillId="5" borderId="2" xfId="0" applyFont="1" applyFill="1" applyBorder="1" applyAlignment="1" applyProtection="1">
      <alignment wrapText="1"/>
    </xf>
    <xf numFmtId="0" fontId="2" fillId="2" borderId="8" xfId="0" applyFont="1" applyFill="1" applyBorder="1" applyAlignment="1" applyProtection="1">
      <alignment wrapText="1"/>
    </xf>
    <xf numFmtId="0" fontId="2" fillId="5" borderId="4" xfId="0" applyFont="1" applyFill="1" applyBorder="1" applyAlignment="1" applyProtection="1">
      <alignment wrapText="1"/>
    </xf>
    <xf numFmtId="0" fontId="2" fillId="5" borderId="3" xfId="0" applyFont="1" applyFill="1" applyBorder="1" applyAlignment="1" applyProtection="1">
      <alignment wrapText="1"/>
    </xf>
    <xf numFmtId="0" fontId="2" fillId="2" borderId="0" xfId="0" applyFont="1" applyFill="1" applyAlignment="1" applyProtection="1">
      <alignment wrapText="1"/>
    </xf>
    <xf numFmtId="165" fontId="2" fillId="0" borderId="0" xfId="0" applyNumberFormat="1" applyFont="1" applyAlignment="1" applyProtection="1">
      <alignment horizontal="center" wrapText="1"/>
    </xf>
    <xf numFmtId="0" fontId="2" fillId="0" borderId="0" xfId="0" applyFont="1" applyAlignment="1">
      <alignment wrapText="1"/>
    </xf>
    <xf numFmtId="0" fontId="0" fillId="0" borderId="0" xfId="0" applyAlignment="1" applyProtection="1">
      <alignment wrapText="1"/>
    </xf>
    <xf numFmtId="0" fontId="11" fillId="2" borderId="8" xfId="0" applyFont="1" applyFill="1" applyBorder="1" applyAlignment="1" applyProtection="1">
      <alignment horizontal="left" vertical="center" wrapText="1"/>
    </xf>
    <xf numFmtId="0" fontId="14" fillId="3" borderId="11" xfId="0" applyFont="1" applyFill="1" applyBorder="1" applyAlignment="1" applyProtection="1">
      <alignment horizontal="center"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5" fillId="9" borderId="1" xfId="0" applyFont="1" applyFill="1" applyBorder="1" applyAlignment="1" applyProtection="1">
      <alignment horizontal="center"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pplyProtection="1">
      <alignment horizontal="center" vertical="center" wrapText="1"/>
    </xf>
    <xf numFmtId="165" fontId="3" fillId="5" borderId="3" xfId="0" applyNumberFormat="1" applyFont="1" applyFill="1" applyBorder="1" applyAlignment="1" applyProtection="1">
      <alignment horizontal="center" vertical="center" wrapText="1"/>
    </xf>
    <xf numFmtId="165" fontId="3" fillId="5" borderId="2"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protection locked="0"/>
    </xf>
    <xf numFmtId="0" fontId="2" fillId="4" borderId="6" xfId="0" applyFont="1" applyFill="1" applyBorder="1" applyAlignment="1" applyProtection="1">
      <alignment horizontal="left" vertical="center" wrapText="1"/>
    </xf>
    <xf numFmtId="0" fontId="2" fillId="4" borderId="7" xfId="0" applyFont="1" applyFill="1" applyBorder="1" applyAlignment="1" applyProtection="1">
      <alignment horizontal="left" vertical="center" wrapText="1"/>
    </xf>
    <xf numFmtId="165" fontId="3" fillId="6" borderId="4" xfId="0" applyNumberFormat="1" applyFont="1" applyFill="1" applyBorder="1" applyAlignment="1" applyProtection="1">
      <alignment horizontal="center" vertical="center" wrapText="1"/>
      <protection locked="0"/>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xf>
    <xf numFmtId="165" fontId="4" fillId="3" borderId="3" xfId="0" applyNumberFormat="1" applyFont="1" applyFill="1" applyBorder="1" applyAlignment="1" applyProtection="1">
      <alignment horizontal="center" vertical="center" wrapText="1"/>
    </xf>
    <xf numFmtId="165" fontId="4" fillId="3" borderId="4" xfId="0" applyNumberFormat="1" applyFont="1" applyFill="1" applyBorder="1" applyAlignment="1" applyProtection="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8" fillId="3" borderId="11" xfId="0" applyFont="1" applyFill="1" applyBorder="1" applyAlignment="1" applyProtection="1">
      <alignment horizontal="left" vertical="center" wrapText="1"/>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 xfId="0" applyFont="1" applyFill="1" applyBorder="1" applyAlignment="1">
      <alignment horizontal="left" vertical="center" wrapText="1"/>
    </xf>
    <xf numFmtId="0" fontId="1" fillId="7" borderId="1" xfId="0" applyFont="1" applyFill="1" applyBorder="1" applyAlignment="1">
      <alignment horizontal="righ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18"/>
  <sheetViews>
    <sheetView showGridLines="0" zoomScale="117" workbookViewId="0">
      <selection activeCell="A2" sqref="A2:B2"/>
    </sheetView>
  </sheetViews>
  <sheetFormatPr baseColWidth="10" defaultColWidth="8.83203125" defaultRowHeight="15" x14ac:dyDescent="0.2"/>
  <cols>
    <col min="1" max="1" width="110.83203125" customWidth="1"/>
    <col min="2" max="2" width="22.83203125" style="1" customWidth="1"/>
  </cols>
  <sheetData>
    <row r="1" spans="1:2" ht="30" customHeight="1" x14ac:dyDescent="0.2">
      <c r="A1" s="41" t="s">
        <v>10</v>
      </c>
      <c r="B1" s="41"/>
    </row>
    <row r="2" spans="1:2" s="2" customFormat="1" ht="373" customHeight="1" x14ac:dyDescent="0.2">
      <c r="A2" s="42" t="s">
        <v>42</v>
      </c>
      <c r="B2" s="42"/>
    </row>
    <row r="3" spans="1:2" s="2" customFormat="1" ht="30" customHeight="1" x14ac:dyDescent="0.2">
      <c r="A3" s="10" t="s">
        <v>11</v>
      </c>
      <c r="B3" s="11" t="s">
        <v>12</v>
      </c>
    </row>
    <row r="4" spans="1:2" ht="35" customHeight="1" x14ac:dyDescent="0.2">
      <c r="A4" s="12" t="s">
        <v>32</v>
      </c>
      <c r="B4" s="13" t="s">
        <v>13</v>
      </c>
    </row>
    <row r="5" spans="1:2" ht="35" customHeight="1" x14ac:dyDescent="0.2">
      <c r="A5" s="12" t="s">
        <v>33</v>
      </c>
      <c r="B5" s="13" t="s">
        <v>13</v>
      </c>
    </row>
    <row r="6" spans="1:2" ht="35" customHeight="1" x14ac:dyDescent="0.2">
      <c r="A6" s="12" t="s">
        <v>34</v>
      </c>
      <c r="B6" s="13" t="s">
        <v>13</v>
      </c>
    </row>
    <row r="7" spans="1:2" ht="35" customHeight="1" x14ac:dyDescent="0.2">
      <c r="A7" s="12" t="s">
        <v>35</v>
      </c>
      <c r="B7" s="13" t="s">
        <v>13</v>
      </c>
    </row>
    <row r="8" spans="1:2" ht="35" customHeight="1" x14ac:dyDescent="0.2">
      <c r="A8" s="12" t="s">
        <v>36</v>
      </c>
      <c r="B8" s="13" t="s">
        <v>13</v>
      </c>
    </row>
    <row r="9" spans="1:2" ht="35" customHeight="1" x14ac:dyDescent="0.2">
      <c r="A9" s="12" t="s">
        <v>37</v>
      </c>
      <c r="B9" s="13" t="s">
        <v>13</v>
      </c>
    </row>
    <row r="10" spans="1:2" s="2" customFormat="1" ht="60" customHeight="1" x14ac:dyDescent="0.2">
      <c r="A10" s="10" t="s">
        <v>14</v>
      </c>
      <c r="B10" s="11" t="s">
        <v>41</v>
      </c>
    </row>
    <row r="11" spans="1:2" ht="20" customHeight="1" x14ac:dyDescent="0.2">
      <c r="A11" s="40"/>
      <c r="B11" s="40"/>
    </row>
    <row r="12" spans="1:2" s="2" customFormat="1" ht="30" customHeight="1" x14ac:dyDescent="0.2">
      <c r="A12" s="10" t="s">
        <v>15</v>
      </c>
      <c r="B12" s="11" t="s">
        <v>16</v>
      </c>
    </row>
    <row r="13" spans="1:2" ht="28" customHeight="1" x14ac:dyDescent="0.2">
      <c r="A13" s="12" t="s">
        <v>17</v>
      </c>
      <c r="B13" s="15" t="s">
        <v>38</v>
      </c>
    </row>
    <row r="14" spans="1:2" ht="28" customHeight="1" x14ac:dyDescent="0.2">
      <c r="A14" s="12" t="s">
        <v>18</v>
      </c>
      <c r="B14" s="15" t="s">
        <v>39</v>
      </c>
    </row>
    <row r="15" spans="1:2" ht="28" customHeight="1" x14ac:dyDescent="0.2">
      <c r="A15" s="12" t="s">
        <v>19</v>
      </c>
      <c r="B15" s="15" t="s">
        <v>40</v>
      </c>
    </row>
    <row r="16" spans="1:2" ht="28" customHeight="1" x14ac:dyDescent="0.2">
      <c r="A16" s="12" t="s">
        <v>20</v>
      </c>
      <c r="B16" s="15" t="s">
        <v>21</v>
      </c>
    </row>
    <row r="17" spans="1:2" ht="28" customHeight="1" x14ac:dyDescent="0.2">
      <c r="A17" s="12" t="s">
        <v>22</v>
      </c>
      <c r="B17" s="14" t="s">
        <v>23</v>
      </c>
    </row>
    <row r="18" spans="1:2" x14ac:dyDescent="0.2">
      <c r="A18" s="3" t="s">
        <v>24</v>
      </c>
    </row>
  </sheetData>
  <sheetProtection algorithmName="SHA-512" hashValue="bXP2H1D2SOfgHIjboeqFzClGz3nWU7xs27sbCPWc3JXGljRJCnYqw+0qUen2hH5c7voYYU4RkqQD72reZWraYw==" saltValue="mORCPbJAFFvfacigyvh6Nw==" spinCount="100000" sheet="1" objects="1" scenarios="1"/>
  <mergeCells count="3">
    <mergeCell ref="A11:B11"/>
    <mergeCell ref="A1:B1"/>
    <mergeCell ref="A2:B2"/>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3" tint="0.79998168889431442"/>
    <pageSetUpPr fitToPage="1"/>
  </sheetPr>
  <dimension ref="A1:K15"/>
  <sheetViews>
    <sheetView showGridLines="0" zoomScale="85" zoomScaleNormal="85" zoomScalePageLayoutView="85" workbookViewId="0">
      <selection activeCell="C3" sqref="C3"/>
    </sheetView>
  </sheetViews>
  <sheetFormatPr baseColWidth="10" defaultColWidth="8.83203125" defaultRowHeight="13" x14ac:dyDescent="0.15"/>
  <cols>
    <col min="1" max="1" width="71.33203125" style="21" customWidth="1"/>
    <col min="2" max="2" width="2.83203125" style="28" customWidth="1"/>
    <col min="3" max="3" width="25.83203125" style="29" customWidth="1"/>
    <col min="4" max="4" width="3.83203125" style="29" customWidth="1"/>
    <col min="5" max="5" width="2.83203125" style="29" customWidth="1"/>
    <col min="6" max="6" width="25.83203125" style="29" customWidth="1"/>
    <col min="7" max="7" width="3.83203125" style="29" customWidth="1"/>
    <col min="8" max="8" width="2.83203125" style="29" customWidth="1"/>
    <col min="9" max="9" width="25.83203125" style="21" customWidth="1"/>
    <col min="10" max="10" width="3.83203125" style="21" customWidth="1"/>
    <col min="11" max="11" width="11.6640625" style="21" bestFit="1" customWidth="1"/>
    <col min="12" max="16384" width="8.83203125" style="21"/>
  </cols>
  <sheetData>
    <row r="1" spans="1:11" ht="50" customHeight="1" x14ac:dyDescent="0.2">
      <c r="A1" s="18" t="s">
        <v>0</v>
      </c>
      <c r="B1" s="19"/>
      <c r="C1" s="50" t="s">
        <v>25</v>
      </c>
      <c r="D1" s="44"/>
      <c r="E1" s="19"/>
      <c r="F1" s="43" t="s">
        <v>26</v>
      </c>
      <c r="G1" s="44"/>
      <c r="H1" s="19"/>
      <c r="I1" s="43" t="s">
        <v>27</v>
      </c>
      <c r="J1" s="44"/>
      <c r="K1" s="20"/>
    </row>
    <row r="2" spans="1:11" ht="40" customHeight="1" x14ac:dyDescent="0.15">
      <c r="A2" s="22" t="str">
        <f>'Beoordelen geboden oplossing'!A3</f>
        <v>Beoordelingskader geboden oplossing</v>
      </c>
      <c r="B2" s="23"/>
      <c r="C2" s="47" t="s">
        <v>9</v>
      </c>
      <c r="D2" s="48"/>
      <c r="E2" s="23"/>
      <c r="F2" s="49" t="s">
        <v>9</v>
      </c>
      <c r="G2" s="48"/>
      <c r="H2" s="23"/>
      <c r="I2" s="49" t="s">
        <v>9</v>
      </c>
      <c r="J2" s="48"/>
    </row>
    <row r="3" spans="1:11" ht="20" customHeight="1" x14ac:dyDescent="0.15">
      <c r="A3" s="51" t="str">
        <f>'Beoordelen geboden oplossing'!A4</f>
        <v>1. Mate van volledigheid en uitgebreidheid van het gespecificeerde plan van aanpak implementatie van de aangeboden oplossing.</v>
      </c>
      <c r="B3" s="6"/>
      <c r="C3" s="4" t="s">
        <v>5</v>
      </c>
      <c r="D3" s="5"/>
      <c r="E3" s="6"/>
      <c r="F3" s="4" t="s">
        <v>5</v>
      </c>
      <c r="G3" s="5"/>
      <c r="H3" s="6"/>
      <c r="I3" s="4" t="s">
        <v>5</v>
      </c>
      <c r="J3" s="5"/>
    </row>
    <row r="4" spans="1:11" ht="130" customHeight="1" x14ac:dyDescent="0.15">
      <c r="A4" s="52"/>
      <c r="B4" s="6"/>
      <c r="C4" s="53" t="s">
        <v>3</v>
      </c>
      <c r="D4" s="46"/>
      <c r="E4" s="6"/>
      <c r="F4" s="45" t="s">
        <v>3</v>
      </c>
      <c r="G4" s="46"/>
      <c r="H4" s="6"/>
      <c r="I4" s="45" t="s">
        <v>3</v>
      </c>
      <c r="J4" s="46"/>
    </row>
    <row r="5" spans="1:11" ht="20" customHeight="1" x14ac:dyDescent="0.15">
      <c r="A5" s="51" t="str">
        <f>'Beoordelen geboden oplossing'!A5</f>
        <v>2. Mate van volledigheid en uitgebreidheid van de beschrijving van het aangeboden audiosysteem en de aangeboden bekabeling, stekkerdozen, opties en overige voorzieningen.</v>
      </c>
      <c r="B5" s="6"/>
      <c r="C5" s="4" t="s">
        <v>5</v>
      </c>
      <c r="D5" s="5"/>
      <c r="E5" s="6"/>
      <c r="F5" s="4" t="s">
        <v>5</v>
      </c>
      <c r="G5" s="5"/>
      <c r="H5" s="6"/>
      <c r="I5" s="4" t="s">
        <v>5</v>
      </c>
      <c r="J5" s="5"/>
    </row>
    <row r="6" spans="1:11" ht="130" customHeight="1" x14ac:dyDescent="0.15">
      <c r="A6" s="52"/>
      <c r="B6" s="6"/>
      <c r="C6" s="53" t="s">
        <v>3</v>
      </c>
      <c r="D6" s="46"/>
      <c r="E6" s="6"/>
      <c r="F6" s="45" t="s">
        <v>3</v>
      </c>
      <c r="G6" s="46"/>
      <c r="H6" s="6"/>
      <c r="I6" s="45" t="s">
        <v>3</v>
      </c>
      <c r="J6" s="46"/>
    </row>
    <row r="7" spans="1:11" ht="20" customHeight="1" x14ac:dyDescent="0.15">
      <c r="A7" s="51" t="str">
        <f>'Beoordelen geboden oplossing'!A6</f>
        <v>3. Mate van meerwaarde voor de ICT afdeling van opdrachtgever.</v>
      </c>
      <c r="B7" s="6"/>
      <c r="C7" s="4" t="s">
        <v>5</v>
      </c>
      <c r="D7" s="5"/>
      <c r="E7" s="6"/>
      <c r="F7" s="4" t="s">
        <v>5</v>
      </c>
      <c r="G7" s="5"/>
      <c r="H7" s="6"/>
      <c r="I7" s="4" t="s">
        <v>5</v>
      </c>
      <c r="J7" s="5"/>
    </row>
    <row r="8" spans="1:11" ht="130" customHeight="1" x14ac:dyDescent="0.15">
      <c r="A8" s="52"/>
      <c r="B8" s="6"/>
      <c r="C8" s="54" t="s">
        <v>3</v>
      </c>
      <c r="D8" s="55"/>
      <c r="E8" s="6"/>
      <c r="F8" s="45" t="s">
        <v>3</v>
      </c>
      <c r="G8" s="46"/>
      <c r="H8" s="6"/>
      <c r="I8" s="45" t="s">
        <v>3</v>
      </c>
      <c r="J8" s="46"/>
    </row>
    <row r="9" spans="1:11" ht="20" customHeight="1" x14ac:dyDescent="0.15">
      <c r="A9" s="51" t="str">
        <f>'Beoordelen geboden oplossing'!A7</f>
        <v xml:space="preserve">4. Mate van motivatie en onderbouwing van de meerwaarde van inschrijver. </v>
      </c>
      <c r="B9" s="6"/>
      <c r="C9" s="4" t="s">
        <v>5</v>
      </c>
      <c r="D9" s="5"/>
      <c r="E9" s="6"/>
      <c r="F9" s="4" t="s">
        <v>5</v>
      </c>
      <c r="G9" s="5"/>
      <c r="H9" s="6"/>
      <c r="I9" s="4" t="s">
        <v>5</v>
      </c>
      <c r="J9" s="5"/>
    </row>
    <row r="10" spans="1:11" ht="130" customHeight="1" x14ac:dyDescent="0.15">
      <c r="A10" s="52"/>
      <c r="B10" s="6"/>
      <c r="C10" s="53" t="s">
        <v>3</v>
      </c>
      <c r="D10" s="46"/>
      <c r="E10" s="6"/>
      <c r="F10" s="45" t="s">
        <v>3</v>
      </c>
      <c r="G10" s="46"/>
      <c r="H10" s="6"/>
      <c r="I10" s="45" t="s">
        <v>3</v>
      </c>
      <c r="J10" s="46"/>
    </row>
    <row r="11" spans="1:11" ht="20" customHeight="1" x14ac:dyDescent="0.15">
      <c r="A11" s="51" t="str">
        <f>'Beoordelen geboden oplossing'!A8</f>
        <v>5. Mate van meerwaarde voor de docenten.</v>
      </c>
      <c r="B11" s="6"/>
      <c r="C11" s="4" t="s">
        <v>5</v>
      </c>
      <c r="D11" s="5"/>
      <c r="E11" s="6"/>
      <c r="F11" s="4" t="s">
        <v>5</v>
      </c>
      <c r="G11" s="5"/>
      <c r="H11" s="6"/>
      <c r="I11" s="4" t="s">
        <v>5</v>
      </c>
      <c r="J11" s="5"/>
    </row>
    <row r="12" spans="1:11" ht="130" customHeight="1" x14ac:dyDescent="0.15">
      <c r="A12" s="52"/>
      <c r="B12" s="6"/>
      <c r="C12" s="53" t="s">
        <v>3</v>
      </c>
      <c r="D12" s="46"/>
      <c r="E12" s="6"/>
      <c r="F12" s="45" t="s">
        <v>3</v>
      </c>
      <c r="G12" s="46"/>
      <c r="H12" s="6"/>
      <c r="I12" s="45" t="s">
        <v>3</v>
      </c>
      <c r="J12" s="46"/>
    </row>
    <row r="13" spans="1:11" ht="20" customHeight="1" x14ac:dyDescent="0.15">
      <c r="A13" s="51" t="str">
        <f>'Beoordelen geboden oplossing'!A9</f>
        <v>6. De mate van kwaliteit van de te treffen beheersmaatregelen inzake de door inschrijver beschreven risico’s.</v>
      </c>
      <c r="B13" s="6"/>
      <c r="C13" s="4" t="s">
        <v>5</v>
      </c>
      <c r="D13" s="5"/>
      <c r="E13" s="6"/>
      <c r="F13" s="4" t="s">
        <v>5</v>
      </c>
      <c r="G13" s="5"/>
      <c r="H13" s="6"/>
      <c r="I13" s="4" t="s">
        <v>5</v>
      </c>
      <c r="J13" s="5"/>
    </row>
    <row r="14" spans="1:11" ht="130" customHeight="1" x14ac:dyDescent="0.15">
      <c r="A14" s="52"/>
      <c r="B14" s="6"/>
      <c r="C14" s="54" t="s">
        <v>3</v>
      </c>
      <c r="D14" s="55"/>
      <c r="E14" s="6"/>
      <c r="F14" s="45" t="s">
        <v>3</v>
      </c>
      <c r="G14" s="46"/>
      <c r="H14" s="6"/>
      <c r="I14" s="45" t="s">
        <v>3</v>
      </c>
      <c r="J14" s="46"/>
    </row>
    <row r="15" spans="1:11" ht="20" customHeight="1" x14ac:dyDescent="0.15">
      <c r="A15" s="24"/>
      <c r="B15" s="25"/>
      <c r="C15" s="26"/>
      <c r="D15" s="26"/>
      <c r="E15" s="25"/>
      <c r="F15" s="26"/>
      <c r="G15" s="26"/>
      <c r="H15" s="25"/>
      <c r="I15" s="26"/>
      <c r="J15" s="27"/>
    </row>
  </sheetData>
  <sheetProtection algorithmName="SHA-512" hashValue="ilulR2GjcR6yerc69BMSkbi7OKbYeZa+kp41Bv9Ng6r0kHjlBnQ4ZWFiv68m6m/ieo+sjlk3A74BYmBnofcjPQ==" saltValue="QKaOgxG/nRQixzSHwKI4qg==" spinCount="100000" sheet="1" objects="1" scenarios="1"/>
  <mergeCells count="30">
    <mergeCell ref="A11:A12"/>
    <mergeCell ref="C12:D12"/>
    <mergeCell ref="F12:G12"/>
    <mergeCell ref="I12:J12"/>
    <mergeCell ref="A13:A14"/>
    <mergeCell ref="C14:D14"/>
    <mergeCell ref="F14:G14"/>
    <mergeCell ref="I14:J14"/>
    <mergeCell ref="F8:G8"/>
    <mergeCell ref="I8:J8"/>
    <mergeCell ref="A9:A10"/>
    <mergeCell ref="C10:D10"/>
    <mergeCell ref="F10:G10"/>
    <mergeCell ref="I10:J10"/>
    <mergeCell ref="A3:A4"/>
    <mergeCell ref="A5:A6"/>
    <mergeCell ref="C4:D4"/>
    <mergeCell ref="C6:D6"/>
    <mergeCell ref="A7:A8"/>
    <mergeCell ref="C8:D8"/>
    <mergeCell ref="I1:J1"/>
    <mergeCell ref="I4:J4"/>
    <mergeCell ref="I6:J6"/>
    <mergeCell ref="C2:D2"/>
    <mergeCell ref="I2:J2"/>
    <mergeCell ref="C1:D1"/>
    <mergeCell ref="F1:G1"/>
    <mergeCell ref="F4:G4"/>
    <mergeCell ref="F6:G6"/>
    <mergeCell ref="F2:G2"/>
  </mergeCells>
  <dataValidations count="1">
    <dataValidation type="list" errorStyle="warning" allowBlank="1" showErrorMessage="1" error="Voer juiste waarde in. " sqref="C3 F3 I3 C5 F5 I5 C11 F11 I11 C7 F7 I7 C9 F9 I9 C13 F13 I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K15"/>
  <sheetViews>
    <sheetView showGridLines="0" zoomScale="85" zoomScaleNormal="85" zoomScalePageLayoutView="85" workbookViewId="0">
      <selection sqref="A1:XFD1048576"/>
    </sheetView>
  </sheetViews>
  <sheetFormatPr baseColWidth="10" defaultColWidth="8.83203125" defaultRowHeight="13" x14ac:dyDescent="0.15"/>
  <cols>
    <col min="1" max="1" width="71.33203125" style="21" customWidth="1"/>
    <col min="2" max="2" width="2.83203125" style="28" customWidth="1"/>
    <col min="3" max="3" width="25.83203125" style="29" customWidth="1"/>
    <col min="4" max="4" width="3.83203125" style="29" customWidth="1"/>
    <col min="5" max="5" width="2.83203125" style="28" customWidth="1"/>
    <col min="6" max="6" width="25.83203125" style="29" customWidth="1"/>
    <col min="7" max="7" width="3.83203125" style="29" customWidth="1"/>
    <col min="8" max="8" width="2.83203125" style="28" customWidth="1"/>
    <col min="9" max="9" width="25.83203125" style="21" customWidth="1"/>
    <col min="10" max="10" width="3.83203125" style="21" customWidth="1"/>
    <col min="11" max="16384" width="8.83203125" style="30"/>
  </cols>
  <sheetData>
    <row r="1" spans="1:11" s="21" customFormat="1" ht="50" customHeight="1" x14ac:dyDescent="0.2">
      <c r="A1" s="18" t="s">
        <v>1</v>
      </c>
      <c r="B1" s="19"/>
      <c r="C1" s="58" t="str">
        <f>'Hoofd digitale zaken'!C1:D1</f>
        <v>Inschrijver 1</v>
      </c>
      <c r="D1" s="57"/>
      <c r="E1" s="19"/>
      <c r="F1" s="56" t="str">
        <f>'Hoofd digitale zaken'!F1:G1</f>
        <v>Inschrijver 2</v>
      </c>
      <c r="G1" s="57"/>
      <c r="H1" s="19"/>
      <c r="I1" s="56" t="str">
        <f>'Hoofd digitale zaken'!I1:J1</f>
        <v>Inschrijver 3</v>
      </c>
      <c r="J1" s="57"/>
      <c r="K1" s="20"/>
    </row>
    <row r="2" spans="1:11" s="21" customFormat="1" ht="40" customHeight="1" x14ac:dyDescent="0.15">
      <c r="A2" s="22" t="str">
        <f>'Beoordelen geboden oplossing'!A3:A3</f>
        <v>Beoordelingskader geboden oplossing</v>
      </c>
      <c r="B2" s="23"/>
      <c r="C2" s="47" t="s">
        <v>9</v>
      </c>
      <c r="D2" s="48"/>
      <c r="E2" s="23"/>
      <c r="F2" s="49" t="s">
        <v>9</v>
      </c>
      <c r="G2" s="48"/>
      <c r="H2" s="23"/>
      <c r="I2" s="49" t="s">
        <v>9</v>
      </c>
      <c r="J2" s="48"/>
    </row>
    <row r="3" spans="1:11" s="21" customFormat="1" ht="20" customHeight="1" x14ac:dyDescent="0.15">
      <c r="A3" s="51" t="str">
        <f>'Beoordelen geboden oplossing'!A4:A4</f>
        <v>1. Mate van volledigheid en uitgebreidheid van het gespecificeerde plan van aanpak implementatie van de aangeboden oplossing.</v>
      </c>
      <c r="B3" s="6"/>
      <c r="C3" s="4" t="s">
        <v>5</v>
      </c>
      <c r="D3" s="5"/>
      <c r="E3" s="6"/>
      <c r="F3" s="4" t="s">
        <v>5</v>
      </c>
      <c r="G3" s="5"/>
      <c r="H3" s="6"/>
      <c r="I3" s="4" t="s">
        <v>5</v>
      </c>
      <c r="J3" s="5"/>
    </row>
    <row r="4" spans="1:11" s="21" customFormat="1" ht="130" customHeight="1" x14ac:dyDescent="0.15">
      <c r="A4" s="52"/>
      <c r="B4" s="6"/>
      <c r="C4" s="53" t="s">
        <v>3</v>
      </c>
      <c r="D4" s="46"/>
      <c r="E4" s="6"/>
      <c r="F4" s="45" t="s">
        <v>3</v>
      </c>
      <c r="G4" s="46"/>
      <c r="H4" s="6"/>
      <c r="I4" s="45" t="s">
        <v>3</v>
      </c>
      <c r="J4" s="46"/>
    </row>
    <row r="5" spans="1:11" s="21" customFormat="1" ht="20" customHeight="1" x14ac:dyDescent="0.15">
      <c r="A5" s="51" t="str">
        <f>'Beoordelen geboden oplossing'!A5:A5</f>
        <v>2. Mate van volledigheid en uitgebreidheid van de beschrijving van het aangeboden audiosysteem en de aangeboden bekabeling, stekkerdozen, opties en overige voorzieningen.</v>
      </c>
      <c r="B5" s="6"/>
      <c r="C5" s="4" t="s">
        <v>5</v>
      </c>
      <c r="D5" s="5"/>
      <c r="E5" s="6"/>
      <c r="F5" s="4" t="s">
        <v>5</v>
      </c>
      <c r="G5" s="5"/>
      <c r="H5" s="6"/>
      <c r="I5" s="4" t="s">
        <v>5</v>
      </c>
      <c r="J5" s="5"/>
    </row>
    <row r="6" spans="1:11" s="21" customFormat="1" ht="130" customHeight="1" x14ac:dyDescent="0.15">
      <c r="A6" s="52"/>
      <c r="B6" s="6"/>
      <c r="C6" s="53" t="s">
        <v>3</v>
      </c>
      <c r="D6" s="46"/>
      <c r="E6" s="6"/>
      <c r="F6" s="45" t="s">
        <v>3</v>
      </c>
      <c r="G6" s="46"/>
      <c r="H6" s="6"/>
      <c r="I6" s="45" t="s">
        <v>3</v>
      </c>
      <c r="J6" s="46"/>
    </row>
    <row r="7" spans="1:11" s="21" customFormat="1" ht="20" customHeight="1" x14ac:dyDescent="0.15">
      <c r="A7" s="51" t="str">
        <f>'Beoordelen geboden oplossing'!A6:A6</f>
        <v>3. Mate van meerwaarde voor de ICT afdeling van opdrachtgever.</v>
      </c>
      <c r="B7" s="6"/>
      <c r="C7" s="4" t="s">
        <v>5</v>
      </c>
      <c r="D7" s="5"/>
      <c r="E7" s="6"/>
      <c r="F7" s="4" t="s">
        <v>5</v>
      </c>
      <c r="G7" s="5"/>
      <c r="H7" s="6"/>
      <c r="I7" s="4" t="s">
        <v>5</v>
      </c>
      <c r="J7" s="5"/>
    </row>
    <row r="8" spans="1:11" s="21" customFormat="1" ht="130" customHeight="1" x14ac:dyDescent="0.15">
      <c r="A8" s="52"/>
      <c r="B8" s="6"/>
      <c r="C8" s="54" t="s">
        <v>3</v>
      </c>
      <c r="D8" s="55"/>
      <c r="E8" s="6"/>
      <c r="F8" s="45" t="s">
        <v>3</v>
      </c>
      <c r="G8" s="46"/>
      <c r="H8" s="6"/>
      <c r="I8" s="45" t="s">
        <v>3</v>
      </c>
      <c r="J8" s="46"/>
    </row>
    <row r="9" spans="1:11" s="21" customFormat="1" ht="20" customHeight="1" x14ac:dyDescent="0.15">
      <c r="A9" s="51" t="str">
        <f>'Beoordelen geboden oplossing'!A7</f>
        <v xml:space="preserve">4. Mate van motivatie en onderbouwing van de meerwaarde van inschrijver. </v>
      </c>
      <c r="B9" s="6"/>
      <c r="C9" s="4" t="s">
        <v>5</v>
      </c>
      <c r="D9" s="5"/>
      <c r="E9" s="6"/>
      <c r="F9" s="4" t="s">
        <v>5</v>
      </c>
      <c r="G9" s="5"/>
      <c r="H9" s="6"/>
      <c r="I9" s="4" t="s">
        <v>5</v>
      </c>
      <c r="J9" s="5"/>
    </row>
    <row r="10" spans="1:11" s="21" customFormat="1" ht="130" customHeight="1" x14ac:dyDescent="0.15">
      <c r="A10" s="52"/>
      <c r="B10" s="6"/>
      <c r="C10" s="53" t="s">
        <v>3</v>
      </c>
      <c r="D10" s="46"/>
      <c r="E10" s="6"/>
      <c r="F10" s="45" t="s">
        <v>3</v>
      </c>
      <c r="G10" s="46"/>
      <c r="H10" s="6"/>
      <c r="I10" s="45" t="s">
        <v>3</v>
      </c>
      <c r="J10" s="46"/>
    </row>
    <row r="11" spans="1:11" s="21" customFormat="1" ht="20" customHeight="1" x14ac:dyDescent="0.15">
      <c r="A11" s="51" t="str">
        <f>'Beoordelen geboden oplossing'!A8</f>
        <v>5. Mate van meerwaarde voor de docenten.</v>
      </c>
      <c r="B11" s="6"/>
      <c r="C11" s="4" t="s">
        <v>5</v>
      </c>
      <c r="D11" s="5"/>
      <c r="E11" s="6"/>
      <c r="F11" s="4" t="s">
        <v>5</v>
      </c>
      <c r="G11" s="5"/>
      <c r="H11" s="6"/>
      <c r="I11" s="4" t="s">
        <v>5</v>
      </c>
      <c r="J11" s="5"/>
    </row>
    <row r="12" spans="1:11" s="21" customFormat="1" ht="130" customHeight="1" x14ac:dyDescent="0.15">
      <c r="A12" s="52"/>
      <c r="B12" s="6"/>
      <c r="C12" s="53" t="s">
        <v>3</v>
      </c>
      <c r="D12" s="46"/>
      <c r="E12" s="6"/>
      <c r="F12" s="45" t="s">
        <v>3</v>
      </c>
      <c r="G12" s="46"/>
      <c r="H12" s="6"/>
      <c r="I12" s="45" t="s">
        <v>3</v>
      </c>
      <c r="J12" s="46"/>
    </row>
    <row r="13" spans="1:11" s="21" customFormat="1" ht="20" customHeight="1" x14ac:dyDescent="0.15">
      <c r="A13" s="51" t="str">
        <f>'Beoordelen geboden oplossing'!A9</f>
        <v>6. De mate van kwaliteit van de te treffen beheersmaatregelen inzake de door inschrijver beschreven risico’s.</v>
      </c>
      <c r="B13" s="6"/>
      <c r="C13" s="4" t="s">
        <v>5</v>
      </c>
      <c r="D13" s="5"/>
      <c r="E13" s="6"/>
      <c r="F13" s="4" t="s">
        <v>5</v>
      </c>
      <c r="G13" s="5"/>
      <c r="H13" s="6"/>
      <c r="I13" s="4" t="s">
        <v>5</v>
      </c>
      <c r="J13" s="5"/>
    </row>
    <row r="14" spans="1:11" s="21" customFormat="1" ht="130" customHeight="1" x14ac:dyDescent="0.15">
      <c r="A14" s="52"/>
      <c r="B14" s="6"/>
      <c r="C14" s="54" t="s">
        <v>3</v>
      </c>
      <c r="D14" s="55"/>
      <c r="E14" s="6"/>
      <c r="F14" s="45" t="s">
        <v>3</v>
      </c>
      <c r="G14" s="46"/>
      <c r="H14" s="6"/>
      <c r="I14" s="45" t="s">
        <v>3</v>
      </c>
      <c r="J14" s="46"/>
    </row>
    <row r="15" spans="1:11" s="21" customFormat="1" ht="20" customHeight="1" x14ac:dyDescent="0.15">
      <c r="A15" s="24"/>
      <c r="B15" s="25"/>
      <c r="C15" s="26"/>
      <c r="D15" s="26"/>
      <c r="E15" s="25"/>
      <c r="F15" s="26"/>
      <c r="G15" s="26"/>
      <c r="H15" s="25"/>
      <c r="I15" s="26"/>
      <c r="J15" s="27"/>
    </row>
  </sheetData>
  <sheetProtection algorithmName="SHA-512" hashValue="cO3YWGPqY0jO3E3WGl6XRbF2iIuJ0OIP6Hx6aa31mYXU6vJO/nTwDyjPvZpZFdrgBpOk22lbqob1YMzUT6Konw==" saltValue="AwMpPkHVnU2R/mrz0YDroQ==" spinCount="100000" sheet="1" objects="1" scenarios="1"/>
  <mergeCells count="30">
    <mergeCell ref="A11:A12"/>
    <mergeCell ref="C12:D12"/>
    <mergeCell ref="F12:G12"/>
    <mergeCell ref="I12:J12"/>
    <mergeCell ref="A13:A14"/>
    <mergeCell ref="C14:D14"/>
    <mergeCell ref="F14:G14"/>
    <mergeCell ref="I14:J14"/>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C13 F13 I13"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K15"/>
  <sheetViews>
    <sheetView showGridLines="0" zoomScale="85" zoomScaleNormal="85" zoomScalePageLayoutView="85" workbookViewId="0">
      <selection sqref="A1:XFD1048576"/>
    </sheetView>
  </sheetViews>
  <sheetFormatPr baseColWidth="10" defaultColWidth="8.83203125" defaultRowHeight="13" x14ac:dyDescent="0.15"/>
  <cols>
    <col min="1" max="1" width="71.33203125" style="21" customWidth="1"/>
    <col min="2" max="2" width="2.83203125" style="28" customWidth="1"/>
    <col min="3" max="3" width="25.83203125" style="29" customWidth="1"/>
    <col min="4" max="4" width="3.83203125" style="29" customWidth="1"/>
    <col min="5" max="5" width="2.83203125" style="28" customWidth="1"/>
    <col min="6" max="6" width="25.83203125" style="29" customWidth="1"/>
    <col min="7" max="7" width="3.83203125" style="29" customWidth="1"/>
    <col min="8" max="8" width="2.83203125" style="28" customWidth="1"/>
    <col min="9" max="9" width="25.83203125" style="21" customWidth="1"/>
    <col min="10" max="10" width="3.83203125" style="21" customWidth="1"/>
    <col min="11" max="16384" width="8.83203125" style="30"/>
  </cols>
  <sheetData>
    <row r="1" spans="1:11" s="21" customFormat="1" ht="50" customHeight="1" x14ac:dyDescent="0.2">
      <c r="A1" s="18" t="s">
        <v>2</v>
      </c>
      <c r="B1" s="19"/>
      <c r="C1" s="58" t="str">
        <f>'Hoofd digitale zaken'!C1:D1</f>
        <v>Inschrijver 1</v>
      </c>
      <c r="D1" s="57"/>
      <c r="E1" s="19"/>
      <c r="F1" s="58" t="str">
        <f>'Hoofd digitale zaken'!F1:G1</f>
        <v>Inschrijver 2</v>
      </c>
      <c r="G1" s="57"/>
      <c r="H1" s="19"/>
      <c r="I1" s="58" t="str">
        <f>'Hoofd digitale zaken'!I1:J1</f>
        <v>Inschrijver 3</v>
      </c>
      <c r="J1" s="57"/>
      <c r="K1" s="20"/>
    </row>
    <row r="2" spans="1:11" s="21" customFormat="1" ht="40" customHeight="1" x14ac:dyDescent="0.15">
      <c r="A2" s="22" t="str">
        <f>'Beoordelen geboden oplossing'!A3:A3</f>
        <v>Beoordelingskader geboden oplossing</v>
      </c>
      <c r="B2" s="23"/>
      <c r="C2" s="47" t="s">
        <v>9</v>
      </c>
      <c r="D2" s="48"/>
      <c r="E2" s="23"/>
      <c r="F2" s="49" t="s">
        <v>9</v>
      </c>
      <c r="G2" s="48"/>
      <c r="H2" s="23"/>
      <c r="I2" s="49" t="s">
        <v>9</v>
      </c>
      <c r="J2" s="48"/>
    </row>
    <row r="3" spans="1:11" s="21" customFormat="1" ht="20" customHeight="1" x14ac:dyDescent="0.15">
      <c r="A3" s="51" t="str">
        <f>'Beoordelen geboden oplossing'!A4:A4</f>
        <v>1. Mate van volledigheid en uitgebreidheid van het gespecificeerde plan van aanpak implementatie van de aangeboden oplossing.</v>
      </c>
      <c r="B3" s="6"/>
      <c r="C3" s="4" t="s">
        <v>5</v>
      </c>
      <c r="D3" s="5"/>
      <c r="E3" s="6"/>
      <c r="F3" s="4" t="s">
        <v>5</v>
      </c>
      <c r="G3" s="5"/>
      <c r="H3" s="6"/>
      <c r="I3" s="4" t="s">
        <v>5</v>
      </c>
      <c r="J3" s="5"/>
    </row>
    <row r="4" spans="1:11" s="21" customFormat="1" ht="130" customHeight="1" x14ac:dyDescent="0.15">
      <c r="A4" s="52"/>
      <c r="B4" s="6"/>
      <c r="C4" s="53" t="s">
        <v>3</v>
      </c>
      <c r="D4" s="46"/>
      <c r="E4" s="6"/>
      <c r="F4" s="45" t="s">
        <v>3</v>
      </c>
      <c r="G4" s="46"/>
      <c r="H4" s="6"/>
      <c r="I4" s="45" t="s">
        <v>3</v>
      </c>
      <c r="J4" s="46"/>
    </row>
    <row r="5" spans="1:11" s="21" customFormat="1" ht="20" customHeight="1" x14ac:dyDescent="0.15">
      <c r="A5" s="51" t="str">
        <f>'Beoordelen geboden oplossing'!A5:A5</f>
        <v>2. Mate van volledigheid en uitgebreidheid van de beschrijving van het aangeboden audiosysteem en de aangeboden bekabeling, stekkerdozen, opties en overige voorzieningen.</v>
      </c>
      <c r="B5" s="6"/>
      <c r="C5" s="4" t="s">
        <v>5</v>
      </c>
      <c r="D5" s="5"/>
      <c r="E5" s="6"/>
      <c r="F5" s="4" t="s">
        <v>5</v>
      </c>
      <c r="G5" s="5"/>
      <c r="H5" s="6"/>
      <c r="I5" s="4" t="s">
        <v>5</v>
      </c>
      <c r="J5" s="5"/>
    </row>
    <row r="6" spans="1:11" s="21" customFormat="1" ht="130" customHeight="1" x14ac:dyDescent="0.15">
      <c r="A6" s="52"/>
      <c r="B6" s="6"/>
      <c r="C6" s="53" t="s">
        <v>3</v>
      </c>
      <c r="D6" s="46"/>
      <c r="E6" s="6"/>
      <c r="F6" s="45" t="s">
        <v>3</v>
      </c>
      <c r="G6" s="46"/>
      <c r="H6" s="6"/>
      <c r="I6" s="45" t="s">
        <v>3</v>
      </c>
      <c r="J6" s="46"/>
    </row>
    <row r="7" spans="1:11" s="21" customFormat="1" ht="20" customHeight="1" x14ac:dyDescent="0.15">
      <c r="A7" s="51" t="str">
        <f>'Beoordelen geboden oplossing'!A6:A6</f>
        <v>3. Mate van meerwaarde voor de ICT afdeling van opdrachtgever.</v>
      </c>
      <c r="B7" s="6"/>
      <c r="C7" s="4" t="s">
        <v>5</v>
      </c>
      <c r="D7" s="5"/>
      <c r="E7" s="6"/>
      <c r="F7" s="4" t="s">
        <v>5</v>
      </c>
      <c r="G7" s="5"/>
      <c r="H7" s="6"/>
      <c r="I7" s="4" t="s">
        <v>5</v>
      </c>
      <c r="J7" s="5"/>
    </row>
    <row r="8" spans="1:11" s="21" customFormat="1" ht="130" customHeight="1" x14ac:dyDescent="0.15">
      <c r="A8" s="52"/>
      <c r="B8" s="6"/>
      <c r="C8" s="54" t="s">
        <v>3</v>
      </c>
      <c r="D8" s="55"/>
      <c r="E8" s="6"/>
      <c r="F8" s="45" t="s">
        <v>3</v>
      </c>
      <c r="G8" s="46"/>
      <c r="H8" s="6"/>
      <c r="I8" s="45" t="s">
        <v>3</v>
      </c>
      <c r="J8" s="46"/>
    </row>
    <row r="9" spans="1:11" s="21" customFormat="1" ht="20" customHeight="1" x14ac:dyDescent="0.15">
      <c r="A9" s="51" t="str">
        <f>'Beoordelen geboden oplossing'!A7</f>
        <v xml:space="preserve">4. Mate van motivatie en onderbouwing van de meerwaarde van inschrijver. </v>
      </c>
      <c r="B9" s="6"/>
      <c r="C9" s="4" t="s">
        <v>5</v>
      </c>
      <c r="D9" s="5"/>
      <c r="E9" s="6"/>
      <c r="F9" s="4" t="s">
        <v>5</v>
      </c>
      <c r="G9" s="5"/>
      <c r="H9" s="6"/>
      <c r="I9" s="4" t="s">
        <v>5</v>
      </c>
      <c r="J9" s="5"/>
    </row>
    <row r="10" spans="1:11" s="21" customFormat="1" ht="130" customHeight="1" x14ac:dyDescent="0.15">
      <c r="A10" s="52"/>
      <c r="B10" s="6"/>
      <c r="C10" s="53" t="s">
        <v>3</v>
      </c>
      <c r="D10" s="46"/>
      <c r="E10" s="6"/>
      <c r="F10" s="45" t="s">
        <v>3</v>
      </c>
      <c r="G10" s="46"/>
      <c r="H10" s="6"/>
      <c r="I10" s="45" t="s">
        <v>3</v>
      </c>
      <c r="J10" s="46"/>
    </row>
    <row r="11" spans="1:11" s="21" customFormat="1" ht="20" customHeight="1" x14ac:dyDescent="0.15">
      <c r="A11" s="51" t="str">
        <f>'Beoordelen geboden oplossing'!A8</f>
        <v>5. Mate van meerwaarde voor de docenten.</v>
      </c>
      <c r="B11" s="6"/>
      <c r="C11" s="4" t="s">
        <v>5</v>
      </c>
      <c r="D11" s="5"/>
      <c r="E11" s="6"/>
      <c r="F11" s="4" t="s">
        <v>5</v>
      </c>
      <c r="G11" s="5"/>
      <c r="H11" s="6"/>
      <c r="I11" s="4" t="s">
        <v>5</v>
      </c>
      <c r="J11" s="5"/>
    </row>
    <row r="12" spans="1:11" s="21" customFormat="1" ht="130" customHeight="1" x14ac:dyDescent="0.15">
      <c r="A12" s="52"/>
      <c r="B12" s="6"/>
      <c r="C12" s="53" t="s">
        <v>3</v>
      </c>
      <c r="D12" s="46"/>
      <c r="E12" s="6"/>
      <c r="F12" s="45" t="s">
        <v>3</v>
      </c>
      <c r="G12" s="46"/>
      <c r="H12" s="6"/>
      <c r="I12" s="45" t="s">
        <v>3</v>
      </c>
      <c r="J12" s="46"/>
    </row>
    <row r="13" spans="1:11" s="21" customFormat="1" ht="20" customHeight="1" x14ac:dyDescent="0.15">
      <c r="A13" s="51" t="str">
        <f>'Beoordelen geboden oplossing'!A9</f>
        <v>6. De mate van kwaliteit van de te treffen beheersmaatregelen inzake de door inschrijver beschreven risico’s.</v>
      </c>
      <c r="B13" s="6"/>
      <c r="C13" s="4" t="s">
        <v>5</v>
      </c>
      <c r="D13" s="5"/>
      <c r="E13" s="6"/>
      <c r="F13" s="4" t="s">
        <v>5</v>
      </c>
      <c r="G13" s="5"/>
      <c r="H13" s="6"/>
      <c r="I13" s="4" t="s">
        <v>5</v>
      </c>
      <c r="J13" s="5"/>
    </row>
    <row r="14" spans="1:11" s="21" customFormat="1" ht="130" customHeight="1" x14ac:dyDescent="0.15">
      <c r="A14" s="52"/>
      <c r="B14" s="6"/>
      <c r="C14" s="54" t="s">
        <v>3</v>
      </c>
      <c r="D14" s="55"/>
      <c r="E14" s="6"/>
      <c r="F14" s="45" t="s">
        <v>3</v>
      </c>
      <c r="G14" s="46"/>
      <c r="H14" s="6"/>
      <c r="I14" s="45" t="s">
        <v>3</v>
      </c>
      <c r="J14" s="46"/>
    </row>
    <row r="15" spans="1:11" s="21" customFormat="1" ht="20" customHeight="1" x14ac:dyDescent="0.15">
      <c r="A15" s="24"/>
      <c r="B15" s="25"/>
      <c r="C15" s="26"/>
      <c r="D15" s="26"/>
      <c r="E15" s="25"/>
      <c r="F15" s="26"/>
      <c r="G15" s="26"/>
      <c r="H15" s="25"/>
      <c r="I15" s="26"/>
      <c r="J15" s="27"/>
    </row>
  </sheetData>
  <sheetProtection algorithmName="SHA-512" hashValue="BSo91zfg8wvSKxoohwQy+p1F//htCBVksBd1J+u1l9Tl8BnCGxRFbTGnHPNTwfY9LrRv2+mofOIjE4b/9p3v/A==" saltValue="4yPpZOomyGRgJl8JEUyqXw==" spinCount="100000" sheet="1" objects="1" scenarios="1"/>
  <mergeCells count="30">
    <mergeCell ref="A11:A12"/>
    <mergeCell ref="C12:D12"/>
    <mergeCell ref="F12:G12"/>
    <mergeCell ref="I12:J12"/>
    <mergeCell ref="A13:A14"/>
    <mergeCell ref="C14:D14"/>
    <mergeCell ref="F14:G14"/>
    <mergeCell ref="I14:J14"/>
    <mergeCell ref="A9:A10"/>
    <mergeCell ref="C10:D10"/>
    <mergeCell ref="F10:G10"/>
    <mergeCell ref="I10:J10"/>
    <mergeCell ref="I6:J6"/>
    <mergeCell ref="A7:A8"/>
    <mergeCell ref="C8:D8"/>
    <mergeCell ref="F8:G8"/>
    <mergeCell ref="I8:J8"/>
    <mergeCell ref="A5:A6"/>
    <mergeCell ref="C6:D6"/>
    <mergeCell ref="F6:G6"/>
    <mergeCell ref="I1:J1"/>
    <mergeCell ref="A3:A4"/>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F3 I3 C5 F5 I5 C11 F11 I11 C7 F7 I7 C9 F9 I9 C13 F13 I13" xr:uid="{4C251D15-AC9A-9F41-86D8-2C5DE6433FF1}">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33"/>
  <sheetViews>
    <sheetView showGridLines="0" tabSelected="1" topLeftCell="A2" zoomScale="110" zoomScaleNormal="110" workbookViewId="0">
      <selection activeCell="A33" sqref="A33:B33"/>
    </sheetView>
  </sheetViews>
  <sheetFormatPr baseColWidth="10" defaultColWidth="8.83203125" defaultRowHeight="15" x14ac:dyDescent="0.2"/>
  <cols>
    <col min="1" max="1" width="75.83203125" style="2" customWidth="1"/>
    <col min="2" max="2" width="15.6640625" style="2" customWidth="1"/>
    <col min="3" max="3" width="2.83203125" style="38" customWidth="1"/>
    <col min="4" max="5" width="20.83203125" style="2" customWidth="1"/>
    <col min="6" max="6" width="2.83203125" style="2" customWidth="1"/>
    <col min="7" max="8" width="20.83203125" style="2" customWidth="1"/>
    <col min="9" max="9" width="2.83203125" style="2" customWidth="1"/>
    <col min="10" max="11" width="20.83203125" style="2" customWidth="1"/>
    <col min="12" max="16384" width="8.83203125" style="2"/>
  </cols>
  <sheetData>
    <row r="1" spans="1:11" s="31" customFormat="1" ht="28" customHeight="1" x14ac:dyDescent="0.2">
      <c r="A1" s="60" t="s">
        <v>30</v>
      </c>
      <c r="B1" s="61"/>
      <c r="C1" s="61"/>
      <c r="D1" s="61"/>
      <c r="E1" s="61"/>
      <c r="F1" s="61"/>
      <c r="G1" s="61"/>
      <c r="H1" s="61"/>
      <c r="I1" s="61"/>
      <c r="J1" s="61"/>
      <c r="K1" s="62"/>
    </row>
    <row r="2" spans="1:11" s="31" customFormat="1" ht="28" customHeight="1" x14ac:dyDescent="0.2">
      <c r="A2" s="63"/>
      <c r="B2" s="63"/>
      <c r="C2" s="32"/>
      <c r="D2" s="33" t="str">
        <f>'Hoofd digitale zaken'!C1</f>
        <v>Inschrijver 1</v>
      </c>
      <c r="E2" s="33" t="s">
        <v>28</v>
      </c>
      <c r="F2" s="32"/>
      <c r="G2" s="33" t="str">
        <f>'Hoofd digitale zaken'!F1</f>
        <v>Inschrijver 2</v>
      </c>
      <c r="H2" s="33" t="s">
        <v>28</v>
      </c>
      <c r="I2" s="32"/>
      <c r="J2" s="33" t="str">
        <f>'Hoofd digitale zaken'!I1</f>
        <v>Inschrijver 3</v>
      </c>
      <c r="K2" s="33" t="s">
        <v>28</v>
      </c>
    </row>
    <row r="3" spans="1:11" ht="18" customHeight="1" x14ac:dyDescent="0.2">
      <c r="A3" s="66" t="str">
        <f>'Beoordelen geboden oplossing'!A4</f>
        <v>1. Mate van volledigheid en uitgebreidheid van het gespecificeerde plan van aanpak implementatie van de aangeboden oplossing.</v>
      </c>
      <c r="B3" s="34" t="s">
        <v>6</v>
      </c>
      <c r="C3" s="35"/>
      <c r="D3" s="17" t="str">
        <f>'Hoofd digitale zaken'!C3</f>
        <v>SCORE</v>
      </c>
      <c r="E3" s="59" t="s">
        <v>29</v>
      </c>
      <c r="F3" s="35"/>
      <c r="G3" s="17" t="str">
        <f>'Hoofd digitale zaken'!F3</f>
        <v>SCORE</v>
      </c>
      <c r="H3" s="59" t="s">
        <v>29</v>
      </c>
      <c r="I3" s="35"/>
      <c r="J3" s="17" t="str">
        <f>'Hoofd digitale zaken'!I3</f>
        <v>SCORE</v>
      </c>
      <c r="K3" s="59" t="s">
        <v>29</v>
      </c>
    </row>
    <row r="4" spans="1:11" ht="18" customHeight="1" x14ac:dyDescent="0.2">
      <c r="A4" s="66"/>
      <c r="B4" s="34" t="s">
        <v>7</v>
      </c>
      <c r="C4" s="35"/>
      <c r="D4" s="17" t="str">
        <f>'Beleidsmedewerker DZ'!C3</f>
        <v>SCORE</v>
      </c>
      <c r="E4" s="59"/>
      <c r="F4" s="35"/>
      <c r="G4" s="17" t="str">
        <f>'Beleidsmedewerker DZ'!F3</f>
        <v>SCORE</v>
      </c>
      <c r="H4" s="59"/>
      <c r="I4" s="35"/>
      <c r="J4" s="17" t="str">
        <f>'Beleidsmedewerker DZ'!I3</f>
        <v>SCORE</v>
      </c>
      <c r="K4" s="59"/>
    </row>
    <row r="5" spans="1:11" ht="18" customHeight="1" x14ac:dyDescent="0.2">
      <c r="A5" s="66"/>
      <c r="B5" s="34" t="s">
        <v>8</v>
      </c>
      <c r="C5" s="35"/>
      <c r="D5" s="17" t="str">
        <f>'Coördinator N&amp;S beheer'!C3</f>
        <v>SCORE</v>
      </c>
      <c r="E5" s="59"/>
      <c r="F5" s="35"/>
      <c r="G5" s="17" t="str">
        <f>'Coördinator N&amp;S beheer'!F3</f>
        <v>SCORE</v>
      </c>
      <c r="H5" s="59"/>
      <c r="I5" s="35"/>
      <c r="J5" s="17" t="str">
        <f>'Coördinator N&amp;S beheer'!I3</f>
        <v>SCORE</v>
      </c>
      <c r="K5" s="59"/>
    </row>
    <row r="6" spans="1:11" ht="20" customHeight="1" x14ac:dyDescent="0.2">
      <c r="A6" s="64" t="s">
        <v>4</v>
      </c>
      <c r="B6" s="64"/>
      <c r="C6" s="7"/>
      <c r="D6" s="16" t="s">
        <v>24</v>
      </c>
      <c r="E6" s="59"/>
      <c r="F6" s="7"/>
      <c r="G6" s="16" t="s">
        <v>24</v>
      </c>
      <c r="H6" s="59"/>
      <c r="I6" s="7"/>
      <c r="J6" s="16" t="s">
        <v>24</v>
      </c>
      <c r="K6" s="59"/>
    </row>
    <row r="7" spans="1:11" ht="20" customHeight="1" x14ac:dyDescent="0.2">
      <c r="A7" s="65"/>
      <c r="B7" s="65"/>
      <c r="C7" s="7"/>
      <c r="D7" s="39" t="str">
        <f>IF(D6="5 Uitmuntend","€ 5.000",IF(D6="4 Goed","€ 3.500",IF(D6="3 Voldoende","€ 2.000",IF(D6="2 Matig","€ 500",IF(D6="1 Onvoldoende","UITSLUITING"," ")))))</f>
        <v xml:space="preserve"> </v>
      </c>
      <c r="E7" s="59"/>
      <c r="F7" s="7"/>
      <c r="G7" s="39" t="str">
        <f>IF(G6="5 Uitmuntend","€ 5.000",IF(G6="4 Goed","€ 3.500",IF(G6="3 Voldoende","€ 2.000",IF(G6="2 Matig","€ 500",IF(G6="1 Onvoldoende","UITSLUITING"," ")))))</f>
        <v xml:space="preserve"> </v>
      </c>
      <c r="H7" s="59"/>
      <c r="I7" s="7"/>
      <c r="J7" s="39" t="str">
        <f>IF(J6="5 Uitmuntend","€ 5.000",IF(J6="4 Goed","€ 3.500",IF(J6="3 Voldoende","€ 2.000",IF(J6="2 Matig","€ 500",IF(J6="1 Onvoldoende","UITSLUITING"," ")))))</f>
        <v xml:space="preserve"> </v>
      </c>
      <c r="K7" s="59"/>
    </row>
    <row r="8" spans="1:11" ht="18" customHeight="1" x14ac:dyDescent="0.2">
      <c r="A8" s="66" t="str">
        <f>'Beoordelen geboden oplossing'!A5</f>
        <v>2. Mate van volledigheid en uitgebreidheid van de beschrijving van het aangeboden audiosysteem en de aangeboden bekabeling, stekkerdozen, opties en overige voorzieningen.</v>
      </c>
      <c r="B8" s="34" t="s">
        <v>6</v>
      </c>
      <c r="C8" s="35"/>
      <c r="D8" s="17" t="str">
        <f>'Hoofd digitale zaken'!C5</f>
        <v>SCORE</v>
      </c>
      <c r="E8" s="59" t="s">
        <v>29</v>
      </c>
      <c r="F8" s="35"/>
      <c r="G8" s="17" t="str">
        <f>'Hoofd digitale zaken'!F5</f>
        <v>SCORE</v>
      </c>
      <c r="H8" s="59" t="s">
        <v>29</v>
      </c>
      <c r="I8" s="35"/>
      <c r="J8" s="17" t="str">
        <f>'Hoofd digitale zaken'!I5</f>
        <v>SCORE</v>
      </c>
      <c r="K8" s="59" t="s">
        <v>29</v>
      </c>
    </row>
    <row r="9" spans="1:11" ht="18" customHeight="1" x14ac:dyDescent="0.2">
      <c r="A9" s="66"/>
      <c r="B9" s="34" t="s">
        <v>7</v>
      </c>
      <c r="C9" s="35"/>
      <c r="D9" s="17" t="str">
        <f>'Beleidsmedewerker DZ'!C5</f>
        <v>SCORE</v>
      </c>
      <c r="E9" s="59"/>
      <c r="F9" s="35"/>
      <c r="G9" s="17" t="str">
        <f>'Beleidsmedewerker DZ'!F5</f>
        <v>SCORE</v>
      </c>
      <c r="H9" s="59"/>
      <c r="I9" s="35"/>
      <c r="J9" s="17" t="str">
        <f>'Beleidsmedewerker DZ'!I5</f>
        <v>SCORE</v>
      </c>
      <c r="K9" s="59"/>
    </row>
    <row r="10" spans="1:11" ht="18" customHeight="1" x14ac:dyDescent="0.2">
      <c r="A10" s="66"/>
      <c r="B10" s="34" t="s">
        <v>8</v>
      </c>
      <c r="C10" s="35"/>
      <c r="D10" s="17" t="str">
        <f>'Coördinator N&amp;S beheer'!C5</f>
        <v>SCORE</v>
      </c>
      <c r="E10" s="59"/>
      <c r="F10" s="35"/>
      <c r="G10" s="17" t="str">
        <f>'Coördinator N&amp;S beheer'!F5</f>
        <v>SCORE</v>
      </c>
      <c r="H10" s="59"/>
      <c r="I10" s="35"/>
      <c r="J10" s="17" t="str">
        <f>'Coördinator N&amp;S beheer'!I5</f>
        <v>SCORE</v>
      </c>
      <c r="K10" s="59"/>
    </row>
    <row r="11" spans="1:11" ht="20" customHeight="1" x14ac:dyDescent="0.2">
      <c r="A11" s="64" t="s">
        <v>4</v>
      </c>
      <c r="B11" s="64"/>
      <c r="C11" s="7"/>
      <c r="D11" s="16" t="s">
        <v>24</v>
      </c>
      <c r="E11" s="59"/>
      <c r="F11" s="7"/>
      <c r="G11" s="16" t="s">
        <v>24</v>
      </c>
      <c r="H11" s="59"/>
      <c r="I11" s="7"/>
      <c r="J11" s="16" t="s">
        <v>24</v>
      </c>
      <c r="K11" s="59"/>
    </row>
    <row r="12" spans="1:11" ht="20" customHeight="1" x14ac:dyDescent="0.2">
      <c r="A12" s="65"/>
      <c r="B12" s="65"/>
      <c r="C12" s="7"/>
      <c r="D12" s="39" t="str">
        <f>IF(D11="5 Uitmuntend","€ 5.000",IF(D11="4 Goed","€ 3.500",IF(D11="3 Voldoende","€ 2.000",IF(D11="2 Matig","€ 500",IF(D11="1 Onvoldoende","UITSLUITING"," ")))))</f>
        <v xml:space="preserve"> </v>
      </c>
      <c r="E12" s="59"/>
      <c r="F12" s="7"/>
      <c r="G12" s="39" t="str">
        <f>IF(G11="5 Uitmuntend","€ 5.000",IF(G11="4 Goed","€ 3.500",IF(G11="3 Voldoende","€ 2.000",IF(G11="2 Matig","€ 500",IF(G11="1 Onvoldoende","UITSLUITING"," ")))))</f>
        <v xml:space="preserve"> </v>
      </c>
      <c r="H12" s="59"/>
      <c r="I12" s="7"/>
      <c r="J12" s="39" t="str">
        <f>IF(J11="5 Uitmuntend","€ 5.000",IF(J11="4 Goed","€ 3.500",IF(J11="3 Voldoende","€ 2.000",IF(J11="2 Matig","€ 500",IF(J11="1 Onvoldoende","UITSLUITING"," ")))))</f>
        <v xml:space="preserve"> </v>
      </c>
      <c r="K12" s="59"/>
    </row>
    <row r="13" spans="1:11" ht="18" customHeight="1" x14ac:dyDescent="0.2">
      <c r="A13" s="66" t="str">
        <f>'Beoordelen geboden oplossing'!A6</f>
        <v>3. Mate van meerwaarde voor de ICT afdeling van opdrachtgever.</v>
      </c>
      <c r="B13" s="34" t="s">
        <v>6</v>
      </c>
      <c r="C13" s="35"/>
      <c r="D13" s="17" t="str">
        <f>'Hoofd digitale zaken'!C7</f>
        <v>SCORE</v>
      </c>
      <c r="E13" s="59" t="s">
        <v>29</v>
      </c>
      <c r="F13" s="35"/>
      <c r="G13" s="17" t="str">
        <f>'Hoofd digitale zaken'!F7</f>
        <v>SCORE</v>
      </c>
      <c r="H13" s="59" t="s">
        <v>29</v>
      </c>
      <c r="I13" s="35"/>
      <c r="J13" s="17" t="str">
        <f>'Hoofd digitale zaken'!I7</f>
        <v>SCORE</v>
      </c>
      <c r="K13" s="59" t="s">
        <v>29</v>
      </c>
    </row>
    <row r="14" spans="1:11" ht="18" customHeight="1" x14ac:dyDescent="0.2">
      <c r="A14" s="66"/>
      <c r="B14" s="34" t="s">
        <v>7</v>
      </c>
      <c r="C14" s="35"/>
      <c r="D14" s="17" t="str">
        <f>'Beleidsmedewerker DZ'!C7</f>
        <v>SCORE</v>
      </c>
      <c r="E14" s="59"/>
      <c r="F14" s="35"/>
      <c r="G14" s="17" t="str">
        <f>'Beleidsmedewerker DZ'!F7</f>
        <v>SCORE</v>
      </c>
      <c r="H14" s="59"/>
      <c r="I14" s="35"/>
      <c r="J14" s="17" t="str">
        <f>'Beleidsmedewerker DZ'!I7</f>
        <v>SCORE</v>
      </c>
      <c r="K14" s="59"/>
    </row>
    <row r="15" spans="1:11" ht="18" customHeight="1" x14ac:dyDescent="0.2">
      <c r="A15" s="66"/>
      <c r="B15" s="34" t="s">
        <v>8</v>
      </c>
      <c r="C15" s="35"/>
      <c r="D15" s="17" t="str">
        <f>'Coördinator N&amp;S beheer'!C7</f>
        <v>SCORE</v>
      </c>
      <c r="E15" s="59"/>
      <c r="F15" s="35"/>
      <c r="G15" s="17" t="str">
        <f>'Coördinator N&amp;S beheer'!F7</f>
        <v>SCORE</v>
      </c>
      <c r="H15" s="59"/>
      <c r="I15" s="35"/>
      <c r="J15" s="17" t="str">
        <f>'Coördinator N&amp;S beheer'!I7</f>
        <v>SCORE</v>
      </c>
      <c r="K15" s="59"/>
    </row>
    <row r="16" spans="1:11" ht="20" customHeight="1" x14ac:dyDescent="0.2">
      <c r="A16" s="64" t="s">
        <v>4</v>
      </c>
      <c r="B16" s="64"/>
      <c r="C16" s="7"/>
      <c r="D16" s="16" t="s">
        <v>24</v>
      </c>
      <c r="E16" s="59"/>
      <c r="F16" s="7"/>
      <c r="G16" s="16" t="s">
        <v>24</v>
      </c>
      <c r="H16" s="59"/>
      <c r="I16" s="7"/>
      <c r="J16" s="16" t="s">
        <v>24</v>
      </c>
      <c r="K16" s="59"/>
    </row>
    <row r="17" spans="1:11" ht="20" customHeight="1" x14ac:dyDescent="0.2">
      <c r="A17" s="65"/>
      <c r="B17" s="65"/>
      <c r="C17" s="7"/>
      <c r="D17" s="39" t="str">
        <f>IF(D16="5 Uitmuntend","€ 5.000",IF(D16="4 Goed","€ 3.500",IF(D16="3 Voldoende","€ 2.000",IF(D16="2 Matig","€ 500",IF(D16="1 Onvoldoende","UITSLUITING"," ")))))</f>
        <v xml:space="preserve"> </v>
      </c>
      <c r="E17" s="59"/>
      <c r="F17" s="7"/>
      <c r="G17" s="39" t="str">
        <f>IF(G16="5 Uitmuntend","€ 5.000",IF(G16="4 Goed","€ 3.500",IF(G16="3 Voldoende","€ 2.000",IF(G16="2 Matig","€ 500",IF(G16="1 Onvoldoende","UITSLUITING"," ")))))</f>
        <v xml:space="preserve"> </v>
      </c>
      <c r="H17" s="59"/>
      <c r="I17" s="7"/>
      <c r="J17" s="39" t="str">
        <f>IF(J16="5 Uitmuntend","€ 5.000",IF(J16="4 Goed","€ 3.500",IF(J16="3 Voldoende","€ 2.000",IF(J16="2 Matig","€ 500",IF(J16="1 Onvoldoende","UITSLUITING"," ")))))</f>
        <v xml:space="preserve"> </v>
      </c>
      <c r="K17" s="59"/>
    </row>
    <row r="18" spans="1:11" ht="18" customHeight="1" x14ac:dyDescent="0.2">
      <c r="A18" s="66" t="str">
        <f>'Beoordelen geboden oplossing'!A7</f>
        <v xml:space="preserve">4. Mate van motivatie en onderbouwing van de meerwaarde van inschrijver. </v>
      </c>
      <c r="B18" s="34" t="s">
        <v>6</v>
      </c>
      <c r="C18" s="35"/>
      <c r="D18" s="17" t="str">
        <f>'Hoofd digitale zaken'!C9</f>
        <v>SCORE</v>
      </c>
      <c r="E18" s="59" t="s">
        <v>29</v>
      </c>
      <c r="F18" s="35"/>
      <c r="G18" s="17" t="str">
        <f>'Hoofd digitale zaken'!F9</f>
        <v>SCORE</v>
      </c>
      <c r="H18" s="59" t="s">
        <v>29</v>
      </c>
      <c r="I18" s="35"/>
      <c r="J18" s="17" t="str">
        <f>'Hoofd digitale zaken'!I9</f>
        <v>SCORE</v>
      </c>
      <c r="K18" s="59" t="s">
        <v>29</v>
      </c>
    </row>
    <row r="19" spans="1:11" ht="18" customHeight="1" x14ac:dyDescent="0.2">
      <c r="A19" s="66"/>
      <c r="B19" s="34" t="s">
        <v>7</v>
      </c>
      <c r="C19" s="35"/>
      <c r="D19" s="17" t="str">
        <f>'Beleidsmedewerker DZ'!C9</f>
        <v>SCORE</v>
      </c>
      <c r="E19" s="59"/>
      <c r="F19" s="35"/>
      <c r="G19" s="17" t="str">
        <f>'Beleidsmedewerker DZ'!F9</f>
        <v>SCORE</v>
      </c>
      <c r="H19" s="59"/>
      <c r="I19" s="35"/>
      <c r="J19" s="17" t="str">
        <f>'Beleidsmedewerker DZ'!I9</f>
        <v>SCORE</v>
      </c>
      <c r="K19" s="59"/>
    </row>
    <row r="20" spans="1:11" ht="18" customHeight="1" x14ac:dyDescent="0.2">
      <c r="A20" s="66"/>
      <c r="B20" s="34" t="s">
        <v>8</v>
      </c>
      <c r="C20" s="35"/>
      <c r="D20" s="17" t="str">
        <f>'Coördinator N&amp;S beheer'!C9</f>
        <v>SCORE</v>
      </c>
      <c r="E20" s="59"/>
      <c r="F20" s="35"/>
      <c r="G20" s="17" t="str">
        <f>'Coördinator N&amp;S beheer'!F9</f>
        <v>SCORE</v>
      </c>
      <c r="H20" s="59"/>
      <c r="I20" s="35"/>
      <c r="J20" s="17" t="str">
        <f>'Coördinator N&amp;S beheer'!I9</f>
        <v>SCORE</v>
      </c>
      <c r="K20" s="59"/>
    </row>
    <row r="21" spans="1:11" ht="20" customHeight="1" x14ac:dyDescent="0.2">
      <c r="A21" s="64" t="s">
        <v>4</v>
      </c>
      <c r="B21" s="64"/>
      <c r="C21" s="7"/>
      <c r="D21" s="16" t="s">
        <v>24</v>
      </c>
      <c r="E21" s="59"/>
      <c r="F21" s="7"/>
      <c r="G21" s="16" t="s">
        <v>24</v>
      </c>
      <c r="H21" s="59"/>
      <c r="I21" s="7"/>
      <c r="J21" s="16" t="s">
        <v>24</v>
      </c>
      <c r="K21" s="59"/>
    </row>
    <row r="22" spans="1:11" ht="20" customHeight="1" x14ac:dyDescent="0.2">
      <c r="A22" s="65"/>
      <c r="B22" s="65"/>
      <c r="C22" s="7"/>
      <c r="D22" s="39" t="str">
        <f>IF(D21="5 Uitmuntend","€ 5.000",IF(D21="4 Goed","€ 3.500",IF(D21="3 Voldoende","€ 2.000",IF(D21="2 Matig","€ 500",IF(D21="1 Onvoldoende","UITSLUITING"," ")))))</f>
        <v xml:space="preserve"> </v>
      </c>
      <c r="E22" s="59"/>
      <c r="F22" s="7"/>
      <c r="G22" s="39" t="str">
        <f>IF(G21="5 Uitmuntend","€ 5.000",IF(G21="4 Goed","€ 3.500",IF(G21="3 Voldoende","€ 2.000",IF(G21="2 Matig","€ 500",IF(G21="1 Onvoldoende","UITSLUITING"," ")))))</f>
        <v xml:space="preserve"> </v>
      </c>
      <c r="H22" s="59"/>
      <c r="I22" s="7"/>
      <c r="J22" s="39" t="str">
        <f>IF(J21="5 Uitmuntend","€ 5.000",IF(J21="4 Goed","€ 3.500",IF(J21="3 Voldoende","€ 2.000",IF(J21="2 Matig","€ 500",IF(J21="1 Onvoldoende","UITSLUITING"," ")))))</f>
        <v xml:space="preserve"> </v>
      </c>
      <c r="K22" s="59"/>
    </row>
    <row r="23" spans="1:11" ht="18" customHeight="1" x14ac:dyDescent="0.2">
      <c r="A23" s="66" t="str">
        <f>'Beoordelen geboden oplossing'!A8</f>
        <v>5. Mate van meerwaarde voor de docenten.</v>
      </c>
      <c r="B23" s="34" t="s">
        <v>6</v>
      </c>
      <c r="C23" s="35"/>
      <c r="D23" s="17" t="str">
        <f>'Hoofd digitale zaken'!C11</f>
        <v>SCORE</v>
      </c>
      <c r="E23" s="59" t="s">
        <v>29</v>
      </c>
      <c r="F23" s="35"/>
      <c r="G23" s="17" t="str">
        <f>'Hoofd digitale zaken'!F11</f>
        <v>SCORE</v>
      </c>
      <c r="H23" s="59" t="s">
        <v>29</v>
      </c>
      <c r="I23" s="35"/>
      <c r="J23" s="17" t="str">
        <f>'Hoofd digitale zaken'!I11</f>
        <v>SCORE</v>
      </c>
      <c r="K23" s="59" t="s">
        <v>29</v>
      </c>
    </row>
    <row r="24" spans="1:11" ht="18" customHeight="1" x14ac:dyDescent="0.2">
      <c r="A24" s="66"/>
      <c r="B24" s="34" t="s">
        <v>7</v>
      </c>
      <c r="C24" s="35"/>
      <c r="D24" s="17" t="str">
        <f>'Beleidsmedewerker DZ'!C11</f>
        <v>SCORE</v>
      </c>
      <c r="E24" s="59"/>
      <c r="F24" s="35"/>
      <c r="G24" s="17" t="str">
        <f>'Beleidsmedewerker DZ'!F11</f>
        <v>SCORE</v>
      </c>
      <c r="H24" s="59"/>
      <c r="I24" s="35"/>
      <c r="J24" s="17" t="str">
        <f>'Beleidsmedewerker DZ'!I11</f>
        <v>SCORE</v>
      </c>
      <c r="K24" s="59"/>
    </row>
    <row r="25" spans="1:11" ht="18" customHeight="1" x14ac:dyDescent="0.2">
      <c r="A25" s="66"/>
      <c r="B25" s="34" t="s">
        <v>8</v>
      </c>
      <c r="C25" s="35"/>
      <c r="D25" s="17" t="str">
        <f>'Coördinator N&amp;S beheer'!C11</f>
        <v>SCORE</v>
      </c>
      <c r="E25" s="59"/>
      <c r="F25" s="35"/>
      <c r="G25" s="17" t="str">
        <f>'Coördinator N&amp;S beheer'!F11</f>
        <v>SCORE</v>
      </c>
      <c r="H25" s="59"/>
      <c r="I25" s="35"/>
      <c r="J25" s="17" t="str">
        <f>'Coördinator N&amp;S beheer'!I11</f>
        <v>SCORE</v>
      </c>
      <c r="K25" s="59"/>
    </row>
    <row r="26" spans="1:11" ht="20" customHeight="1" x14ac:dyDescent="0.2">
      <c r="A26" s="64" t="s">
        <v>4</v>
      </c>
      <c r="B26" s="64"/>
      <c r="C26" s="7"/>
      <c r="D26" s="16" t="s">
        <v>24</v>
      </c>
      <c r="E26" s="59"/>
      <c r="F26" s="7"/>
      <c r="G26" s="16" t="s">
        <v>24</v>
      </c>
      <c r="H26" s="59"/>
      <c r="I26" s="7"/>
      <c r="J26" s="16" t="s">
        <v>24</v>
      </c>
      <c r="K26" s="59"/>
    </row>
    <row r="27" spans="1:11" ht="20" customHeight="1" x14ac:dyDescent="0.2">
      <c r="A27" s="65"/>
      <c r="B27" s="65"/>
      <c r="C27" s="7"/>
      <c r="D27" s="39" t="str">
        <f>IF(D26="5 Uitmuntend","€ 5.000",IF(D26="4 Goed","€ 3.500",IF(D26="3 Voldoende","€ 2.000",IF(D26="2 Matig","€ 500",IF(D26="1 Onvoldoende","UITSLUITING"," ")))))</f>
        <v xml:space="preserve"> </v>
      </c>
      <c r="E27" s="59"/>
      <c r="F27" s="7"/>
      <c r="G27" s="39" t="str">
        <f>IF(G26="5 Uitmuntend","€ 5.000",IF(G26="4 Goed","€ 3.500",IF(G26="3 Voldoende","€ 2.000",IF(G26="2 Matig","€ 500",IF(G26="1 Onvoldoende","UITSLUITING"," ")))))</f>
        <v xml:space="preserve"> </v>
      </c>
      <c r="H27" s="59"/>
      <c r="I27" s="7"/>
      <c r="J27" s="39" t="str">
        <f>IF(J26="5 Uitmuntend","€ 5.000",IF(J26="4 Goed","€ 3.500",IF(J26="3 Voldoende","€ 2.000",IF(J26="2 Matig","€ 500",IF(J26="1 Onvoldoende","UITSLUITING"," ")))))</f>
        <v xml:space="preserve"> </v>
      </c>
      <c r="K27" s="59"/>
    </row>
    <row r="28" spans="1:11" ht="18" customHeight="1" x14ac:dyDescent="0.2">
      <c r="A28" s="66" t="str">
        <f>'Beoordelen geboden oplossing'!A9</f>
        <v>6. De mate van kwaliteit van de te treffen beheersmaatregelen inzake de door inschrijver beschreven risico’s.</v>
      </c>
      <c r="B28" s="34" t="s">
        <v>6</v>
      </c>
      <c r="C28" s="35"/>
      <c r="D28" s="17" t="str">
        <f>'Hoofd digitale zaken'!C13</f>
        <v>SCORE</v>
      </c>
      <c r="E28" s="59" t="s">
        <v>29</v>
      </c>
      <c r="F28" s="35"/>
      <c r="G28" s="17" t="str">
        <f>'Hoofd digitale zaken'!F13</f>
        <v>SCORE</v>
      </c>
      <c r="H28" s="59" t="s">
        <v>29</v>
      </c>
      <c r="I28" s="35"/>
      <c r="J28" s="17" t="str">
        <f>'Hoofd digitale zaken'!I13</f>
        <v>SCORE</v>
      </c>
      <c r="K28" s="59" t="s">
        <v>29</v>
      </c>
    </row>
    <row r="29" spans="1:11" ht="18" customHeight="1" x14ac:dyDescent="0.2">
      <c r="A29" s="66"/>
      <c r="B29" s="34" t="s">
        <v>7</v>
      </c>
      <c r="C29" s="35"/>
      <c r="D29" s="17" t="str">
        <f>'Beleidsmedewerker DZ'!C13</f>
        <v>SCORE</v>
      </c>
      <c r="E29" s="59"/>
      <c r="F29" s="35"/>
      <c r="G29" s="17" t="str">
        <f>'Beleidsmedewerker DZ'!F13</f>
        <v>SCORE</v>
      </c>
      <c r="H29" s="59"/>
      <c r="I29" s="35"/>
      <c r="J29" s="17" t="str">
        <f>'Beleidsmedewerker DZ'!I13</f>
        <v>SCORE</v>
      </c>
      <c r="K29" s="59"/>
    </row>
    <row r="30" spans="1:11" ht="18" customHeight="1" x14ac:dyDescent="0.2">
      <c r="A30" s="66"/>
      <c r="B30" s="34" t="s">
        <v>8</v>
      </c>
      <c r="C30" s="35"/>
      <c r="D30" s="17" t="str">
        <f>'Coördinator N&amp;S beheer'!C13</f>
        <v>SCORE</v>
      </c>
      <c r="E30" s="59"/>
      <c r="F30" s="35"/>
      <c r="G30" s="17" t="str">
        <f>'Coördinator N&amp;S beheer'!F13</f>
        <v>SCORE</v>
      </c>
      <c r="H30" s="59"/>
      <c r="I30" s="35"/>
      <c r="J30" s="17" t="str">
        <f>'Coördinator N&amp;S beheer'!I13</f>
        <v>SCORE</v>
      </c>
      <c r="K30" s="59"/>
    </row>
    <row r="31" spans="1:11" ht="20" customHeight="1" x14ac:dyDescent="0.2">
      <c r="A31" s="64" t="s">
        <v>4</v>
      </c>
      <c r="B31" s="64"/>
      <c r="C31" s="7"/>
      <c r="D31" s="16" t="s">
        <v>24</v>
      </c>
      <c r="E31" s="59"/>
      <c r="F31" s="7"/>
      <c r="G31" s="16" t="s">
        <v>24</v>
      </c>
      <c r="H31" s="59"/>
      <c r="I31" s="7"/>
      <c r="J31" s="16" t="s">
        <v>24</v>
      </c>
      <c r="K31" s="59"/>
    </row>
    <row r="32" spans="1:11" ht="20" customHeight="1" x14ac:dyDescent="0.2">
      <c r="A32" s="65"/>
      <c r="B32" s="65"/>
      <c r="C32" s="7"/>
      <c r="D32" s="39" t="str">
        <f>IF(D31="5 Uitmuntend","€ 5.000",IF(D31="4 Goed","€ 3.500",IF(D31="3 Voldoende","€ 2.000",IF(D31="2 Matig","€ 500",IF(D31="1 Onvoldoende","UITSLUITING"," ")))))</f>
        <v xml:space="preserve"> </v>
      </c>
      <c r="E32" s="59"/>
      <c r="F32" s="7"/>
      <c r="G32" s="39" t="str">
        <f>IF(G31="5 Uitmuntend","€ 5.000",IF(G31="4 Goed","€ 3.500",IF(G31="3 Voldoende","€ 2.000",IF(G31="2 Matig","€ 500",IF(G31="1 Onvoldoende","UITSLUITING"," ")))))</f>
        <v xml:space="preserve"> </v>
      </c>
      <c r="H32" s="59"/>
      <c r="I32" s="7"/>
      <c r="J32" s="39" t="str">
        <f>IF(J31="5 Uitmuntend","€ 5.000",IF(J31="4 Goed","€ 3.500",IF(J31="3 Voldoende","€ 2.000",IF(J31="2 Matig","€ 500",IF(J31="1 Onvoldoende","UITSLUITING"," ")))))</f>
        <v xml:space="preserve"> </v>
      </c>
      <c r="K32" s="59"/>
    </row>
    <row r="33" spans="1:11" s="37" customFormat="1" ht="28" customHeight="1" x14ac:dyDescent="0.2">
      <c r="A33" s="67" t="s">
        <v>31</v>
      </c>
      <c r="B33" s="67"/>
      <c r="C33" s="8"/>
      <c r="D33" s="36" t="e">
        <f>D7+D12+D17+D22+D27+D32</f>
        <v>#VALUE!</v>
      </c>
      <c r="E33" s="36"/>
      <c r="F33" s="9"/>
      <c r="G33" s="36" t="e">
        <f>G7+G12+G17+G22+G27+G32</f>
        <v>#VALUE!</v>
      </c>
      <c r="H33" s="36"/>
      <c r="I33" s="9"/>
      <c r="J33" s="36" t="e">
        <f>J7+J12+J17+J22+J27+J32</f>
        <v>#VALUE!</v>
      </c>
      <c r="K33" s="36"/>
    </row>
  </sheetData>
  <sheetProtection algorithmName="SHA-512" hashValue="l5zsOwOFLElH7n+26ZxkI04ss9lblcQj1IaG1Gt96yFrWNsc/CvCS0Y+1lc1AdImKgGXld3W3X9BA3BNOsEx3Q==" saltValue="jwxZnfKZ2OfX7ogIP0Jiyw==" spinCount="100000" sheet="1" objects="1" scenarios="1"/>
  <mergeCells count="39">
    <mergeCell ref="A21:B21"/>
    <mergeCell ref="A22:B22"/>
    <mergeCell ref="A23:A25"/>
    <mergeCell ref="A33:B33"/>
    <mergeCell ref="A18:A20"/>
    <mergeCell ref="A26:B26"/>
    <mergeCell ref="A27:B27"/>
    <mergeCell ref="A28:A30"/>
    <mergeCell ref="A31:B31"/>
    <mergeCell ref="A32:B32"/>
    <mergeCell ref="E3:E7"/>
    <mergeCell ref="E8:E12"/>
    <mergeCell ref="E13:E17"/>
    <mergeCell ref="A16:B16"/>
    <mergeCell ref="A17:B17"/>
    <mergeCell ref="A3:A5"/>
    <mergeCell ref="A8:A10"/>
    <mergeCell ref="A13:A15"/>
    <mergeCell ref="A2:B2"/>
    <mergeCell ref="A6:B6"/>
    <mergeCell ref="A11:B11"/>
    <mergeCell ref="A12:B12"/>
    <mergeCell ref="A7:B7"/>
    <mergeCell ref="K28:K32"/>
    <mergeCell ref="A1:K1"/>
    <mergeCell ref="K3:K7"/>
    <mergeCell ref="K8:K12"/>
    <mergeCell ref="K13:K17"/>
    <mergeCell ref="K18:K22"/>
    <mergeCell ref="K23:K27"/>
    <mergeCell ref="E18:E22"/>
    <mergeCell ref="E23:E27"/>
    <mergeCell ref="E28:E32"/>
    <mergeCell ref="H3:H7"/>
    <mergeCell ref="H8:H12"/>
    <mergeCell ref="H13:H17"/>
    <mergeCell ref="H18:H22"/>
    <mergeCell ref="H23:H27"/>
    <mergeCell ref="H28:H32"/>
  </mergeCells>
  <dataValidations count="1">
    <dataValidation type="list" errorStyle="warning" allowBlank="1" showErrorMessage="1" sqref="I26:J26 F6:G6 I6:J6 I11:J11 I16:J16 D6 I21:J21 D26 D21 D16 D11 F21:G21 F16:G16 F11:G11 D31 F31:G31 F26:G26 I31:J31"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Beoordelen geboden oplossing</vt:lpstr>
      <vt:lpstr>Hoofd digitale zaken</vt:lpstr>
      <vt:lpstr>Beleidsmedewerker DZ</vt:lpstr>
      <vt:lpstr>Coördinator N&amp;S beheer</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bv
LOO; RV 31-1-2020</dc:description>
  <cp:lastModifiedBy/>
  <dcterms:created xsi:type="dcterms:W3CDTF">2006-09-16T00:00:00Z</dcterms:created>
  <dcterms:modified xsi:type="dcterms:W3CDTF">2020-02-05T09:44:45Z</dcterms:modified>
  <cp:category/>
</cp:coreProperties>
</file>