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G:\cd\BV_IUC\Algemeen\04 Categoriemanagement\Catering\Aanbestedingen lopend\31151096 Catering FMH\03 Publicatie\"/>
    </mc:Choice>
  </mc:AlternateContent>
  <bookViews>
    <workbookView xWindow="2570" yWindow="1100" windowWidth="19320" windowHeight="11310"/>
  </bookViews>
  <sheets>
    <sheet name="1. Instructie en informatie" sheetId="1" r:id="rId1"/>
    <sheet name="2. Banqueting" sheetId="2" r:id="rId2"/>
    <sheet name="3. Specificatie Turfmarkt" sheetId="10" r:id="rId3"/>
    <sheet name="4. Specificatie Hoftoren" sheetId="11" r:id="rId4"/>
    <sheet name="5. Specificatie Beatrixpark" sheetId="12" r:id="rId5"/>
    <sheet name="6. Aanneemsom RBC" sheetId="15" r:id="rId6"/>
    <sheet name="7. Aanneemsom Schenkkade" sheetId="13" r:id="rId7"/>
    <sheet name="8. Aanneemsom Terminal Zuid" sheetId="16" r:id="rId8"/>
    <sheet name="9. Vergaderservice &amp; Werkfruit" sheetId="4" r:id="rId9"/>
    <sheet name="10. Bijeenkomsten" sheetId="17" r:id="rId10"/>
    <sheet name="11. Vergaderlunches" sheetId="19" r:id="rId11"/>
    <sheet name="12. Totale Kosten Dienstverl" sheetId="7" r:id="rId12"/>
    <sheet name="Blad1" sheetId="18" r:id="rId13"/>
  </sheets>
  <definedNames>
    <definedName name="_xlnm.Print_Area" localSheetId="0">'1. Instructie en informatie'!$A$1:$C$46</definedName>
    <definedName name="_xlnm.Print_Area" localSheetId="9">'10. Bijeenkomsten'!$A$1:$G$13</definedName>
    <definedName name="_xlnm.Print_Area" localSheetId="10">'11. Vergaderlunches'!$A$1:$G$17</definedName>
    <definedName name="_xlnm.Print_Area" localSheetId="11">'12. Totale Kosten Dienstverl'!$A$1:$E$33</definedName>
    <definedName name="_xlnm.Print_Area" localSheetId="1">'2. Banqueting'!$A$1:$F$20</definedName>
    <definedName name="_xlnm.Print_Area" localSheetId="2">'3. Specificatie Turfmarkt'!$A$1:$K$105</definedName>
    <definedName name="_xlnm.Print_Area" localSheetId="3">'4. Specificatie Hoftoren'!$A$1:$K$69</definedName>
    <definedName name="_xlnm.Print_Area" localSheetId="4">'5. Specificatie Beatrixpark'!$A$1:$K$64</definedName>
    <definedName name="_xlnm.Print_Area" localSheetId="5">'6. Aanneemsom RBC'!$A$1:$K$59</definedName>
    <definedName name="_xlnm.Print_Area" localSheetId="6">'7. Aanneemsom Schenkkade'!$A$1:$K$59</definedName>
    <definedName name="_xlnm.Print_Area" localSheetId="7">'8. Aanneemsom Terminal Zuid'!$A$1:$K$59</definedName>
    <definedName name="_xlnm.Print_Area" localSheetId="8">'9. Vergaderservice &amp; Werkfruit'!$A$1:$G$18</definedName>
    <definedName name="_xlnm.Print_Titles" localSheetId="2">'3. Specificatie Turfmarkt'!$1:$2</definedName>
    <definedName name="_xlnm.Print_Titles" localSheetId="3">'4. Specificatie Hoftoren'!$1:$2</definedName>
    <definedName name="_xlnm.Print_Titles" localSheetId="4">'5. Specificatie Beatrixpark'!$1:$2</definedName>
    <definedName name="_xlnm.Print_Titles" localSheetId="5">'6. Aanneemsom RBC'!$1:$2</definedName>
    <definedName name="_xlnm.Print_Titles" localSheetId="6">'7. Aanneemsom Schenkkade'!$1:$2</definedName>
    <definedName name="_xlnm.Print_Titles" localSheetId="7">'8. Aanneemsom Terminal Zuid'!$1:$2</definedName>
    <definedName name="Z_AEBFB8B1_F3B8_4BC1_8D6D_6E9109CD6111_.wvu.PrintArea" localSheetId="0" hidden="1">'1. Instructie en informatie'!$A$1:$C$46</definedName>
    <definedName name="Z_AEBFB8B1_F3B8_4BC1_8D6D_6E9109CD6111_.wvu.PrintArea" localSheetId="9" hidden="1">'10. Bijeenkomsten'!$A$1:$G$13</definedName>
    <definedName name="Z_AEBFB8B1_F3B8_4BC1_8D6D_6E9109CD6111_.wvu.PrintArea" localSheetId="11" hidden="1">'12. Totale Kosten Dienstverl'!$A$1:$E$33</definedName>
    <definedName name="Z_AEBFB8B1_F3B8_4BC1_8D6D_6E9109CD6111_.wvu.PrintArea" localSheetId="1" hidden="1">'2. Banqueting'!$A$1:$F$11</definedName>
    <definedName name="Z_AEBFB8B1_F3B8_4BC1_8D6D_6E9109CD6111_.wvu.PrintArea" localSheetId="2" hidden="1">'3. Specificatie Turfmarkt'!$A$1:$K$105</definedName>
    <definedName name="Z_AEBFB8B1_F3B8_4BC1_8D6D_6E9109CD6111_.wvu.PrintArea" localSheetId="3" hidden="1">'4. Specificatie Hoftoren'!$A$1:$K$69</definedName>
    <definedName name="Z_AEBFB8B1_F3B8_4BC1_8D6D_6E9109CD6111_.wvu.PrintArea" localSheetId="4" hidden="1">'5. Specificatie Beatrixpark'!$A$1:$K$64</definedName>
    <definedName name="Z_AEBFB8B1_F3B8_4BC1_8D6D_6E9109CD6111_.wvu.PrintArea" localSheetId="5" hidden="1">'6. Aanneemsom RBC'!$A$1:$K$59</definedName>
    <definedName name="Z_AEBFB8B1_F3B8_4BC1_8D6D_6E9109CD6111_.wvu.PrintArea" localSheetId="6" hidden="1">'7. Aanneemsom Schenkkade'!$A$1:$K$59</definedName>
    <definedName name="Z_AEBFB8B1_F3B8_4BC1_8D6D_6E9109CD6111_.wvu.PrintArea" localSheetId="7" hidden="1">'8. Aanneemsom Terminal Zuid'!$A$1:$K$59</definedName>
    <definedName name="Z_AEBFB8B1_F3B8_4BC1_8D6D_6E9109CD6111_.wvu.PrintArea" localSheetId="8" hidden="1">'9. Vergaderservice &amp; Werkfruit'!$A$1:$G$18</definedName>
    <definedName name="Z_AEBFB8B1_F3B8_4BC1_8D6D_6E9109CD6111_.wvu.PrintTitles" localSheetId="2" hidden="1">'3. Specificatie Turfmarkt'!$1:$2</definedName>
    <definedName name="Z_AEBFB8B1_F3B8_4BC1_8D6D_6E9109CD6111_.wvu.PrintTitles" localSheetId="3" hidden="1">'4. Specificatie Hoftoren'!$1:$2</definedName>
    <definedName name="Z_AEBFB8B1_F3B8_4BC1_8D6D_6E9109CD6111_.wvu.PrintTitles" localSheetId="4" hidden="1">'5. Specificatie Beatrixpark'!$1:$2</definedName>
    <definedName name="Z_AEBFB8B1_F3B8_4BC1_8D6D_6E9109CD6111_.wvu.PrintTitles" localSheetId="5" hidden="1">'6. Aanneemsom RBC'!$1:$2</definedName>
    <definedName name="Z_AEBFB8B1_F3B8_4BC1_8D6D_6E9109CD6111_.wvu.PrintTitles" localSheetId="6" hidden="1">'7. Aanneemsom Schenkkade'!$1:$2</definedName>
    <definedName name="Z_AEBFB8B1_F3B8_4BC1_8D6D_6E9109CD6111_.wvu.PrintTitles" localSheetId="7" hidden="1">'8. Aanneemsom Terminal Zuid'!$1:$2</definedName>
  </definedNames>
  <calcPr calcId="162913"/>
  <customWorkbookViews>
    <customWorkbookView name="Bosma, Paul (CD) - Persoonlijke weergave" guid="{AEBFB8B1-F3B8-4BC1-8D6D-6E9109CD6111}" mergeInterval="0" personalView="1" maximized="1" windowWidth="1596" windowHeight="589" activeSheetId="7" showComments="commIndAndComment"/>
  </customWorkbookViews>
</workbook>
</file>

<file path=xl/calcChain.xml><?xml version="1.0" encoding="utf-8"?>
<calcChain xmlns="http://schemas.openxmlformats.org/spreadsheetml/2006/main">
  <c r="I98" i="10" l="1"/>
  <c r="I63" i="11"/>
  <c r="I58" i="12"/>
  <c r="G58" i="12"/>
  <c r="G63" i="11"/>
  <c r="I20" i="12" l="1"/>
  <c r="I19" i="12"/>
  <c r="I18" i="12"/>
  <c r="I17" i="12"/>
  <c r="I16" i="12"/>
  <c r="I15" i="12"/>
  <c r="I14" i="12"/>
  <c r="I13" i="12"/>
  <c r="I12" i="12"/>
  <c r="G20" i="12"/>
  <c r="G19" i="12"/>
  <c r="G18" i="12"/>
  <c r="G17" i="12"/>
  <c r="G16" i="12"/>
  <c r="G15" i="12"/>
  <c r="G14" i="12"/>
  <c r="G13" i="12"/>
  <c r="G12" i="12"/>
  <c r="F20" i="12"/>
  <c r="F19" i="12"/>
  <c r="F18" i="12"/>
  <c r="F17" i="12"/>
  <c r="F16" i="12"/>
  <c r="F15" i="12"/>
  <c r="F14" i="12"/>
  <c r="F13" i="12"/>
  <c r="F12" i="12"/>
  <c r="I25" i="11"/>
  <c r="I24" i="11"/>
  <c r="I23" i="11"/>
  <c r="I22" i="11"/>
  <c r="I21" i="11"/>
  <c r="I20" i="11"/>
  <c r="I19" i="11"/>
  <c r="I18" i="11"/>
  <c r="I17" i="11"/>
  <c r="I16" i="11"/>
  <c r="I15" i="11"/>
  <c r="I14" i="11"/>
  <c r="I13" i="11"/>
  <c r="I12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I60" i="10"/>
  <c r="I59" i="10"/>
  <c r="I58" i="10"/>
  <c r="I57" i="10"/>
  <c r="I56" i="10"/>
  <c r="I55" i="10"/>
  <c r="I54" i="10"/>
  <c r="I53" i="10"/>
  <c r="I52" i="10"/>
  <c r="I51" i="10"/>
  <c r="I50" i="10"/>
  <c r="I49" i="10"/>
  <c r="I48" i="10"/>
  <c r="I47" i="10"/>
  <c r="I46" i="10"/>
  <c r="I45" i="10"/>
  <c r="I44" i="10"/>
  <c r="I43" i="10"/>
  <c r="I42" i="10"/>
  <c r="I41" i="10"/>
  <c r="I40" i="10"/>
  <c r="I39" i="10"/>
  <c r="I38" i="10"/>
  <c r="I37" i="10"/>
  <c r="I36" i="10"/>
  <c r="I35" i="10"/>
  <c r="I34" i="10"/>
  <c r="I33" i="10"/>
  <c r="I32" i="10"/>
  <c r="I31" i="10"/>
  <c r="I30" i="10"/>
  <c r="I29" i="10"/>
  <c r="I28" i="10"/>
  <c r="I27" i="10"/>
  <c r="I26" i="10"/>
  <c r="I25" i="10"/>
  <c r="I24" i="10"/>
  <c r="I23" i="10"/>
  <c r="I22" i="10"/>
  <c r="I21" i="10"/>
  <c r="I20" i="10"/>
  <c r="I19" i="10"/>
  <c r="I18" i="10"/>
  <c r="I17" i="10"/>
  <c r="I16" i="10"/>
  <c r="I15" i="10"/>
  <c r="I14" i="10"/>
  <c r="I13" i="10"/>
  <c r="I12" i="10"/>
  <c r="I11" i="10"/>
  <c r="G60" i="10"/>
  <c r="G59" i="10"/>
  <c r="G58" i="10"/>
  <c r="G57" i="10"/>
  <c r="G56" i="10"/>
  <c r="G55" i="10"/>
  <c r="G54" i="10"/>
  <c r="G53" i="10"/>
  <c r="G52" i="10"/>
  <c r="G51" i="10"/>
  <c r="G50" i="10"/>
  <c r="G49" i="10"/>
  <c r="G48" i="10"/>
  <c r="G47" i="10"/>
  <c r="G46" i="10"/>
  <c r="G45" i="10"/>
  <c r="G44" i="10"/>
  <c r="G43" i="10"/>
  <c r="G42" i="10"/>
  <c r="G41" i="10"/>
  <c r="G40" i="10"/>
  <c r="G39" i="10"/>
  <c r="G38" i="10"/>
  <c r="G37" i="10"/>
  <c r="G36" i="10"/>
  <c r="G35" i="10"/>
  <c r="G34" i="10"/>
  <c r="G33" i="10"/>
  <c r="G32" i="10"/>
  <c r="G31" i="10"/>
  <c r="G30" i="10"/>
  <c r="G29" i="10"/>
  <c r="G28" i="10"/>
  <c r="G27" i="10"/>
  <c r="G26" i="10"/>
  <c r="G25" i="10"/>
  <c r="G24" i="10"/>
  <c r="G23" i="10"/>
  <c r="G22" i="10"/>
  <c r="G21" i="10"/>
  <c r="G20" i="10"/>
  <c r="G19" i="10"/>
  <c r="G18" i="10"/>
  <c r="G17" i="10"/>
  <c r="G16" i="10"/>
  <c r="G15" i="10"/>
  <c r="G14" i="10"/>
  <c r="G13" i="10"/>
  <c r="G12" i="10"/>
  <c r="G11" i="10"/>
  <c r="F60" i="10"/>
  <c r="F59" i="10"/>
  <c r="F58" i="10"/>
  <c r="F57" i="10"/>
  <c r="F56" i="10"/>
  <c r="F55" i="10"/>
  <c r="F54" i="10"/>
  <c r="F53" i="10"/>
  <c r="F52" i="10"/>
  <c r="F51" i="10"/>
  <c r="F50" i="10"/>
  <c r="F49" i="10"/>
  <c r="F48" i="10"/>
  <c r="F47" i="10"/>
  <c r="F46" i="10"/>
  <c r="F45" i="10"/>
  <c r="F44" i="10"/>
  <c r="F43" i="10"/>
  <c r="F42" i="10"/>
  <c r="F41" i="10"/>
  <c r="F40" i="10"/>
  <c r="F39" i="10"/>
  <c r="F38" i="10"/>
  <c r="F37" i="10"/>
  <c r="F36" i="10"/>
  <c r="F35" i="10"/>
  <c r="F34" i="10"/>
  <c r="F33" i="10"/>
  <c r="F32" i="10"/>
  <c r="F31" i="10"/>
  <c r="F30" i="10"/>
  <c r="F29" i="10"/>
  <c r="F28" i="10"/>
  <c r="F27" i="10"/>
  <c r="F26" i="10"/>
  <c r="F25" i="10"/>
  <c r="F24" i="10"/>
  <c r="F23" i="10"/>
  <c r="F22" i="10"/>
  <c r="F21" i="10"/>
  <c r="F20" i="10"/>
  <c r="F19" i="10"/>
  <c r="F18" i="10"/>
  <c r="F17" i="10"/>
  <c r="F16" i="10"/>
  <c r="F15" i="10"/>
  <c r="F14" i="10"/>
  <c r="F13" i="10"/>
  <c r="F12" i="10"/>
  <c r="F11" i="10"/>
  <c r="D7" i="4" l="1"/>
  <c r="F7" i="4"/>
  <c r="E5" i="19"/>
  <c r="G5" i="19" s="1"/>
  <c r="D5" i="19"/>
  <c r="F5" i="19" s="1"/>
  <c r="F13" i="2"/>
  <c r="B6" i="17"/>
  <c r="D8" i="19"/>
  <c r="F8" i="19" s="1"/>
  <c r="D7" i="19"/>
  <c r="F7" i="19" s="1"/>
  <c r="D6" i="19"/>
  <c r="F6" i="19" s="1"/>
  <c r="F16" i="2"/>
  <c r="E8" i="19" s="1"/>
  <c r="G8" i="19" s="1"/>
  <c r="F15" i="2"/>
  <c r="E7" i="19" s="1"/>
  <c r="G7" i="19" s="1"/>
  <c r="F14" i="2"/>
  <c r="E6" i="19" s="1"/>
  <c r="G6" i="19" s="1"/>
  <c r="F9" i="19" l="1"/>
  <c r="G9" i="19"/>
  <c r="E18" i="7"/>
  <c r="D18" i="7"/>
  <c r="G95" i="10" l="1"/>
  <c r="D5" i="4" l="1"/>
  <c r="F5" i="4" s="1"/>
  <c r="F8" i="4" s="1"/>
  <c r="D6" i="17"/>
  <c r="F6" i="17" s="1"/>
  <c r="D5" i="17"/>
  <c r="F5" i="17" s="1"/>
  <c r="F10" i="2"/>
  <c r="E5" i="17" s="1"/>
  <c r="G5" i="17" s="1"/>
  <c r="B5" i="17"/>
  <c r="F8" i="2"/>
  <c r="E7" i="4" s="1"/>
  <c r="G7" i="4" s="1"/>
  <c r="G50" i="16"/>
  <c r="G51" i="16"/>
  <c r="I49" i="16"/>
  <c r="I48" i="16"/>
  <c r="I47" i="16"/>
  <c r="I46" i="16"/>
  <c r="I50" i="16" s="1"/>
  <c r="G43" i="16"/>
  <c r="I42" i="16"/>
  <c r="I41" i="16"/>
  <c r="I40" i="16"/>
  <c r="I39" i="16"/>
  <c r="G33" i="16"/>
  <c r="I32" i="16"/>
  <c r="I31" i="16"/>
  <c r="I30" i="16"/>
  <c r="I29" i="16"/>
  <c r="I33" i="16" s="1"/>
  <c r="I28" i="16"/>
  <c r="I27" i="16"/>
  <c r="G24" i="16"/>
  <c r="I23" i="16"/>
  <c r="I22" i="16"/>
  <c r="I21" i="16"/>
  <c r="I24" i="16"/>
  <c r="I20" i="16"/>
  <c r="I19" i="16"/>
  <c r="G15" i="16"/>
  <c r="I15" i="16"/>
  <c r="F15" i="16"/>
  <c r="G14" i="16"/>
  <c r="I14" i="16"/>
  <c r="F14" i="16"/>
  <c r="G13" i="16"/>
  <c r="I13" i="16" s="1"/>
  <c r="F13" i="16"/>
  <c r="I12" i="16"/>
  <c r="G12" i="16"/>
  <c r="F12" i="16"/>
  <c r="G11" i="16"/>
  <c r="I11" i="16" s="1"/>
  <c r="F11" i="16"/>
  <c r="G10" i="16"/>
  <c r="I10" i="16"/>
  <c r="F10" i="16"/>
  <c r="G9" i="16"/>
  <c r="I9" i="16" s="1"/>
  <c r="F9" i="16"/>
  <c r="I8" i="16"/>
  <c r="G8" i="16"/>
  <c r="F8" i="16"/>
  <c r="G7" i="16"/>
  <c r="I7" i="16" s="1"/>
  <c r="G16" i="16"/>
  <c r="G34" i="16" s="1"/>
  <c r="G53" i="16" s="1"/>
  <c r="D11" i="7" s="1"/>
  <c r="F7" i="16"/>
  <c r="G6" i="16"/>
  <c r="I6" i="16"/>
  <c r="F6" i="16"/>
  <c r="G50" i="15"/>
  <c r="I49" i="15"/>
  <c r="I48" i="15"/>
  <c r="I47" i="15"/>
  <c r="I46" i="15"/>
  <c r="I50" i="15"/>
  <c r="G43" i="15"/>
  <c r="G51" i="15"/>
  <c r="I42" i="15"/>
  <c r="I41" i="15"/>
  <c r="I40" i="15"/>
  <c r="I39" i="15"/>
  <c r="I43" i="15" s="1"/>
  <c r="G33" i="15"/>
  <c r="I32" i="15"/>
  <c r="I31" i="15"/>
  <c r="I30" i="15"/>
  <c r="I29" i="15"/>
  <c r="I28" i="15"/>
  <c r="I27" i="15"/>
  <c r="I33" i="15" s="1"/>
  <c r="G24" i="15"/>
  <c r="I23" i="15"/>
  <c r="I22" i="15"/>
  <c r="I21" i="15"/>
  <c r="I20" i="15"/>
  <c r="I19" i="15"/>
  <c r="G15" i="15"/>
  <c r="I15" i="15" s="1"/>
  <c r="F15" i="15"/>
  <c r="G14" i="15"/>
  <c r="I14" i="15" s="1"/>
  <c r="F14" i="15"/>
  <c r="G13" i="15"/>
  <c r="I13" i="15"/>
  <c r="F13" i="15"/>
  <c r="G12" i="15"/>
  <c r="I12" i="15"/>
  <c r="F12" i="15"/>
  <c r="G11" i="15"/>
  <c r="I11" i="15" s="1"/>
  <c r="F11" i="15"/>
  <c r="I10" i="15"/>
  <c r="G10" i="15"/>
  <c r="F10" i="15"/>
  <c r="G9" i="15"/>
  <c r="I9" i="15"/>
  <c r="F9" i="15"/>
  <c r="G8" i="15"/>
  <c r="F8" i="15"/>
  <c r="G7" i="15"/>
  <c r="I7" i="15"/>
  <c r="F7" i="15"/>
  <c r="G6" i="15"/>
  <c r="I6" i="15" s="1"/>
  <c r="I16" i="15" s="1"/>
  <c r="F6" i="15"/>
  <c r="G52" i="16"/>
  <c r="I8" i="15"/>
  <c r="I64" i="10"/>
  <c r="I68" i="10"/>
  <c r="I67" i="10"/>
  <c r="I66" i="10"/>
  <c r="I69" i="10" s="1"/>
  <c r="I65" i="10"/>
  <c r="I94" i="10"/>
  <c r="I93" i="10"/>
  <c r="I92" i="10"/>
  <c r="I95" i="10" s="1"/>
  <c r="I91" i="10"/>
  <c r="I87" i="10"/>
  <c r="I86" i="10"/>
  <c r="I85" i="10"/>
  <c r="I88" i="10" s="1"/>
  <c r="I84" i="10"/>
  <c r="I77" i="10"/>
  <c r="I76" i="10"/>
  <c r="I75" i="10"/>
  <c r="I74" i="10"/>
  <c r="I73" i="10"/>
  <c r="I72" i="10"/>
  <c r="G6" i="10"/>
  <c r="I6" i="10" s="1"/>
  <c r="F6" i="10"/>
  <c r="I49" i="11"/>
  <c r="I53" i="11" s="1"/>
  <c r="G50" i="13"/>
  <c r="I49" i="13"/>
  <c r="I48" i="13"/>
  <c r="I47" i="13"/>
  <c r="I50" i="13" s="1"/>
  <c r="I46" i="13"/>
  <c r="G43" i="13"/>
  <c r="I42" i="13"/>
  <c r="I41" i="13"/>
  <c r="I40" i="13"/>
  <c r="I39" i="13"/>
  <c r="G33" i="13"/>
  <c r="I32" i="13"/>
  <c r="I31" i="13"/>
  <c r="I30" i="13"/>
  <c r="I29" i="13"/>
  <c r="I28" i="13"/>
  <c r="I33" i="13" s="1"/>
  <c r="I27" i="13"/>
  <c r="G24" i="13"/>
  <c r="I23" i="13"/>
  <c r="I22" i="13"/>
  <c r="I21" i="13"/>
  <c r="I20" i="13"/>
  <c r="I19" i="13"/>
  <c r="G15" i="13"/>
  <c r="I15" i="13" s="1"/>
  <c r="F15" i="13"/>
  <c r="G14" i="13"/>
  <c r="I14" i="13"/>
  <c r="F14" i="13"/>
  <c r="G13" i="13"/>
  <c r="I13" i="13"/>
  <c r="F13" i="13"/>
  <c r="F16" i="13" s="1"/>
  <c r="C10" i="7" s="1"/>
  <c r="G12" i="13"/>
  <c r="I12" i="13"/>
  <c r="F12" i="13"/>
  <c r="G11" i="13"/>
  <c r="I11" i="13" s="1"/>
  <c r="F11" i="13"/>
  <c r="G10" i="13"/>
  <c r="I10" i="13"/>
  <c r="F10" i="13"/>
  <c r="G9" i="13"/>
  <c r="I9" i="13"/>
  <c r="F9" i="13"/>
  <c r="G8" i="13"/>
  <c r="I8" i="13"/>
  <c r="F8" i="13"/>
  <c r="G7" i="13"/>
  <c r="I7" i="13" s="1"/>
  <c r="F7" i="13"/>
  <c r="G6" i="13"/>
  <c r="G16" i="13" s="1"/>
  <c r="G34" i="13" s="1"/>
  <c r="F6" i="13"/>
  <c r="G55" i="12"/>
  <c r="I54" i="12"/>
  <c r="I53" i="12"/>
  <c r="I55" i="12" s="1"/>
  <c r="I56" i="12" s="1"/>
  <c r="I52" i="12"/>
  <c r="I51" i="12"/>
  <c r="G48" i="12"/>
  <c r="G56" i="12"/>
  <c r="I47" i="12"/>
  <c r="I46" i="12"/>
  <c r="I45" i="12"/>
  <c r="I44" i="12"/>
  <c r="I48" i="12" s="1"/>
  <c r="G38" i="12"/>
  <c r="I37" i="12"/>
  <c r="I36" i="12"/>
  <c r="I35" i="12"/>
  <c r="I34" i="12"/>
  <c r="I33" i="12"/>
  <c r="I32" i="12"/>
  <c r="G29" i="12"/>
  <c r="I28" i="12"/>
  <c r="I27" i="12"/>
  <c r="I26" i="12"/>
  <c r="I25" i="12"/>
  <c r="I24" i="12"/>
  <c r="G11" i="12"/>
  <c r="I11" i="12"/>
  <c r="F11" i="12"/>
  <c r="G10" i="12"/>
  <c r="I10" i="12" s="1"/>
  <c r="F10" i="12"/>
  <c r="G9" i="12"/>
  <c r="I9" i="12"/>
  <c r="F9" i="12"/>
  <c r="G8" i="12"/>
  <c r="I8" i="12"/>
  <c r="F8" i="12"/>
  <c r="G7" i="12"/>
  <c r="I7" i="12"/>
  <c r="F7" i="12"/>
  <c r="G6" i="12"/>
  <c r="I6" i="12" s="1"/>
  <c r="F6" i="12"/>
  <c r="G60" i="11"/>
  <c r="I59" i="11"/>
  <c r="I58" i="11"/>
  <c r="I57" i="11"/>
  <c r="I56" i="11"/>
  <c r="G53" i="11"/>
  <c r="I52" i="11"/>
  <c r="I51" i="11"/>
  <c r="I50" i="11"/>
  <c r="G43" i="11"/>
  <c r="I42" i="11"/>
  <c r="I41" i="11"/>
  <c r="I40" i="11"/>
  <c r="I39" i="11"/>
  <c r="I43" i="11" s="1"/>
  <c r="I38" i="11"/>
  <c r="I37" i="11"/>
  <c r="G34" i="11"/>
  <c r="I33" i="11"/>
  <c r="I32" i="11"/>
  <c r="I31" i="11"/>
  <c r="I30" i="11"/>
  <c r="I29" i="11"/>
  <c r="G11" i="11"/>
  <c r="I11" i="11" s="1"/>
  <c r="F11" i="11"/>
  <c r="G10" i="11"/>
  <c r="I10" i="11" s="1"/>
  <c r="F10" i="11"/>
  <c r="G9" i="11"/>
  <c r="I9" i="11"/>
  <c r="F9" i="11"/>
  <c r="G8" i="11"/>
  <c r="I8" i="11" s="1"/>
  <c r="F8" i="11"/>
  <c r="G7" i="11"/>
  <c r="I7" i="11"/>
  <c r="F7" i="11"/>
  <c r="G6" i="11"/>
  <c r="F6" i="11"/>
  <c r="G88" i="10"/>
  <c r="G96" i="10" s="1"/>
  <c r="G78" i="10"/>
  <c r="G69" i="10"/>
  <c r="G10" i="10"/>
  <c r="I10" i="10" s="1"/>
  <c r="F10" i="10"/>
  <c r="G9" i="10"/>
  <c r="I9" i="10" s="1"/>
  <c r="F9" i="10"/>
  <c r="G8" i="10"/>
  <c r="I8" i="10"/>
  <c r="F8" i="10"/>
  <c r="G7" i="10"/>
  <c r="I7" i="10" s="1"/>
  <c r="F7" i="10"/>
  <c r="G51" i="13"/>
  <c r="I24" i="13"/>
  <c r="I38" i="12"/>
  <c r="G61" i="11"/>
  <c r="I34" i="11"/>
  <c r="F11" i="2"/>
  <c r="E6" i="17"/>
  <c r="G6" i="17" s="1"/>
  <c r="F7" i="2"/>
  <c r="E5" i="4" s="1"/>
  <c r="G5" i="4" s="1"/>
  <c r="F7" i="17" l="1"/>
  <c r="G8" i="4"/>
  <c r="E16" i="7" s="1"/>
  <c r="G7" i="17"/>
  <c r="G9" i="17" s="1"/>
  <c r="E17" i="7" s="1"/>
  <c r="D16" i="7"/>
  <c r="F9" i="17"/>
  <c r="D17" i="7" s="1"/>
  <c r="I96" i="10"/>
  <c r="F61" i="10"/>
  <c r="C6" i="7" s="1"/>
  <c r="I78" i="10"/>
  <c r="I34" i="15"/>
  <c r="G53" i="13"/>
  <c r="D10" i="7" s="1"/>
  <c r="G52" i="13"/>
  <c r="I43" i="13"/>
  <c r="I51" i="13" s="1"/>
  <c r="I61" i="10"/>
  <c r="I79" i="10" s="1"/>
  <c r="I24" i="15"/>
  <c r="I51" i="15"/>
  <c r="I6" i="11"/>
  <c r="I26" i="11" s="1"/>
  <c r="I44" i="11" s="1"/>
  <c r="G26" i="11"/>
  <c r="G44" i="11" s="1"/>
  <c r="I51" i="16"/>
  <c r="I21" i="12"/>
  <c r="I39" i="12" s="1"/>
  <c r="I16" i="16"/>
  <c r="I34" i="16" s="1"/>
  <c r="F16" i="16"/>
  <c r="C11" i="7" s="1"/>
  <c r="G61" i="10"/>
  <c r="G79" i="10" s="1"/>
  <c r="I6" i="13"/>
  <c r="I16" i="13" s="1"/>
  <c r="I34" i="13" s="1"/>
  <c r="G21" i="12"/>
  <c r="G39" i="12" s="1"/>
  <c r="F26" i="11"/>
  <c r="C7" i="7" s="1"/>
  <c r="F21" i="12"/>
  <c r="C8" i="7" s="1"/>
  <c r="I60" i="11"/>
  <c r="I61" i="11" s="1"/>
  <c r="I29" i="12"/>
  <c r="F16" i="15"/>
  <c r="C9" i="7" s="1"/>
  <c r="I43" i="16"/>
  <c r="G16" i="15"/>
  <c r="G34" i="15" s="1"/>
  <c r="E19" i="7" l="1"/>
  <c r="D19" i="7"/>
  <c r="C12" i="7"/>
  <c r="C13" i="7" s="1"/>
  <c r="C24" i="7" s="1"/>
  <c r="E8" i="7"/>
  <c r="I57" i="12"/>
  <c r="I62" i="11"/>
  <c r="I97" i="10"/>
  <c r="G97" i="10"/>
  <c r="G52" i="15"/>
  <c r="G53" i="15"/>
  <c r="D9" i="7" s="1"/>
  <c r="G57" i="12"/>
  <c r="D8" i="7"/>
  <c r="I52" i="15"/>
  <c r="I53" i="15"/>
  <c r="E9" i="7" s="1"/>
  <c r="I53" i="13"/>
  <c r="E10" i="7" s="1"/>
  <c r="I52" i="13"/>
  <c r="I53" i="16"/>
  <c r="E11" i="7" s="1"/>
  <c r="I52" i="16"/>
  <c r="G62" i="11"/>
  <c r="E7" i="7" l="1"/>
  <c r="D7" i="7"/>
  <c r="E6" i="7"/>
  <c r="G98" i="10"/>
  <c r="D6" i="7" s="1"/>
  <c r="E12" i="7" l="1"/>
  <c r="D12" i="7"/>
  <c r="D13" i="7" s="1"/>
  <c r="D24" i="7" s="1"/>
  <c r="E13" i="7" l="1"/>
  <c r="E24" i="7" s="1"/>
</calcChain>
</file>

<file path=xl/sharedStrings.xml><?xml version="1.0" encoding="utf-8"?>
<sst xmlns="http://schemas.openxmlformats.org/spreadsheetml/2006/main" count="652" uniqueCount="169">
  <si>
    <t>functie schaal</t>
  </si>
  <si>
    <t>functie</t>
  </si>
  <si>
    <t>dagen /jaar</t>
  </si>
  <si>
    <t>Totaal personeelsinzet</t>
  </si>
  <si>
    <t>onderdeel</t>
  </si>
  <si>
    <t>Totaal overige personeelskosten</t>
  </si>
  <si>
    <t>Exploitatiekosten</t>
  </si>
  <si>
    <t>Totaal exploitatiekosten</t>
  </si>
  <si>
    <t>kosten/ jaar excl. BTW</t>
  </si>
  <si>
    <t>kosten/ jaar incl. BTW</t>
  </si>
  <si>
    <t>BTW%</t>
  </si>
  <si>
    <t>uren/ dag</t>
  </si>
  <si>
    <t>Totaal inkoop ingrediëntskosten</t>
  </si>
  <si>
    <t>Totaal verkoop ingrediëntskosten</t>
  </si>
  <si>
    <t>TOTAAL OPBRENGSTEN VERKOOP INGREDIENTEN</t>
  </si>
  <si>
    <t>Inkoop ingrediëntskosten</t>
  </si>
  <si>
    <t>Verkoop ingrediëntskosten</t>
  </si>
  <si>
    <t>Omschrijving</t>
  </si>
  <si>
    <t>locatie</t>
  </si>
  <si>
    <t>prijs/jaar incl. BTW</t>
  </si>
  <si>
    <t>Bijeenkomsten</t>
  </si>
  <si>
    <t>Vergaderservice</t>
  </si>
  <si>
    <t>uren/jaar</t>
  </si>
  <si>
    <t>Inzet gekwalificeerd personeel</t>
  </si>
  <si>
    <t>Inwerken, opleiding en training van personeel</t>
  </si>
  <si>
    <t>Vervanging van personeel</t>
  </si>
  <si>
    <t>Coordinatie en aansturing</t>
  </si>
  <si>
    <t>Algemene kosten</t>
  </si>
  <si>
    <t xml:space="preserve">Implementatiekosten </t>
  </si>
  <si>
    <t>Banqueting</t>
  </si>
  <si>
    <t>Kassasystemen</t>
  </si>
  <si>
    <t>Management Fee</t>
  </si>
  <si>
    <t>BTW %</t>
  </si>
  <si>
    <t>beschrijving / onderdeel</t>
  </si>
  <si>
    <t>prijs/jaar excl. BTW</t>
  </si>
  <si>
    <t>excl. BTW</t>
  </si>
  <si>
    <t>incl. BTW</t>
  </si>
  <si>
    <t>Prijseenheid</t>
  </si>
  <si>
    <t xml:space="preserve">Prijseenheid </t>
  </si>
  <si>
    <t>prijs totaal/jaar excl. BTW</t>
  </si>
  <si>
    <t>prijs totaal/jaar incl. BTW</t>
  </si>
  <si>
    <t>uren</t>
  </si>
  <si>
    <t>invullen indien van toepassing</t>
  </si>
  <si>
    <r>
      <t xml:space="preserve">Totaal </t>
    </r>
    <r>
      <rPr>
        <strike/>
        <sz val="9"/>
        <rFont val="Verdana"/>
        <family val="2"/>
      </rPr>
      <t xml:space="preserve"> </t>
    </r>
  </si>
  <si>
    <t xml:space="preserve">Totaal </t>
  </si>
  <si>
    <r>
      <t>Totaal bijeenkomsten</t>
    </r>
    <r>
      <rPr>
        <b/>
        <strike/>
        <sz val="9"/>
        <rFont val="Verdana"/>
        <family val="2"/>
      </rPr>
      <t xml:space="preserve"> </t>
    </r>
  </si>
  <si>
    <t xml:space="preserve">Personen/jaar </t>
  </si>
  <si>
    <t>Bijeenkomsten (hapjes en dranken)</t>
  </si>
  <si>
    <t>Alle groene (en grijze) cellen worden automatisch met waarden gevuld. 
Inschrijver dient deze niet te wijzigen, maar wel op juiste werking en vulling te controleren!</t>
  </si>
  <si>
    <t>Algemene instructies</t>
  </si>
  <si>
    <t>Bedragen dienen in 2 decimalen nauwkeurig in euro's te worden vermeld.</t>
  </si>
  <si>
    <t>Rapportages, (kwaliteits)audits en toetsen</t>
  </si>
  <si>
    <t>In deze bijlage dient de Inschrijver de hieronder gevraagde gegevens in te vullen in de gele cellen:</t>
  </si>
  <si>
    <t>uurtarief 
excl. BTW</t>
  </si>
  <si>
    <t>(groene cellen met incl. BTW bedragen worden automatisch gevuld)</t>
  </si>
  <si>
    <t>Onder personele inzet - functienaam, functieschaal, uren per dag, uurtarief,  kosten exclusief BTW</t>
  </si>
  <si>
    <t>uren per jaar</t>
  </si>
  <si>
    <t>Exploitatiekosten per jaar exclusief BTW en BTW percentage</t>
  </si>
  <si>
    <t>Inkoop ingrediëntskosten exclusief BTW en BTW percentages</t>
  </si>
  <si>
    <t>Onder overige personele kosten - (indien van toepassing) functienaam, functieschaal, uren per dag, uurtarief, 
kosten exclusief BTW en BTW percentages.</t>
  </si>
  <si>
    <t>Verkoop ingrediëntskosten (opbrengsten verkoop) exclusief BTW en BTW percentages</t>
  </si>
  <si>
    <t>Overige personeelskosten (alleen invullen indien van toepassing)</t>
  </si>
  <si>
    <t>vrij invulbaar indien van toepasing</t>
  </si>
  <si>
    <t>De vaste aanneemsom en de vaste integrale verrekentarieven zijn inclusief:</t>
  </si>
  <si>
    <t>Vaste integrale verrekenprijzen voor de bijeenkomsten exclusief BTW.</t>
  </si>
  <si>
    <t>vaste integrale verrekenprijs</t>
  </si>
  <si>
    <t>Vaste integrale verrekenprijs excl. BTW</t>
  </si>
  <si>
    <t>Vaste integrale verrekenprijs incl. BTW</t>
  </si>
  <si>
    <t>Vaste integrale verrekenprijzen excl. BTW</t>
  </si>
  <si>
    <t>Vaste integrale verrekenprijzen incl. BTW</t>
  </si>
  <si>
    <t>Reis- en verblijfskosten en aan- en afrijtijden</t>
  </si>
  <si>
    <t>(de groene cellen worden automatisch gevuld)</t>
  </si>
  <si>
    <t>Overname van Personeel van de huidige gecontracteerde dienstverlener</t>
  </si>
  <si>
    <r>
      <t xml:space="preserve">Personeelsinzet bedrijfsrestaurant </t>
    </r>
    <r>
      <rPr>
        <b/>
        <sz val="10"/>
        <rFont val="Trebuchet MS"/>
        <family val="2"/>
      </rPr>
      <t xml:space="preserve"> </t>
    </r>
  </si>
  <si>
    <t>VASTE KOSTEN PER JAAR</t>
  </si>
  <si>
    <t xml:space="preserve">OPBRENGSTEN VERKOOP INGREDIENTEN </t>
  </si>
  <si>
    <t xml:space="preserve">TOTAAL VASTE KOSTEN </t>
  </si>
  <si>
    <t>Vaste integrale verrekenprijzen exclusief BTW voor Vergaderservice (koffie- en theeservice)</t>
  </si>
  <si>
    <r>
      <t xml:space="preserve"> </t>
    </r>
    <r>
      <rPr>
        <b/>
        <u/>
        <sz val="10"/>
        <color rgb="FFFF0000"/>
        <rFont val="Trebuchet MS"/>
        <family val="2"/>
      </rPr>
      <t/>
    </r>
  </si>
  <si>
    <t>Vergaderservice (Koffie- en theeservice)</t>
  </si>
  <si>
    <t>Vergaderservice (koffie- en theeservice)</t>
  </si>
  <si>
    <t>Vaste aanneemsom per jaar</t>
  </si>
  <si>
    <t xml:space="preserve">Totaal vergaderservice en bijeenkomsten </t>
  </si>
  <si>
    <r>
      <t xml:space="preserve">Totale Kosten Dienstverlening per jaar
</t>
    </r>
    <r>
      <rPr>
        <b/>
        <sz val="12"/>
        <color rgb="FFFF0000"/>
        <rFont val="Verdana"/>
        <family val="2"/>
      </rPr>
      <t>= Inschrijving "Prijs"</t>
    </r>
  </si>
  <si>
    <r>
      <t xml:space="preserve">Tabbladen 10,11 en 12 </t>
    </r>
    <r>
      <rPr>
        <b/>
        <u/>
        <sz val="9"/>
        <rFont val="Verdana"/>
        <family val="2"/>
      </rPr>
      <t>niet</t>
    </r>
    <r>
      <rPr>
        <b/>
        <sz val="9"/>
        <rFont val="Verdana"/>
        <family val="2"/>
      </rPr>
      <t xml:space="preserve"> in te vullen door Inschrijver.</t>
    </r>
  </si>
  <si>
    <t>Tabblad 2 (Banqueting)</t>
  </si>
  <si>
    <t xml:space="preserve">Tabblad 2: Invulformulier Banqueting </t>
  </si>
  <si>
    <t>Exploitatiekosten waaronder kosten voor management fee, kassasystemen en algemene kosten waaronder themadagen, schoonmaak, bacteriologische controles en geldafhandeling en alle voor de Dienstverlening benodigde transport-, communicatie- en overige hulpmiddelen en materialen.</t>
  </si>
  <si>
    <t xml:space="preserve">Het is op straffe van uitsluiting de Inschrijver niet toegestaan enige wijziging aan te brengen in de opmaak en tekstinhoud van de prijsinvulbladen van 'Bijlage 3A Prijsinvulformulier 31151096' </t>
  </si>
  <si>
    <t>Cateringmanager</t>
  </si>
  <si>
    <t>Assistent Cateringmanager</t>
  </si>
  <si>
    <t>Chef-kok</t>
  </si>
  <si>
    <t>Kok</t>
  </si>
  <si>
    <t>Gastheer/gastvrouw</t>
  </si>
  <si>
    <t>Cateringmedewerker</t>
  </si>
  <si>
    <t>Bedrijfsrestaurant</t>
  </si>
  <si>
    <t>Restitutie</t>
  </si>
  <si>
    <t>Cateringbeheerder</t>
  </si>
  <si>
    <t xml:space="preserve">VASTE AANNEEMSOM LOCATIE TERMINAL ZUID DEN HAAG PER JAAR </t>
  </si>
  <si>
    <t xml:space="preserve">VASTE AANNEEMSOM LOCATIE SCHENKKADE DEN HAAG PER JAAR </t>
  </si>
  <si>
    <t xml:space="preserve">VASTE AANNEEMSOM LOCATIE RBC RIJSWIJK PER JAAR </t>
  </si>
  <si>
    <t xml:space="preserve">Tabblad 12: Formulier Totale Kosten Cateringdienstverlening FMH per jaar </t>
  </si>
  <si>
    <t xml:space="preserve">Specificatie </t>
  </si>
  <si>
    <t>Turfmarkt Den Haag</t>
  </si>
  <si>
    <t>Hoftoren Den Haag</t>
  </si>
  <si>
    <t>Beatrixpark Den Haag</t>
  </si>
  <si>
    <t>RBC Rijswijk</t>
  </si>
  <si>
    <t>Schenkkade Den Haag</t>
  </si>
  <si>
    <t>Terminal Zuid Den Haag</t>
  </si>
  <si>
    <r>
      <t xml:space="preserve">Aantal </t>
    </r>
    <r>
      <rPr>
        <b/>
        <u/>
        <sz val="9"/>
        <rFont val="Verdana"/>
        <family val="2"/>
      </rPr>
      <t>personen</t>
    </r>
    <r>
      <rPr>
        <b/>
        <sz val="9"/>
        <rFont val="Verdana"/>
        <family val="2"/>
      </rPr>
      <t xml:space="preserve"> per jaar </t>
    </r>
  </si>
  <si>
    <r>
      <t xml:space="preserve">prijs </t>
    </r>
    <r>
      <rPr>
        <u/>
        <sz val="9"/>
        <rFont val="Verdana"/>
        <family val="2"/>
      </rPr>
      <t>per persoon</t>
    </r>
  </si>
  <si>
    <r>
      <t>subtotaal</t>
    </r>
    <r>
      <rPr>
        <b/>
        <sz val="9"/>
        <color rgb="FFFF0000"/>
        <rFont val="Verdana"/>
        <family val="2"/>
      </rPr>
      <t>*</t>
    </r>
  </si>
  <si>
    <t xml:space="preserve">                  </t>
  </si>
  <si>
    <r>
      <t xml:space="preserve">Totalen per  jaar (opgeteld) </t>
    </r>
    <r>
      <rPr>
        <b/>
        <sz val="9"/>
        <color rgb="FFFF0000"/>
        <rFont val="Verdana"/>
        <family val="2"/>
      </rPr>
      <t>*</t>
    </r>
  </si>
  <si>
    <r>
      <rPr>
        <b/>
        <u val="singleAccounting"/>
        <sz val="9"/>
        <color rgb="FFFF0000"/>
        <rFont val="Verdana"/>
        <family val="2"/>
      </rPr>
      <t xml:space="preserve"> * </t>
    </r>
    <r>
      <rPr>
        <b/>
        <u/>
        <sz val="9"/>
        <color rgb="FFFF0000"/>
        <rFont val="Verdana"/>
        <family val="2"/>
      </rPr>
      <t>LET OP:</t>
    </r>
    <r>
      <rPr>
        <b/>
        <sz val="9"/>
        <color rgb="FFFF0000"/>
        <rFont val="Verdana"/>
        <family val="2"/>
      </rPr>
      <t xml:space="preserve"> BIJ DE LOCATIE TURFMARKT DEN HAAG IS ER GÉÉN SPRAKE VAN EEN AANNEEMSOM. </t>
    </r>
  </si>
  <si>
    <r>
      <rPr>
        <b/>
        <u val="singleAccounting"/>
        <sz val="9"/>
        <color rgb="FFFF0000"/>
        <rFont val="Verdana"/>
        <family val="2"/>
      </rPr>
      <t xml:space="preserve"> * </t>
    </r>
    <r>
      <rPr>
        <b/>
        <u/>
        <sz val="9"/>
        <color rgb="FFFF0000"/>
        <rFont val="Verdana"/>
        <family val="2"/>
      </rPr>
      <t>LET OP:</t>
    </r>
    <r>
      <rPr>
        <b/>
        <sz val="9"/>
        <color rgb="FFFF0000"/>
        <rFont val="Verdana"/>
        <family val="2"/>
      </rPr>
      <t xml:space="preserve"> BIJ DE LOCATIE HOFTOREN DEN HAAG IS ER GÉÉN SPRAKE VAN EEN AANNEEMSOM. </t>
    </r>
  </si>
  <si>
    <r>
      <rPr>
        <b/>
        <u val="singleAccounting"/>
        <sz val="9"/>
        <color rgb="FFFF0000"/>
        <rFont val="Verdana"/>
        <family val="2"/>
      </rPr>
      <t xml:space="preserve"> * </t>
    </r>
    <r>
      <rPr>
        <b/>
        <u/>
        <sz val="9"/>
        <color rgb="FFFF0000"/>
        <rFont val="Verdana"/>
        <family val="2"/>
      </rPr>
      <t>LET OP:</t>
    </r>
    <r>
      <rPr>
        <b/>
        <sz val="9"/>
        <color rgb="FFFF0000"/>
        <rFont val="Verdana"/>
        <family val="2"/>
      </rPr>
      <t xml:space="preserve"> BIJ DE LOCATIE BEATRIXPARK DEN HAAG IS ER GÉÉN SPRAKE VAN EEN AANNEEMSOM. </t>
    </r>
  </si>
  <si>
    <t xml:space="preserve">                  EVENTUEEL IS HET MOGELIJK EEN PACHTVERGOEDING PER JAAR OP TE NEMEN (= NEGATIEF BEDRAG).</t>
  </si>
  <si>
    <r>
      <t xml:space="preserve">Borrelwagen zonder bediening (inclusief verbruik) </t>
    </r>
    <r>
      <rPr>
        <sz val="9"/>
        <color rgb="FFFF0000"/>
        <rFont val="Verdana"/>
        <family val="2"/>
      </rPr>
      <t>*</t>
    </r>
  </si>
  <si>
    <r>
      <t xml:space="preserve">Receptiearrangement inclusief 1,5 uur bediening </t>
    </r>
    <r>
      <rPr>
        <sz val="9"/>
        <color rgb="FFFF0000"/>
        <rFont val="Verdana"/>
        <family val="2"/>
      </rPr>
      <t>*</t>
    </r>
  </si>
  <si>
    <t>Lunch A</t>
  </si>
  <si>
    <t>Lunch B</t>
  </si>
  <si>
    <t>Lunch C</t>
  </si>
  <si>
    <t>prijs per persoon</t>
  </si>
  <si>
    <t>Vergaderlunches</t>
  </si>
  <si>
    <t>VOORAF DOOR AANBESTEDER VASTGESTELDE VASTE INTEGRALE VERREKENPRIJS</t>
  </si>
  <si>
    <t>Tabblad 11: Formulier Vergaderlunches locaties FMH</t>
  </si>
  <si>
    <t>Tabblad 10: Formulier bijeenkomsten locaties FMH</t>
  </si>
  <si>
    <t>De door Opdrachtgever gevraagde gegevens dienen door de Inschrijver ingevuld te worden in de gele cellen in het tabblad 2 t/m 8.</t>
  </si>
  <si>
    <r>
      <t xml:space="preserve"> * </t>
    </r>
    <r>
      <rPr>
        <b/>
        <u val="singleAccounting"/>
        <sz val="10"/>
        <color rgb="FFFF0000"/>
        <rFont val="Verdana"/>
        <family val="2"/>
      </rPr>
      <t>LET OP:</t>
    </r>
    <r>
      <rPr>
        <b/>
        <sz val="10"/>
        <color rgb="FFFF0000"/>
        <rFont val="Verdana"/>
        <family val="2"/>
      </rPr>
      <t xml:space="preserve"> HET IN CEL D12 EN D13 VERMELDE SUBTOTAALBEDRAG (PER JAAR, EXCLUSIEF BTW) VAN DE PACHTVERGOEDINGEN (3 LOCATIES) EN DE 
                   AANNEEMSOMMEN (3 LOCATIES)  MAG </t>
    </r>
    <r>
      <rPr>
        <b/>
        <u val="singleAccounting"/>
        <sz val="10"/>
        <color rgb="FFFF0000"/>
        <rFont val="Verdana"/>
        <family val="2"/>
      </rPr>
      <t>NIET</t>
    </r>
    <r>
      <rPr>
        <b/>
        <sz val="10"/>
        <color rgb="FFFF0000"/>
        <rFont val="Verdana"/>
        <family val="2"/>
      </rPr>
      <t xml:space="preserve"> HOGER ZIJN DAN </t>
    </r>
    <r>
      <rPr>
        <b/>
        <u val="singleAccounting"/>
        <sz val="10"/>
        <color rgb="FFFF0000"/>
        <rFont val="Verdana"/>
        <family val="2"/>
      </rPr>
      <t>€ 150.000</t>
    </r>
    <r>
      <rPr>
        <b/>
        <sz val="10"/>
        <color rgb="FFFF0000"/>
        <rFont val="Verdana"/>
        <family val="2"/>
      </rPr>
      <t>.</t>
    </r>
  </si>
  <si>
    <r>
      <t xml:space="preserve">                  INDIEN DIT SUBTOTAALBEDRAG HOGER IS DAN</t>
    </r>
    <r>
      <rPr>
        <b/>
        <u val="singleAccounting"/>
        <sz val="10"/>
        <color rgb="FFFF0000"/>
        <rFont val="Verdana"/>
        <family val="2"/>
      </rPr>
      <t xml:space="preserve"> € 150.000</t>
    </r>
    <r>
      <rPr>
        <b/>
        <sz val="10"/>
        <color rgb="FFFF0000"/>
        <rFont val="Verdana"/>
        <family val="2"/>
      </rPr>
      <t xml:space="preserve">, DAN IS DE INSCHRIJVING </t>
    </r>
    <r>
      <rPr>
        <b/>
        <u val="singleAccounting"/>
        <sz val="10"/>
        <color rgb="FFFF0000"/>
        <rFont val="Verdana"/>
        <family val="2"/>
      </rPr>
      <t>ONGELDIG</t>
    </r>
    <r>
      <rPr>
        <b/>
        <i/>
        <sz val="10"/>
        <color rgb="FFFF0000"/>
        <rFont val="Verdana"/>
        <family val="2"/>
      </rPr>
      <t>.</t>
    </r>
  </si>
  <si>
    <t>Tabblad 3: Invulformulier bedrijfsrestaurant Turfmarkt Den Haag</t>
  </si>
  <si>
    <t>Tabblad 4: Invulformulier bedrijfsrestaurant Hoftoren Den Haag</t>
  </si>
  <si>
    <t>Tabblad 5: Invulformulier bedrijfsrestaurant Beatrixpark Den Haag</t>
  </si>
  <si>
    <t>Tabblad 6: Invulformulier bedrijfsrestaurant RBC Rijswijk</t>
  </si>
  <si>
    <t>Tabblad 7: Invulformulier bedrijfsrestaurant Schenkkade Den Haag</t>
  </si>
  <si>
    <t>Tabblad 8: Invulformulier bedrijfsrestaurant Terminal Zuid Den Haag</t>
  </si>
  <si>
    <r>
      <t xml:space="preserve">EVENTUELE PACHTVERGOEDING LOCATIE TURFMARKT DEN HAAG PER JAAR </t>
    </r>
    <r>
      <rPr>
        <b/>
        <sz val="10"/>
        <color rgb="FFFF0000"/>
        <rFont val="Trebuchet MS"/>
        <family val="2"/>
      </rPr>
      <t>*</t>
    </r>
    <r>
      <rPr>
        <b/>
        <sz val="10"/>
        <rFont val="Trebuchet MS"/>
        <family val="2"/>
      </rPr>
      <t xml:space="preserve"> </t>
    </r>
  </si>
  <si>
    <r>
      <t xml:space="preserve">EVENTUELE PACHTVERGOEDING LOCATIE HOFTOREN DEN HAAG PER JAAR </t>
    </r>
    <r>
      <rPr>
        <b/>
        <sz val="10"/>
        <color rgb="FFFF0000"/>
        <rFont val="Trebuchet MS"/>
        <family val="2"/>
      </rPr>
      <t>*</t>
    </r>
  </si>
  <si>
    <r>
      <t xml:space="preserve">EVENTUELE PACHTVERGOEDING LOCATIE BEATRIXPARK DEN HAAG PER JAAR </t>
    </r>
    <r>
      <rPr>
        <b/>
        <sz val="10"/>
        <color rgb="FFFF0000"/>
        <rFont val="Trebuchet MS"/>
        <family val="2"/>
      </rPr>
      <t>*</t>
    </r>
  </si>
  <si>
    <t xml:space="preserve">                  HET BEDRAG IN CEL G97 EN G98 DIENT GELIJK AAN €0,00 OF LAGER DAN €0,00 (= NEGATIEF BEDRAG) TE ZIJN.</t>
  </si>
  <si>
    <r>
      <t xml:space="preserve">                  INDIEN HET BEDRAG IN CEL G97 EN G98 GROTER IS DAN €0,00, IS DE INSCHRIJVING </t>
    </r>
    <r>
      <rPr>
        <b/>
        <u/>
        <sz val="9"/>
        <color rgb="FFFF0000"/>
        <rFont val="Verdana"/>
        <family val="2"/>
      </rPr>
      <t>ONGELDIG.</t>
    </r>
  </si>
  <si>
    <t xml:space="preserve">                  HET BEDRAG IN CEL G62 EN G63 DIENT GELIJK AAN €0,00 OF LAGER DAN €0,00 (= NEGATIEF BEDRAG) TE ZIJN.</t>
  </si>
  <si>
    <r>
      <t xml:space="preserve">                  INDIEN HET BEDRAG IN CEL G62 EN G63 GROTER IS DAN €0,00, IS DE INSCHRIJVING </t>
    </r>
    <r>
      <rPr>
        <b/>
        <u/>
        <sz val="9"/>
        <color rgb="FFFF0000"/>
        <rFont val="Verdana"/>
        <family val="2"/>
      </rPr>
      <t>ONGELDIG.</t>
    </r>
  </si>
  <si>
    <t xml:space="preserve">                  HET BEDRAG IN CEL G57 EN G58 DIENT GELIJK AAN €0,00 OF LAGER DAN €0,00 (= NEGATIEF BEDRAG) TE ZIJN.</t>
  </si>
  <si>
    <r>
      <t xml:space="preserve">                  INDIEN HET BEDRAG IN CEL G57 EN G58 GROTER IS DAN €0,00, IS DE INSCHRIJVING </t>
    </r>
    <r>
      <rPr>
        <b/>
        <u/>
        <sz val="9"/>
        <color rgb="FFFF0000"/>
        <rFont val="Verdana"/>
        <family val="2"/>
      </rPr>
      <t>ONGELDIG.</t>
    </r>
  </si>
  <si>
    <t>Werkfruit</t>
  </si>
  <si>
    <t>prijs per stuk</t>
  </si>
  <si>
    <r>
      <t xml:space="preserve">Aantal </t>
    </r>
    <r>
      <rPr>
        <b/>
        <u/>
        <sz val="9"/>
        <rFont val="Verdana"/>
        <family val="2"/>
      </rPr>
      <t>stuks</t>
    </r>
    <r>
      <rPr>
        <b/>
        <sz val="9"/>
        <rFont val="Verdana"/>
        <family val="2"/>
      </rPr>
      <t xml:space="preserve"> per jaar </t>
    </r>
  </si>
  <si>
    <r>
      <t xml:space="preserve">Totaal </t>
    </r>
    <r>
      <rPr>
        <b/>
        <strike/>
        <sz val="9"/>
        <rFont val="Verdana"/>
        <family val="2"/>
      </rPr>
      <t xml:space="preserve"> </t>
    </r>
  </si>
  <si>
    <t xml:space="preserve">  * Zie paragraaf 1.4.4. van het Beschrijvend document voor uitleg over de borrelkar en het receptiearrangement</t>
  </si>
  <si>
    <r>
      <t xml:space="preserve">De dagelijks wisselende lunch t.b.v. het Pauzeplein </t>
    </r>
    <r>
      <rPr>
        <sz val="9"/>
        <color rgb="FFFF0000"/>
        <rFont val="Verdana"/>
        <family val="2"/>
      </rPr>
      <t>*</t>
    </r>
  </si>
  <si>
    <r>
      <t>De dagelijks wisselende lunch t.b.v. het Pauzeplein</t>
    </r>
    <r>
      <rPr>
        <sz val="9"/>
        <color rgb="FFFF0000"/>
        <rFont val="Verdana"/>
        <family val="2"/>
      </rPr>
      <t xml:space="preserve"> *</t>
    </r>
  </si>
  <si>
    <t xml:space="preserve"> *Zie paragraaf 1.4.4. van het Beschrijvend document voor uitleg over de borrelkar, het receptiearrangement en de samenstelling van de dagelijks wisselende lunch t.b.v. het Pauzeplein</t>
  </si>
  <si>
    <t xml:space="preserve">Vergaderservice (Koffie- en Theeservice) &amp; Werkfruit </t>
  </si>
  <si>
    <t>Tabbladen 3 t/m 9 (Specificaties/
Aanneemsommen
bedrijfsrestaurants FMH)</t>
  </si>
  <si>
    <t xml:space="preserve">Omdat de termen/beschrijving lunch A, B en C nog niet in het huidige contract bestaan, is gekozen voor een evenredige verdeling. </t>
  </si>
  <si>
    <r>
      <rPr>
        <vertAlign val="superscript"/>
        <sz val="10"/>
        <rFont val="Arial"/>
        <family val="2"/>
      </rPr>
      <t>1</t>
    </r>
    <r>
      <rPr>
        <sz val="10"/>
        <rFont val="Arial"/>
      </rPr>
      <t xml:space="preserve"> Het totale aantal personenlunches in 2019 bedroeg 131694; </t>
    </r>
  </si>
  <si>
    <r>
      <t xml:space="preserve">Lunch C </t>
    </r>
    <r>
      <rPr>
        <vertAlign val="superscript"/>
        <sz val="9"/>
        <rFont val="Verdana"/>
        <family val="2"/>
      </rPr>
      <t>1</t>
    </r>
  </si>
  <si>
    <r>
      <t>Lunch A</t>
    </r>
    <r>
      <rPr>
        <vertAlign val="superscript"/>
        <sz val="9"/>
        <rFont val="Verdana"/>
        <family val="2"/>
      </rPr>
      <t xml:space="preserve"> 1</t>
    </r>
  </si>
  <si>
    <r>
      <t>Lunch B</t>
    </r>
    <r>
      <rPr>
        <vertAlign val="superscript"/>
        <sz val="9"/>
        <rFont val="Verdana"/>
        <family val="2"/>
      </rPr>
      <t xml:space="preserve"> 1</t>
    </r>
  </si>
  <si>
    <t>Tabblad 9: Formulier Vergaderservice (koffie- en theeservice) &amp; Werkfruit locaties FMH</t>
  </si>
  <si>
    <r>
      <t xml:space="preserve">Aantal </t>
    </r>
    <r>
      <rPr>
        <b/>
        <u/>
        <sz val="9"/>
        <rFont val="Verdana"/>
        <family val="2"/>
      </rPr>
      <t>personen</t>
    </r>
    <r>
      <rPr>
        <b/>
        <sz val="9"/>
        <rFont val="Verdana"/>
        <family val="2"/>
      </rPr>
      <t xml:space="preserve"> per jaar</t>
    </r>
  </si>
  <si>
    <r>
      <t>prijs</t>
    </r>
    <r>
      <rPr>
        <b/>
        <sz val="9"/>
        <rFont val="Verdana"/>
        <family val="2"/>
      </rPr>
      <t xml:space="preserve"> </t>
    </r>
    <r>
      <rPr>
        <b/>
        <u/>
        <sz val="9"/>
        <rFont val="Verdana"/>
        <family val="2"/>
      </rPr>
      <t>per persoon</t>
    </r>
  </si>
  <si>
    <r>
      <t xml:space="preserve">Bijlage 3A Prijsinvulformulier </t>
    </r>
    <r>
      <rPr>
        <b/>
        <sz val="16"/>
        <color rgb="FFFF0000"/>
        <rFont val="Verdana"/>
        <family val="2"/>
      </rPr>
      <t>d.d. 4 februari 2020</t>
    </r>
  </si>
  <si>
    <t>Instructie en Informatie; Aanbesteding Cateringdienstverlening t.b.v. Concerndienstverlener FMH met zaaknummer 31151096</t>
  </si>
  <si>
    <t>* Zie paragraaf 1.4.4. van het Beschrijvend document voor uitleg over de samenstelling van de dagelijks wisselende lunch t.b.v. het Pauzeplein</t>
  </si>
  <si>
    <r>
      <t>Inschrijver dient te controleren of de formules voor optelling en of vermenigvuldiging van alle tabbladen (2 t/m 12)</t>
    </r>
    <r>
      <rPr>
        <sz val="9"/>
        <color indexed="10"/>
        <rFont val="Verdana"/>
        <family val="2"/>
      </rPr>
      <t xml:space="preserve"> </t>
    </r>
    <r>
      <rPr>
        <sz val="9"/>
        <rFont val="Verdana"/>
        <family val="2"/>
      </rPr>
      <t>correct werken en heeft in hierin een eigen verantwoordelijkheid.</t>
    </r>
  </si>
  <si>
    <t>De in de tabbladen 9, 10 en 11 genoemde aantallen/bedragen zijn gebaseerd op de historische gegevens.  Hieraan kunnen geen rechten worden ontleend. De Vaste Integrale Verrekenprijzen kunnen niet gewijzigd worden als gevolg van fluctuaties in de aantallen.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</si>
</sst>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_-&quot;€&quot;\ * #,##0.00_-;_-&quot;€&quot;\ * #,##0.00\-;_-&quot;€&quot;\ * &quot;-&quot;??_-;_-@_-"/>
    <numFmt numFmtId="165" formatCode="_-* #,##0.00_-;_-* #,##0.00\-;_-* &quot;-&quot;??_-;_-@_-"/>
    <numFmt numFmtId="166" formatCode="_-&quot;fl&quot;\ * #,##0.00_-;_-&quot;fl&quot;\ * #,##0.00\-;_-&quot;fl&quot;\ * &quot;-&quot;??_-;_-@_-"/>
    <numFmt numFmtId="167" formatCode="_-[$€-2]\ * #,##0.00_-;_-[$€-2]\ * #,##0.00\-;_-[$€-2]\ * &quot;-&quot;??_-;_-@_-"/>
    <numFmt numFmtId="168" formatCode="#,##0.00_ ;\-#,##0.00\ "/>
    <numFmt numFmtId="169" formatCode="&quot;€&quot;\ #,##0.00_-"/>
    <numFmt numFmtId="170" formatCode="_-* #,##0_-;_-* #,##0\-;_-* &quot;-&quot;??_-;_-@_-"/>
    <numFmt numFmtId="171" formatCode="_-[$€]\ * #,##0.00_-;_-[$€]\ * #,##0.00\-;_-[$€]\ * &quot;-&quot;??_-;_-@_-"/>
  </numFmts>
  <fonts count="58" x14ac:knownFonts="1">
    <font>
      <sz val="10"/>
      <name val="Arial"/>
    </font>
    <font>
      <sz val="9"/>
      <color theme="1"/>
      <name val="Verdana"/>
      <family val="2"/>
    </font>
    <font>
      <sz val="9"/>
      <color theme="1"/>
      <name val="Verdana"/>
      <family val="2"/>
    </font>
    <font>
      <sz val="9"/>
      <color theme="1"/>
      <name val="Verdana"/>
      <family val="2"/>
    </font>
    <font>
      <sz val="9"/>
      <color theme="1"/>
      <name val="Verdana"/>
      <family val="2"/>
    </font>
    <font>
      <sz val="10"/>
      <name val="Arial"/>
      <family val="2"/>
    </font>
    <font>
      <b/>
      <sz val="10"/>
      <name val="Trebuchet MS"/>
      <family val="2"/>
    </font>
    <font>
      <u/>
      <sz val="10"/>
      <color indexed="12"/>
      <name val="Arial"/>
      <family val="2"/>
    </font>
    <font>
      <sz val="10"/>
      <name val="Trebuchet MS"/>
      <family val="2"/>
    </font>
    <font>
      <i/>
      <sz val="10"/>
      <name val="Trebuchet MS"/>
      <family val="2"/>
    </font>
    <font>
      <sz val="9"/>
      <name val="Verdana"/>
      <family val="2"/>
    </font>
    <font>
      <b/>
      <sz val="9"/>
      <name val="Verdana"/>
      <family val="2"/>
    </font>
    <font>
      <b/>
      <i/>
      <sz val="9"/>
      <name val="Verdana"/>
      <family val="2"/>
    </font>
    <font>
      <b/>
      <u/>
      <sz val="9"/>
      <name val="Verdana"/>
      <family val="2"/>
    </font>
    <font>
      <i/>
      <sz val="9"/>
      <name val="Verdana"/>
      <family val="2"/>
    </font>
    <font>
      <sz val="9"/>
      <color indexed="10"/>
      <name val="Verdana"/>
      <family val="2"/>
    </font>
    <font>
      <sz val="8"/>
      <name val="Arial"/>
      <family val="2"/>
    </font>
    <font>
      <sz val="9"/>
      <name val="Trebuchet MS"/>
      <family val="2"/>
    </font>
    <font>
      <sz val="9"/>
      <color indexed="56"/>
      <name val="Verdana"/>
      <family val="2"/>
    </font>
    <font>
      <sz val="10"/>
      <name val="Verdana"/>
      <family val="2"/>
    </font>
    <font>
      <sz val="10"/>
      <color indexed="10"/>
      <name val="Verdana"/>
      <family val="2"/>
    </font>
    <font>
      <strike/>
      <sz val="9"/>
      <name val="Verdana"/>
      <family val="2"/>
    </font>
    <font>
      <b/>
      <sz val="9"/>
      <color indexed="10"/>
      <name val="Verdana"/>
      <family val="2"/>
    </font>
    <font>
      <b/>
      <strike/>
      <sz val="9"/>
      <name val="Verdana"/>
      <family val="2"/>
    </font>
    <font>
      <b/>
      <sz val="10"/>
      <color indexed="10"/>
      <name val="Arial"/>
      <family val="2"/>
    </font>
    <font>
      <b/>
      <sz val="9"/>
      <color indexed="8"/>
      <name val="Verdana"/>
      <family val="2"/>
    </font>
    <font>
      <b/>
      <sz val="10"/>
      <color indexed="8"/>
      <name val="Arial"/>
      <family val="2"/>
    </font>
    <font>
      <sz val="10"/>
      <name val="Arial"/>
      <family val="2"/>
    </font>
    <font>
      <sz val="16"/>
      <name val="Arial"/>
      <family val="2"/>
    </font>
    <font>
      <u/>
      <sz val="16"/>
      <color indexed="12"/>
      <name val="Arial"/>
      <family val="2"/>
    </font>
    <font>
      <sz val="10"/>
      <color indexed="10"/>
      <name val="Trebuchet MS"/>
      <family val="2"/>
    </font>
    <font>
      <b/>
      <sz val="9"/>
      <color indexed="56"/>
      <name val="Verdana"/>
      <family val="2"/>
    </font>
    <font>
      <b/>
      <sz val="10"/>
      <name val="Arial"/>
      <family val="2"/>
    </font>
    <font>
      <b/>
      <sz val="10"/>
      <name val="Verdana"/>
      <family val="2"/>
    </font>
    <font>
      <b/>
      <u val="singleAccounting"/>
      <sz val="10"/>
      <name val="Trebuchet MS"/>
      <family val="2"/>
    </font>
    <font>
      <sz val="9"/>
      <color indexed="8"/>
      <name val="Verdana"/>
      <family val="2"/>
    </font>
    <font>
      <b/>
      <sz val="12"/>
      <color rgb="FFFF0000"/>
      <name val="Verdana"/>
      <family val="2"/>
    </font>
    <font>
      <b/>
      <sz val="12"/>
      <color indexed="10"/>
      <name val="Verdana"/>
      <family val="2"/>
    </font>
    <font>
      <b/>
      <u/>
      <sz val="10"/>
      <name val="Trebuchet MS"/>
      <family val="2"/>
    </font>
    <font>
      <b/>
      <sz val="10"/>
      <color rgb="FFFF0000"/>
      <name val="Trebuchet MS"/>
      <family val="2"/>
    </font>
    <font>
      <u/>
      <sz val="9"/>
      <name val="Trebuchet MS"/>
      <family val="2"/>
    </font>
    <font>
      <b/>
      <sz val="10"/>
      <color theme="3"/>
      <name val="Trebuchet MS"/>
      <family val="2"/>
    </font>
    <font>
      <b/>
      <sz val="16"/>
      <name val="Verdana"/>
      <family val="2"/>
    </font>
    <font>
      <sz val="9"/>
      <color rgb="FFFF0000"/>
      <name val="Verdana"/>
      <family val="2"/>
    </font>
    <font>
      <b/>
      <u/>
      <sz val="10"/>
      <color rgb="FFFF0000"/>
      <name val="Trebuchet MS"/>
      <family val="2"/>
    </font>
    <font>
      <b/>
      <sz val="16"/>
      <color rgb="FFFF0000"/>
      <name val="Verdana"/>
      <family val="2"/>
    </font>
    <font>
      <sz val="10"/>
      <color rgb="FFFF0000"/>
      <name val="Trebuchet MS"/>
      <family val="2"/>
    </font>
    <font>
      <u/>
      <sz val="9"/>
      <name val="Verdana"/>
      <family val="2"/>
    </font>
    <font>
      <b/>
      <sz val="9"/>
      <color rgb="FFFF0000"/>
      <name val="Verdana"/>
      <family val="2"/>
    </font>
    <font>
      <b/>
      <sz val="10"/>
      <color rgb="FFFF0000"/>
      <name val="Verdana"/>
      <family val="2"/>
    </font>
    <font>
      <b/>
      <u val="singleAccounting"/>
      <sz val="10"/>
      <color rgb="FFFF0000"/>
      <name val="Verdana"/>
      <family val="2"/>
    </font>
    <font>
      <b/>
      <u val="singleAccounting"/>
      <sz val="9"/>
      <color rgb="FFFF0000"/>
      <name val="Verdana"/>
      <family val="2"/>
    </font>
    <font>
      <b/>
      <u/>
      <sz val="9"/>
      <color rgb="FFFF0000"/>
      <name val="Verdana"/>
      <family val="2"/>
    </font>
    <font>
      <b/>
      <i/>
      <sz val="10"/>
      <color rgb="FFFF0000"/>
      <name val="Verdana"/>
      <family val="2"/>
    </font>
    <font>
      <u/>
      <sz val="11"/>
      <name val="Calibri"/>
      <family val="2"/>
    </font>
    <font>
      <b/>
      <sz val="10"/>
      <color rgb="FFFF0000"/>
      <name val="Arial"/>
      <family val="2"/>
    </font>
    <font>
      <vertAlign val="superscript"/>
      <sz val="10"/>
      <name val="Arial"/>
      <family val="2"/>
    </font>
    <font>
      <vertAlign val="superscript"/>
      <sz val="9"/>
      <name val="Verdana"/>
      <family val="2"/>
    </font>
  </fonts>
  <fills count="19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CFFCC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FF0000"/>
      </left>
      <right style="thin">
        <color indexed="64"/>
      </right>
      <top style="medium">
        <color rgb="FFFF0000"/>
      </top>
      <bottom style="medium">
        <color rgb="FFFF0000"/>
      </bottom>
      <diagonal/>
    </border>
    <border>
      <left style="thin">
        <color indexed="64"/>
      </left>
      <right style="thin">
        <color indexed="64"/>
      </right>
      <top style="medium">
        <color rgb="FFFF0000"/>
      </top>
      <bottom style="medium">
        <color rgb="FFFF0000"/>
      </bottom>
      <diagonal/>
    </border>
    <border>
      <left style="thin">
        <color indexed="64"/>
      </left>
      <right/>
      <top style="medium">
        <color rgb="FFFF0000"/>
      </top>
      <bottom style="medium">
        <color rgb="FFFF0000"/>
      </bottom>
      <diagonal/>
    </border>
    <border>
      <left style="thin">
        <color indexed="64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 style="thin">
        <color indexed="64"/>
      </right>
      <top style="medium">
        <color rgb="FFFF0000"/>
      </top>
      <bottom style="medium">
        <color rgb="FFFF0000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0">
    <xf numFmtId="0" fontId="0" fillId="0" borderId="0"/>
    <xf numFmtId="171" fontId="5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165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4" fillId="0" borderId="0"/>
    <xf numFmtId="0" fontId="3" fillId="0" borderId="0"/>
    <xf numFmtId="0" fontId="2" fillId="0" borderId="0"/>
    <xf numFmtId="0" fontId="1" fillId="0" borderId="0"/>
  </cellStyleXfs>
  <cellXfs count="396">
    <xf numFmtId="0" fontId="0" fillId="0" borderId="0" xfId="0"/>
    <xf numFmtId="0" fontId="8" fillId="0" borderId="0" xfId="0" applyFont="1"/>
    <xf numFmtId="0" fontId="6" fillId="0" borderId="0" xfId="0" applyFont="1"/>
    <xf numFmtId="167" fontId="8" fillId="0" borderId="0" xfId="0" applyNumberFormat="1" applyFont="1"/>
    <xf numFmtId="0" fontId="8" fillId="2" borderId="1" xfId="0" applyFont="1" applyFill="1" applyBorder="1" applyAlignment="1">
      <alignment wrapText="1"/>
    </xf>
    <xf numFmtId="167" fontId="8" fillId="3" borderId="1" xfId="0" applyNumberFormat="1" applyFont="1" applyFill="1" applyBorder="1"/>
    <xf numFmtId="168" fontId="8" fillId="0" borderId="0" xfId="3" applyNumberFormat="1" applyFont="1"/>
    <xf numFmtId="167" fontId="8" fillId="2" borderId="1" xfId="0" applyNumberFormat="1" applyFont="1" applyFill="1" applyBorder="1" applyAlignment="1">
      <alignment horizontal="center" wrapText="1"/>
    </xf>
    <xf numFmtId="0" fontId="8" fillId="2" borderId="2" xfId="0" applyFont="1" applyFill="1" applyBorder="1"/>
    <xf numFmtId="167" fontId="8" fillId="2" borderId="3" xfId="0" applyNumberFormat="1" applyFont="1" applyFill="1" applyBorder="1" applyAlignment="1">
      <alignment horizontal="center" wrapText="1"/>
    </xf>
    <xf numFmtId="167" fontId="8" fillId="3" borderId="3" xfId="0" applyNumberFormat="1" applyFont="1" applyFill="1" applyBorder="1"/>
    <xf numFmtId="0" fontId="6" fillId="4" borderId="6" xfId="0" applyFont="1" applyFill="1" applyBorder="1"/>
    <xf numFmtId="0" fontId="8" fillId="4" borderId="7" xfId="0" applyFont="1" applyFill="1" applyBorder="1"/>
    <xf numFmtId="168" fontId="8" fillId="4" borderId="7" xfId="3" applyNumberFormat="1" applyFont="1" applyFill="1" applyBorder="1"/>
    <xf numFmtId="167" fontId="8" fillId="4" borderId="7" xfId="0" applyNumberFormat="1" applyFont="1" applyFill="1" applyBorder="1"/>
    <xf numFmtId="167" fontId="6" fillId="4" borderId="8" xfId="0" applyNumberFormat="1" applyFont="1" applyFill="1" applyBorder="1"/>
    <xf numFmtId="0" fontId="8" fillId="4" borderId="6" xfId="0" applyFont="1" applyFill="1" applyBorder="1"/>
    <xf numFmtId="9" fontId="8" fillId="0" borderId="0" xfId="4" applyFont="1"/>
    <xf numFmtId="9" fontId="8" fillId="2" borderId="9" xfId="4" applyFont="1" applyFill="1" applyBorder="1" applyAlignment="1">
      <alignment horizontal="center" wrapText="1"/>
    </xf>
    <xf numFmtId="9" fontId="8" fillId="4" borderId="7" xfId="4" applyFont="1" applyFill="1" applyBorder="1"/>
    <xf numFmtId="168" fontId="8" fillId="2" borderId="1" xfId="3" applyNumberFormat="1" applyFont="1" applyFill="1" applyBorder="1" applyAlignment="1">
      <alignment wrapText="1"/>
    </xf>
    <xf numFmtId="0" fontId="6" fillId="4" borderId="7" xfId="0" applyFont="1" applyFill="1" applyBorder="1"/>
    <xf numFmtId="168" fontId="6" fillId="4" borderId="7" xfId="3" applyNumberFormat="1" applyFont="1" applyFill="1" applyBorder="1"/>
    <xf numFmtId="167" fontId="6" fillId="4" borderId="7" xfId="0" applyNumberFormat="1" applyFont="1" applyFill="1" applyBorder="1"/>
    <xf numFmtId="9" fontId="6" fillId="4" borderId="7" xfId="4" applyFont="1" applyFill="1" applyBorder="1"/>
    <xf numFmtId="0" fontId="8" fillId="0" borderId="0" xfId="0" applyNumberFormat="1" applyFont="1"/>
    <xf numFmtId="0" fontId="8" fillId="0" borderId="0" xfId="0" applyFont="1" applyAlignment="1"/>
    <xf numFmtId="167" fontId="8" fillId="0" borderId="0" xfId="5" applyNumberFormat="1" applyFont="1"/>
    <xf numFmtId="164" fontId="0" fillId="0" borderId="0" xfId="0" applyNumberFormat="1"/>
    <xf numFmtId="0" fontId="0" fillId="0" borderId="0" xfId="0" applyAlignment="1">
      <alignment wrapText="1"/>
    </xf>
    <xf numFmtId="169" fontId="0" fillId="0" borderId="0" xfId="0" applyNumberFormat="1"/>
    <xf numFmtId="0" fontId="0" fillId="0" borderId="0" xfId="0" applyFill="1"/>
    <xf numFmtId="165" fontId="8" fillId="3" borderId="1" xfId="3" applyFont="1" applyFill="1" applyBorder="1"/>
    <xf numFmtId="0" fontId="9" fillId="0" borderId="0" xfId="0" applyFont="1"/>
    <xf numFmtId="0" fontId="11" fillId="4" borderId="23" xfId="0" applyFont="1" applyFill="1" applyBorder="1" applyAlignment="1">
      <alignment horizontal="center" wrapText="1"/>
    </xf>
    <xf numFmtId="0" fontId="11" fillId="4" borderId="16" xfId="0" applyFont="1" applyFill="1" applyBorder="1" applyAlignment="1">
      <alignment horizontal="center" wrapText="1"/>
    </xf>
    <xf numFmtId="164" fontId="11" fillId="4" borderId="16" xfId="0" applyNumberFormat="1" applyFont="1" applyFill="1" applyBorder="1" applyAlignment="1">
      <alignment horizontal="center" wrapText="1"/>
    </xf>
    <xf numFmtId="164" fontId="11" fillId="4" borderId="17" xfId="0" applyNumberFormat="1" applyFont="1" applyFill="1" applyBorder="1" applyAlignment="1">
      <alignment horizontal="center" wrapText="1"/>
    </xf>
    <xf numFmtId="0" fontId="11" fillId="4" borderId="4" xfId="0" applyFont="1" applyFill="1" applyBorder="1"/>
    <xf numFmtId="0" fontId="10" fillId="4" borderId="1" xfId="0" applyFont="1" applyFill="1" applyBorder="1"/>
    <xf numFmtId="164" fontId="10" fillId="3" borderId="1" xfId="0" applyNumberFormat="1" applyFont="1" applyFill="1" applyBorder="1"/>
    <xf numFmtId="164" fontId="10" fillId="3" borderId="3" xfId="0" applyNumberFormat="1" applyFont="1" applyFill="1" applyBorder="1"/>
    <xf numFmtId="0" fontId="10" fillId="4" borderId="24" xfId="0" applyFont="1" applyFill="1" applyBorder="1"/>
    <xf numFmtId="0" fontId="10" fillId="4" borderId="18" xfId="0" applyFont="1" applyFill="1" applyBorder="1"/>
    <xf numFmtId="170" fontId="10" fillId="4" borderId="18" xfId="0" applyNumberFormat="1" applyFont="1" applyFill="1" applyBorder="1"/>
    <xf numFmtId="0" fontId="10" fillId="4" borderId="19" xfId="0" applyFont="1" applyFill="1" applyBorder="1"/>
    <xf numFmtId="0" fontId="10" fillId="4" borderId="25" xfId="0" applyFont="1" applyFill="1" applyBorder="1"/>
    <xf numFmtId="0" fontId="10" fillId="4" borderId="20" xfId="0" applyFont="1" applyFill="1" applyBorder="1"/>
    <xf numFmtId="164" fontId="10" fillId="4" borderId="21" xfId="0" applyNumberFormat="1" applyFont="1" applyFill="1" applyBorder="1"/>
    <xf numFmtId="164" fontId="10" fillId="4" borderId="22" xfId="0" applyNumberFormat="1" applyFont="1" applyFill="1" applyBorder="1"/>
    <xf numFmtId="0" fontId="11" fillId="4" borderId="9" xfId="0" applyFont="1" applyFill="1" applyBorder="1"/>
    <xf numFmtId="164" fontId="10" fillId="4" borderId="18" xfId="0" applyNumberFormat="1" applyFont="1" applyFill="1" applyBorder="1"/>
    <xf numFmtId="0" fontId="11" fillId="4" borderId="1" xfId="0" applyFont="1" applyFill="1" applyBorder="1"/>
    <xf numFmtId="0" fontId="11" fillId="4" borderId="19" xfId="0" applyFont="1" applyFill="1" applyBorder="1"/>
    <xf numFmtId="169" fontId="11" fillId="4" borderId="1" xfId="0" applyNumberFormat="1" applyFont="1" applyFill="1" applyBorder="1"/>
    <xf numFmtId="169" fontId="10" fillId="3" borderId="1" xfId="0" applyNumberFormat="1" applyFont="1" applyFill="1" applyBorder="1"/>
    <xf numFmtId="0" fontId="10" fillId="4" borderId="9" xfId="0" applyFont="1" applyFill="1" applyBorder="1"/>
    <xf numFmtId="0" fontId="10" fillId="4" borderId="1" xfId="0" applyFont="1" applyFill="1" applyBorder="1" applyAlignment="1">
      <alignment vertical="top" wrapText="1"/>
    </xf>
    <xf numFmtId="0" fontId="17" fillId="0" borderId="0" xfId="0" applyFont="1"/>
    <xf numFmtId="0" fontId="19" fillId="0" borderId="0" xfId="0" applyFont="1"/>
    <xf numFmtId="168" fontId="19" fillId="0" borderId="0" xfId="3" applyNumberFormat="1" applyFont="1"/>
    <xf numFmtId="167" fontId="19" fillId="0" borderId="0" xfId="0" applyNumberFormat="1" applyFont="1"/>
    <xf numFmtId="0" fontId="20" fillId="0" borderId="0" xfId="0" applyFont="1"/>
    <xf numFmtId="0" fontId="15" fillId="0" borderId="0" xfId="0" applyFont="1"/>
    <xf numFmtId="9" fontId="8" fillId="0" borderId="0" xfId="4" applyFont="1" applyAlignment="1">
      <alignment horizontal="center"/>
    </xf>
    <xf numFmtId="0" fontId="10" fillId="4" borderId="1" xfId="0" applyFont="1" applyFill="1" applyBorder="1" applyAlignment="1">
      <alignment horizontal="left" vertical="center" wrapText="1"/>
    </xf>
    <xf numFmtId="167" fontId="10" fillId="3" borderId="1" xfId="5" applyNumberFormat="1" applyFont="1" applyFill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14" fillId="5" borderId="1" xfId="0" applyNumberFormat="1" applyFont="1" applyFill="1" applyBorder="1" applyAlignment="1">
      <alignment vertical="center"/>
    </xf>
    <xf numFmtId="0" fontId="14" fillId="5" borderId="1" xfId="0" applyFont="1" applyFill="1" applyBorder="1" applyAlignment="1">
      <alignment vertical="center" wrapText="1"/>
    </xf>
    <xf numFmtId="167" fontId="14" fillId="5" borderId="1" xfId="5" applyNumberFormat="1" applyFont="1" applyFill="1" applyBorder="1" applyAlignment="1">
      <alignment horizontal="center" vertical="center" wrapText="1"/>
    </xf>
    <xf numFmtId="0" fontId="12" fillId="5" borderId="1" xfId="4" applyNumberFormat="1" applyFont="1" applyFill="1" applyBorder="1" applyAlignment="1">
      <alignment horizontal="center" vertical="center" wrapText="1"/>
    </xf>
    <xf numFmtId="165" fontId="11" fillId="0" borderId="1" xfId="0" applyNumberFormat="1" applyFont="1" applyFill="1" applyBorder="1"/>
    <xf numFmtId="0" fontId="11" fillId="6" borderId="9" xfId="0" applyFont="1" applyFill="1" applyBorder="1"/>
    <xf numFmtId="0" fontId="10" fillId="6" borderId="18" xfId="0" applyFont="1" applyFill="1" applyBorder="1"/>
    <xf numFmtId="0" fontId="10" fillId="4" borderId="13" xfId="0" applyFont="1" applyFill="1" applyBorder="1"/>
    <xf numFmtId="0" fontId="10" fillId="4" borderId="29" xfId="0" applyFont="1" applyFill="1" applyBorder="1"/>
    <xf numFmtId="0" fontId="8" fillId="4" borderId="1" xfId="0" applyFont="1" applyFill="1" applyBorder="1"/>
    <xf numFmtId="0" fontId="25" fillId="0" borderId="14" xfId="0" applyFont="1" applyBorder="1" applyAlignment="1">
      <alignment horizontal="center"/>
    </xf>
    <xf numFmtId="0" fontId="26" fillId="0" borderId="14" xfId="0" applyFont="1" applyBorder="1" applyAlignment="1">
      <alignment horizontal="center"/>
    </xf>
    <xf numFmtId="169" fontId="26" fillId="0" borderId="15" xfId="0" applyNumberFormat="1" applyFont="1" applyBorder="1" applyAlignment="1">
      <alignment horizontal="center"/>
    </xf>
    <xf numFmtId="0" fontId="14" fillId="5" borderId="11" xfId="0" applyFont="1" applyFill="1" applyBorder="1" applyAlignment="1">
      <alignment vertical="top"/>
    </xf>
    <xf numFmtId="0" fontId="14" fillId="5" borderId="11" xfId="0" applyFont="1" applyFill="1" applyBorder="1" applyAlignment="1">
      <alignment vertical="top" wrapText="1"/>
    </xf>
    <xf numFmtId="167" fontId="14" fillId="5" borderId="11" xfId="5" applyNumberFormat="1" applyFont="1" applyFill="1" applyBorder="1" applyAlignment="1">
      <alignment horizontal="center" vertical="top" wrapText="1"/>
    </xf>
    <xf numFmtId="0" fontId="12" fillId="5" borderId="11" xfId="4" applyNumberFormat="1" applyFont="1" applyFill="1" applyBorder="1" applyAlignment="1">
      <alignment horizontal="center" wrapText="1"/>
    </xf>
    <xf numFmtId="0" fontId="13" fillId="8" borderId="9" xfId="0" applyFont="1" applyFill="1" applyBorder="1" applyAlignment="1">
      <alignment vertical="top"/>
    </xf>
    <xf numFmtId="0" fontId="13" fillId="8" borderId="18" xfId="0" applyFont="1" applyFill="1" applyBorder="1" applyAlignment="1">
      <alignment vertical="top" wrapText="1"/>
    </xf>
    <xf numFmtId="167" fontId="10" fillId="8" borderId="18" xfId="5" applyNumberFormat="1" applyFont="1" applyFill="1" applyBorder="1"/>
    <xf numFmtId="0" fontId="10" fillId="8" borderId="18" xfId="0" applyFont="1" applyFill="1" applyBorder="1" applyAlignment="1">
      <alignment horizontal="center"/>
    </xf>
    <xf numFmtId="0" fontId="10" fillId="8" borderId="19" xfId="0" applyFont="1" applyFill="1" applyBorder="1" applyAlignment="1">
      <alignment vertical="center"/>
    </xf>
    <xf numFmtId="167" fontId="10" fillId="3" borderId="1" xfId="5" applyNumberFormat="1" applyFont="1" applyFill="1" applyBorder="1" applyAlignment="1">
      <alignment vertical="center"/>
    </xf>
    <xf numFmtId="167" fontId="8" fillId="0" borderId="0" xfId="5" applyNumberFormat="1" applyFont="1" applyAlignment="1">
      <alignment vertical="center"/>
    </xf>
    <xf numFmtId="0" fontId="30" fillId="0" borderId="0" xfId="0" applyFont="1"/>
    <xf numFmtId="0" fontId="28" fillId="6" borderId="0" xfId="0" applyFont="1" applyFill="1"/>
    <xf numFmtId="0" fontId="29" fillId="6" borderId="0" xfId="2" applyFont="1" applyFill="1" applyAlignment="1" applyProtection="1"/>
    <xf numFmtId="0" fontId="0" fillId="6" borderId="0" xfId="0" applyFill="1"/>
    <xf numFmtId="0" fontId="10" fillId="6" borderId="0" xfId="0" applyFont="1" applyFill="1"/>
    <xf numFmtId="0" fontId="10" fillId="6" borderId="31" xfId="0" applyFont="1" applyFill="1" applyBorder="1"/>
    <xf numFmtId="0" fontId="10" fillId="6" borderId="25" xfId="0" applyFont="1" applyFill="1" applyBorder="1"/>
    <xf numFmtId="0" fontId="10" fillId="6" borderId="0" xfId="0" applyFont="1" applyFill="1" applyBorder="1"/>
    <xf numFmtId="0" fontId="10" fillId="6" borderId="0" xfId="0" applyFont="1" applyFill="1" applyBorder="1" applyAlignment="1">
      <alignment horizontal="left" vertical="top" wrapText="1"/>
    </xf>
    <xf numFmtId="0" fontId="11" fillId="6" borderId="6" xfId="0" applyFont="1" applyFill="1" applyBorder="1"/>
    <xf numFmtId="0" fontId="10" fillId="6" borderId="8" xfId="0" applyFont="1" applyFill="1" applyBorder="1"/>
    <xf numFmtId="0" fontId="11" fillId="6" borderId="0" xfId="0" applyFont="1" applyFill="1" applyBorder="1"/>
    <xf numFmtId="0" fontId="27" fillId="6" borderId="0" xfId="0" applyFont="1" applyFill="1"/>
    <xf numFmtId="0" fontId="11" fillId="6" borderId="31" xfId="0" applyFont="1" applyFill="1" applyBorder="1"/>
    <xf numFmtId="0" fontId="11" fillId="6" borderId="13" xfId="0" applyFont="1" applyFill="1" applyBorder="1" applyAlignment="1">
      <alignment vertical="top"/>
    </xf>
    <xf numFmtId="0" fontId="10" fillId="7" borderId="31" xfId="0" applyFont="1" applyFill="1" applyBorder="1"/>
    <xf numFmtId="0" fontId="15" fillId="6" borderId="0" xfId="0" applyFont="1" applyFill="1"/>
    <xf numFmtId="169" fontId="10" fillId="6" borderId="0" xfId="0" applyNumberFormat="1" applyFont="1" applyFill="1" applyBorder="1"/>
    <xf numFmtId="169" fontId="10" fillId="6" borderId="0" xfId="0" applyNumberFormat="1" applyFont="1" applyFill="1"/>
    <xf numFmtId="0" fontId="11" fillId="6" borderId="0" xfId="0" applyFont="1" applyFill="1"/>
    <xf numFmtId="0" fontId="24" fillId="6" borderId="0" xfId="0" applyFont="1" applyFill="1" applyAlignment="1">
      <alignment horizontal="right"/>
    </xf>
    <xf numFmtId="169" fontId="24" fillId="6" borderId="0" xfId="0" applyNumberFormat="1" applyFont="1" applyFill="1" applyAlignment="1">
      <alignment horizontal="right"/>
    </xf>
    <xf numFmtId="169" fontId="0" fillId="6" borderId="0" xfId="0" applyNumberFormat="1" applyFill="1"/>
    <xf numFmtId="0" fontId="8" fillId="6" borderId="0" xfId="0" applyFont="1" applyFill="1" applyAlignment="1"/>
    <xf numFmtId="0" fontId="8" fillId="6" borderId="0" xfId="0" applyFont="1" applyFill="1"/>
    <xf numFmtId="167" fontId="8" fillId="6" borderId="0" xfId="5" applyNumberFormat="1" applyFont="1" applyFill="1"/>
    <xf numFmtId="9" fontId="8" fillId="6" borderId="0" xfId="4" applyFont="1" applyFill="1" applyAlignment="1">
      <alignment horizontal="center"/>
    </xf>
    <xf numFmtId="167" fontId="8" fillId="6" borderId="0" xfId="5" applyNumberFormat="1" applyFont="1" applyFill="1" applyAlignment="1">
      <alignment vertical="center"/>
    </xf>
    <xf numFmtId="0" fontId="11" fillId="6" borderId="0" xfId="0" applyFont="1" applyFill="1" applyBorder="1" applyAlignment="1"/>
    <xf numFmtId="167" fontId="10" fillId="6" borderId="0" xfId="5" applyNumberFormat="1" applyFont="1" applyFill="1" applyBorder="1"/>
    <xf numFmtId="9" fontId="10" fillId="6" borderId="0" xfId="4" applyFont="1" applyFill="1" applyBorder="1" applyAlignment="1">
      <alignment horizontal="center"/>
    </xf>
    <xf numFmtId="167" fontId="10" fillId="6" borderId="0" xfId="5" applyNumberFormat="1" applyFont="1" applyFill="1" applyBorder="1" applyAlignment="1">
      <alignment vertical="center"/>
    </xf>
    <xf numFmtId="0" fontId="10" fillId="6" borderId="0" xfId="0" applyFont="1" applyFill="1" applyBorder="1" applyAlignment="1"/>
    <xf numFmtId="0" fontId="10" fillId="6" borderId="0" xfId="0" applyFont="1" applyFill="1" applyAlignment="1"/>
    <xf numFmtId="0" fontId="14" fillId="6" borderId="0" xfId="0" applyFont="1" applyFill="1"/>
    <xf numFmtId="0" fontId="9" fillId="6" borderId="0" xfId="0" applyFont="1" applyFill="1"/>
    <xf numFmtId="167" fontId="10" fillId="6" borderId="0" xfId="0" applyNumberFormat="1" applyFont="1" applyFill="1"/>
    <xf numFmtId="0" fontId="10" fillId="6" borderId="0" xfId="0" applyNumberFormat="1" applyFont="1" applyFill="1"/>
    <xf numFmtId="0" fontId="8" fillId="6" borderId="0" xfId="0" applyNumberFormat="1" applyFont="1" applyFill="1"/>
    <xf numFmtId="0" fontId="10" fillId="6" borderId="0" xfId="0" applyFont="1" applyFill="1" applyAlignment="1">
      <alignment horizontal="left" vertical="center"/>
    </xf>
    <xf numFmtId="0" fontId="8" fillId="6" borderId="0" xfId="0" applyFont="1" applyFill="1" applyAlignment="1">
      <alignment horizontal="left" vertical="center"/>
    </xf>
    <xf numFmtId="168" fontId="8" fillId="6" borderId="0" xfId="3" applyNumberFormat="1" applyFont="1" applyFill="1"/>
    <xf numFmtId="167" fontId="8" fillId="6" borderId="0" xfId="0" applyNumberFormat="1" applyFont="1" applyFill="1"/>
    <xf numFmtId="9" fontId="8" fillId="6" borderId="0" xfId="4" applyFont="1" applyFill="1"/>
    <xf numFmtId="0" fontId="31" fillId="6" borderId="0" xfId="0" applyFont="1" applyFill="1"/>
    <xf numFmtId="0" fontId="17" fillId="6" borderId="0" xfId="0" applyFont="1" applyFill="1"/>
    <xf numFmtId="168" fontId="17" fillId="6" borderId="0" xfId="3" applyNumberFormat="1" applyFont="1" applyFill="1"/>
    <xf numFmtId="167" fontId="17" fillId="6" borderId="0" xfId="0" applyNumberFormat="1" applyFont="1" applyFill="1"/>
    <xf numFmtId="9" fontId="17" fillId="6" borderId="0" xfId="4" applyFont="1" applyFill="1"/>
    <xf numFmtId="0" fontId="18" fillId="6" borderId="0" xfId="0" applyFont="1" applyFill="1"/>
    <xf numFmtId="168" fontId="10" fillId="6" borderId="0" xfId="3" applyNumberFormat="1" applyFont="1" applyFill="1"/>
    <xf numFmtId="0" fontId="19" fillId="6" borderId="0" xfId="0" applyFont="1" applyFill="1"/>
    <xf numFmtId="168" fontId="19" fillId="6" borderId="0" xfId="3" applyNumberFormat="1" applyFont="1" applyFill="1"/>
    <xf numFmtId="167" fontId="19" fillId="6" borderId="0" xfId="0" applyNumberFormat="1" applyFont="1" applyFill="1"/>
    <xf numFmtId="164" fontId="10" fillId="6" borderId="0" xfId="0" applyNumberFormat="1" applyFont="1" applyFill="1"/>
    <xf numFmtId="164" fontId="0" fillId="6" borderId="0" xfId="0" applyNumberFormat="1" applyFill="1"/>
    <xf numFmtId="0" fontId="0" fillId="6" borderId="0" xfId="0" applyFill="1" applyAlignment="1">
      <alignment wrapText="1"/>
    </xf>
    <xf numFmtId="0" fontId="11" fillId="6" borderId="0" xfId="0" applyFont="1" applyFill="1" applyAlignment="1">
      <alignment vertical="top"/>
    </xf>
    <xf numFmtId="0" fontId="33" fillId="6" borderId="0" xfId="0" applyFont="1" applyFill="1" applyAlignment="1">
      <alignment horizontal="left"/>
    </xf>
    <xf numFmtId="0" fontId="15" fillId="6" borderId="0" xfId="0" applyFont="1" applyFill="1" applyBorder="1"/>
    <xf numFmtId="0" fontId="22" fillId="6" borderId="0" xfId="0" applyFont="1" applyFill="1" applyBorder="1"/>
    <xf numFmtId="0" fontId="15" fillId="7" borderId="32" xfId="0" applyFont="1" applyFill="1" applyBorder="1"/>
    <xf numFmtId="0" fontId="10" fillId="6" borderId="34" xfId="0" applyFont="1" applyFill="1" applyBorder="1"/>
    <xf numFmtId="0" fontId="10" fillId="6" borderId="35" xfId="0" applyFont="1" applyFill="1" applyBorder="1"/>
    <xf numFmtId="0" fontId="10" fillId="6" borderId="33" xfId="0" applyFont="1" applyFill="1" applyBorder="1" applyAlignment="1">
      <alignment wrapText="1"/>
    </xf>
    <xf numFmtId="0" fontId="10" fillId="6" borderId="33" xfId="0" applyFont="1" applyFill="1" applyBorder="1" applyAlignment="1">
      <alignment horizontal="left" vertical="top" wrapText="1"/>
    </xf>
    <xf numFmtId="0" fontId="10" fillId="6" borderId="34" xfId="0" applyFont="1" applyFill="1" applyBorder="1" applyAlignment="1">
      <alignment horizontal="left" vertical="top" wrapText="1"/>
    </xf>
    <xf numFmtId="0" fontId="10" fillId="6" borderId="35" xfId="0" applyFont="1" applyFill="1" applyBorder="1" applyAlignment="1">
      <alignment horizontal="left" vertical="top" wrapText="1"/>
    </xf>
    <xf numFmtId="0" fontId="14" fillId="5" borderId="11" xfId="0" applyFont="1" applyFill="1" applyBorder="1" applyAlignment="1">
      <alignment horizontal="center" vertical="top" wrapText="1"/>
    </xf>
    <xf numFmtId="0" fontId="10" fillId="4" borderId="9" xfId="0" applyFont="1" applyFill="1" applyBorder="1" applyAlignment="1">
      <alignment vertical="top" wrapText="1"/>
    </xf>
    <xf numFmtId="0" fontId="14" fillId="5" borderId="37" xfId="0" applyFont="1" applyFill="1" applyBorder="1" applyAlignment="1">
      <alignment vertical="top" wrapText="1"/>
    </xf>
    <xf numFmtId="0" fontId="10" fillId="4" borderId="1" xfId="0" quotePrefix="1" applyFont="1" applyFill="1" applyBorder="1" applyAlignment="1">
      <alignment horizontal="left" vertical="center" wrapText="1"/>
    </xf>
    <xf numFmtId="0" fontId="34" fillId="0" borderId="0" xfId="0" applyFont="1" applyBorder="1" applyAlignment="1">
      <alignment horizontal="left"/>
    </xf>
    <xf numFmtId="167" fontId="6" fillId="6" borderId="0" xfId="0" applyNumberFormat="1" applyFont="1" applyFill="1" applyBorder="1" applyAlignment="1">
      <alignment horizontal="left"/>
    </xf>
    <xf numFmtId="0" fontId="35" fillId="4" borderId="9" xfId="0" applyFont="1" applyFill="1" applyBorder="1" applyAlignment="1">
      <alignment vertical="top" wrapText="1"/>
    </xf>
    <xf numFmtId="0" fontId="27" fillId="7" borderId="32" xfId="0" applyFont="1" applyFill="1" applyBorder="1" applyAlignment="1">
      <alignment vertical="center"/>
    </xf>
    <xf numFmtId="0" fontId="10" fillId="7" borderId="31" xfId="0" applyFont="1" applyFill="1" applyBorder="1" applyAlignment="1">
      <alignment vertical="center"/>
    </xf>
    <xf numFmtId="167" fontId="8" fillId="2" borderId="1" xfId="0" applyNumberFormat="1" applyFont="1" applyFill="1" applyBorder="1" applyAlignment="1">
      <alignment wrapText="1"/>
    </xf>
    <xf numFmtId="0" fontId="14" fillId="6" borderId="34" xfId="0" applyFont="1" applyFill="1" applyBorder="1"/>
    <xf numFmtId="0" fontId="11" fillId="6" borderId="13" xfId="0" applyFont="1" applyFill="1" applyBorder="1" applyAlignment="1">
      <alignment wrapText="1"/>
    </xf>
    <xf numFmtId="0" fontId="10" fillId="6" borderId="33" xfId="0" applyFont="1" applyFill="1" applyBorder="1" applyAlignment="1">
      <alignment vertical="center"/>
    </xf>
    <xf numFmtId="0" fontId="10" fillId="6" borderId="34" xfId="0" applyFont="1" applyFill="1" applyBorder="1" applyAlignment="1">
      <alignment vertical="top" wrapText="1"/>
    </xf>
    <xf numFmtId="167" fontId="8" fillId="3" borderId="28" xfId="0" applyNumberFormat="1" applyFont="1" applyFill="1" applyBorder="1"/>
    <xf numFmtId="0" fontId="6" fillId="4" borderId="10" xfId="0" applyFont="1" applyFill="1" applyBorder="1"/>
    <xf numFmtId="0" fontId="6" fillId="4" borderId="11" xfId="0" applyFont="1" applyFill="1" applyBorder="1"/>
    <xf numFmtId="168" fontId="6" fillId="4" borderId="11" xfId="3" applyNumberFormat="1" applyFont="1" applyFill="1" applyBorder="1"/>
    <xf numFmtId="167" fontId="6" fillId="4" borderId="11" xfId="0" applyNumberFormat="1" applyFont="1" applyFill="1" applyBorder="1"/>
    <xf numFmtId="9" fontId="6" fillId="4" borderId="37" xfId="4" applyFont="1" applyFill="1" applyBorder="1"/>
    <xf numFmtId="167" fontId="6" fillId="4" borderId="12" xfId="0" applyNumberFormat="1" applyFont="1" applyFill="1" applyBorder="1"/>
    <xf numFmtId="0" fontId="6" fillId="2" borderId="44" xfId="0" applyFont="1" applyFill="1" applyBorder="1"/>
    <xf numFmtId="0" fontId="6" fillId="2" borderId="45" xfId="0" applyFont="1" applyFill="1" applyBorder="1"/>
    <xf numFmtId="168" fontId="6" fillId="2" borderId="45" xfId="3" applyNumberFormat="1" applyFont="1" applyFill="1" applyBorder="1"/>
    <xf numFmtId="167" fontId="6" fillId="2" borderId="45" xfId="0" applyNumberFormat="1" applyFont="1" applyFill="1" applyBorder="1"/>
    <xf numFmtId="165" fontId="6" fillId="3" borderId="45" xfId="3" applyFont="1" applyFill="1" applyBorder="1"/>
    <xf numFmtId="167" fontId="6" fillId="3" borderId="45" xfId="0" applyNumberFormat="1" applyFont="1" applyFill="1" applyBorder="1"/>
    <xf numFmtId="9" fontId="6" fillId="3" borderId="46" xfId="4" applyFont="1" applyFill="1" applyBorder="1"/>
    <xf numFmtId="167" fontId="6" fillId="3" borderId="47" xfId="0" applyNumberFormat="1" applyFont="1" applyFill="1" applyBorder="1"/>
    <xf numFmtId="0" fontId="6" fillId="4" borderId="31" xfId="0" applyFont="1" applyFill="1" applyBorder="1"/>
    <xf numFmtId="0" fontId="6" fillId="4" borderId="0" xfId="0" applyFont="1" applyFill="1" applyBorder="1"/>
    <xf numFmtId="168" fontId="6" fillId="4" borderId="0" xfId="3" applyNumberFormat="1" applyFont="1" applyFill="1" applyBorder="1"/>
    <xf numFmtId="167" fontId="6" fillId="4" borderId="0" xfId="0" applyNumberFormat="1" applyFont="1" applyFill="1" applyBorder="1"/>
    <xf numFmtId="9" fontId="6" fillId="4" borderId="35" xfId="4" applyFont="1" applyFill="1" applyBorder="1"/>
    <xf numFmtId="0" fontId="6" fillId="4" borderId="25" xfId="0" applyFont="1" applyFill="1" applyBorder="1"/>
    <xf numFmtId="0" fontId="8" fillId="4" borderId="48" xfId="0" applyFont="1" applyFill="1" applyBorder="1"/>
    <xf numFmtId="168" fontId="8" fillId="4" borderId="48" xfId="3" applyNumberFormat="1" applyFont="1" applyFill="1" applyBorder="1"/>
    <xf numFmtId="167" fontId="8" fillId="4" borderId="48" xfId="0" applyNumberFormat="1" applyFont="1" applyFill="1" applyBorder="1"/>
    <xf numFmtId="9" fontId="8" fillId="4" borderId="35" xfId="4" applyFont="1" applyFill="1" applyBorder="1"/>
    <xf numFmtId="167" fontId="6" fillId="11" borderId="35" xfId="0" applyNumberFormat="1" applyFont="1" applyFill="1" applyBorder="1"/>
    <xf numFmtId="167" fontId="6" fillId="11" borderId="32" xfId="0" applyNumberFormat="1" applyFont="1" applyFill="1" applyBorder="1"/>
    <xf numFmtId="167" fontId="6" fillId="11" borderId="36" xfId="0" applyNumberFormat="1" applyFont="1" applyFill="1" applyBorder="1"/>
    <xf numFmtId="0" fontId="8" fillId="2" borderId="24" xfId="0" applyFont="1" applyFill="1" applyBorder="1"/>
    <xf numFmtId="167" fontId="8" fillId="2" borderId="19" xfId="0" applyNumberFormat="1" applyFont="1" applyFill="1" applyBorder="1" applyAlignment="1">
      <alignment horizontal="center" wrapText="1"/>
    </xf>
    <xf numFmtId="0" fontId="8" fillId="2" borderId="9" xfId="0" applyFont="1" applyFill="1" applyBorder="1"/>
    <xf numFmtId="168" fontId="8" fillId="2" borderId="18" xfId="3" applyNumberFormat="1" applyFont="1" applyFill="1" applyBorder="1"/>
    <xf numFmtId="167" fontId="8" fillId="2" borderId="18" xfId="0" applyNumberFormat="1" applyFont="1" applyFill="1" applyBorder="1"/>
    <xf numFmtId="0" fontId="8" fillId="2" borderId="18" xfId="0" applyFont="1" applyFill="1" applyBorder="1"/>
    <xf numFmtId="0" fontId="8" fillId="2" borderId="19" xfId="0" applyFont="1" applyFill="1" applyBorder="1"/>
    <xf numFmtId="0" fontId="6" fillId="2" borderId="50" xfId="0" applyFont="1" applyFill="1" applyBorder="1"/>
    <xf numFmtId="167" fontId="6" fillId="3" borderId="51" xfId="0" applyNumberFormat="1" applyFont="1" applyFill="1" applyBorder="1"/>
    <xf numFmtId="0" fontId="6" fillId="4" borderId="52" xfId="0" applyFont="1" applyFill="1" applyBorder="1"/>
    <xf numFmtId="167" fontId="6" fillId="4" borderId="26" xfId="0" applyNumberFormat="1" applyFont="1" applyFill="1" applyBorder="1"/>
    <xf numFmtId="0" fontId="8" fillId="2" borderId="37" xfId="0" applyFont="1" applyFill="1" applyBorder="1"/>
    <xf numFmtId="168" fontId="8" fillId="2" borderId="43" xfId="3" applyNumberFormat="1" applyFont="1" applyFill="1" applyBorder="1"/>
    <xf numFmtId="167" fontId="8" fillId="2" borderId="43" xfId="0" applyNumberFormat="1" applyFont="1" applyFill="1" applyBorder="1"/>
    <xf numFmtId="0" fontId="8" fillId="2" borderId="43" xfId="0" applyFont="1" applyFill="1" applyBorder="1"/>
    <xf numFmtId="0" fontId="8" fillId="2" borderId="26" xfId="0" applyFont="1" applyFill="1" applyBorder="1"/>
    <xf numFmtId="0" fontId="6" fillId="4" borderId="37" xfId="0" applyFont="1" applyFill="1" applyBorder="1"/>
    <xf numFmtId="168" fontId="6" fillId="4" borderId="43" xfId="3" applyNumberFormat="1" applyFont="1" applyFill="1" applyBorder="1"/>
    <xf numFmtId="167" fontId="6" fillId="4" borderId="43" xfId="0" applyNumberFormat="1" applyFont="1" applyFill="1" applyBorder="1"/>
    <xf numFmtId="0" fontId="6" fillId="4" borderId="43" xfId="0" applyFont="1" applyFill="1" applyBorder="1"/>
    <xf numFmtId="0" fontId="6" fillId="4" borderId="26" xfId="0" applyFont="1" applyFill="1" applyBorder="1"/>
    <xf numFmtId="0" fontId="6" fillId="10" borderId="52" xfId="0" applyFont="1" applyFill="1" applyBorder="1"/>
    <xf numFmtId="0" fontId="6" fillId="10" borderId="10" xfId="0" applyFont="1" applyFill="1" applyBorder="1"/>
    <xf numFmtId="0" fontId="6" fillId="12" borderId="54" xfId="0" applyFont="1" applyFill="1" applyBorder="1"/>
    <xf numFmtId="168" fontId="6" fillId="12" borderId="54" xfId="3" applyNumberFormat="1" applyFont="1" applyFill="1" applyBorder="1"/>
    <xf numFmtId="167" fontId="6" fillId="12" borderId="54" xfId="0" applyNumberFormat="1" applyFont="1" applyFill="1" applyBorder="1"/>
    <xf numFmtId="167" fontId="6" fillId="3" borderId="55" xfId="0" applyNumberFormat="1" applyFont="1" applyFill="1" applyBorder="1"/>
    <xf numFmtId="0" fontId="6" fillId="12" borderId="46" xfId="0" applyFont="1" applyFill="1" applyBorder="1"/>
    <xf numFmtId="0" fontId="6" fillId="12" borderId="51" xfId="0" applyFont="1" applyFill="1" applyBorder="1"/>
    <xf numFmtId="9" fontId="6" fillId="3" borderId="47" xfId="4" applyFont="1" applyFill="1" applyBorder="1"/>
    <xf numFmtId="169" fontId="11" fillId="11" borderId="19" xfId="0" applyNumberFormat="1" applyFont="1" applyFill="1" applyBorder="1"/>
    <xf numFmtId="169" fontId="37" fillId="3" borderId="21" xfId="0" applyNumberFormat="1" applyFont="1" applyFill="1" applyBorder="1" applyAlignment="1">
      <alignment vertical="center"/>
    </xf>
    <xf numFmtId="0" fontId="34" fillId="10" borderId="0" xfId="0" applyFont="1" applyFill="1" applyBorder="1"/>
    <xf numFmtId="0" fontId="8" fillId="10" borderId="0" xfId="0" applyFont="1" applyFill="1"/>
    <xf numFmtId="167" fontId="17" fillId="10" borderId="0" xfId="0" applyNumberFormat="1" applyFont="1" applyFill="1"/>
    <xf numFmtId="0" fontId="17" fillId="10" borderId="0" xfId="0" applyFont="1" applyFill="1"/>
    <xf numFmtId="168" fontId="17" fillId="10" borderId="0" xfId="3" applyNumberFormat="1" applyFont="1" applyFill="1"/>
    <xf numFmtId="9" fontId="17" fillId="10" borderId="0" xfId="4" applyFont="1" applyFill="1"/>
    <xf numFmtId="167" fontId="8" fillId="10" borderId="0" xfId="0" applyNumberFormat="1" applyFont="1" applyFill="1"/>
    <xf numFmtId="0" fontId="10" fillId="10" borderId="0" xfId="0" applyFont="1" applyFill="1"/>
    <xf numFmtId="0" fontId="10" fillId="10" borderId="0" xfId="0" applyFont="1" applyFill="1" applyAlignment="1">
      <alignment wrapText="1"/>
    </xf>
    <xf numFmtId="0" fontId="0" fillId="10" borderId="0" xfId="0" applyFill="1"/>
    <xf numFmtId="0" fontId="10" fillId="0" borderId="0" xfId="0" applyFont="1" applyFill="1"/>
    <xf numFmtId="0" fontId="17" fillId="0" borderId="0" xfId="0" applyFont="1" applyFill="1"/>
    <xf numFmtId="168" fontId="17" fillId="0" borderId="0" xfId="3" applyNumberFormat="1" applyFont="1" applyFill="1"/>
    <xf numFmtId="167" fontId="17" fillId="0" borderId="0" xfId="0" applyNumberFormat="1" applyFont="1" applyFill="1"/>
    <xf numFmtId="9" fontId="17" fillId="0" borderId="0" xfId="4" applyFont="1" applyFill="1"/>
    <xf numFmtId="0" fontId="19" fillId="0" borderId="0" xfId="0" applyFont="1" applyFill="1"/>
    <xf numFmtId="168" fontId="10" fillId="0" borderId="0" xfId="3" applyNumberFormat="1" applyFont="1" applyFill="1"/>
    <xf numFmtId="167" fontId="10" fillId="0" borderId="0" xfId="0" applyNumberFormat="1" applyFont="1" applyFill="1"/>
    <xf numFmtId="0" fontId="40" fillId="6" borderId="0" xfId="0" applyFont="1" applyFill="1"/>
    <xf numFmtId="0" fontId="39" fillId="10" borderId="0" xfId="0" applyFont="1" applyFill="1" applyBorder="1" applyAlignment="1">
      <alignment vertical="center"/>
    </xf>
    <xf numFmtId="167" fontId="41" fillId="11" borderId="6" xfId="0" applyNumberFormat="1" applyFont="1" applyFill="1" applyBorder="1" applyAlignment="1">
      <alignment vertical="center" wrapText="1"/>
    </xf>
    <xf numFmtId="167" fontId="6" fillId="11" borderId="8" xfId="0" applyNumberFormat="1" applyFont="1" applyFill="1" applyBorder="1" applyAlignment="1">
      <alignment vertical="center" wrapText="1"/>
    </xf>
    <xf numFmtId="0" fontId="11" fillId="6" borderId="31" xfId="0" applyFont="1" applyFill="1" applyBorder="1" applyAlignment="1">
      <alignment wrapText="1"/>
    </xf>
    <xf numFmtId="0" fontId="42" fillId="6" borderId="0" xfId="0" applyFont="1" applyFill="1"/>
    <xf numFmtId="0" fontId="38" fillId="10" borderId="0" xfId="0" applyFont="1" applyFill="1" applyBorder="1"/>
    <xf numFmtId="0" fontId="39" fillId="10" borderId="0" xfId="0" applyFont="1" applyFill="1" applyBorder="1"/>
    <xf numFmtId="170" fontId="43" fillId="6" borderId="1" xfId="3" applyNumberFormat="1" applyFont="1" applyFill="1" applyBorder="1"/>
    <xf numFmtId="0" fontId="43" fillId="10" borderId="1" xfId="0" applyNumberFormat="1" applyFont="1" applyFill="1" applyBorder="1" applyAlignment="1">
      <alignment horizontal="center"/>
    </xf>
    <xf numFmtId="0" fontId="10" fillId="4" borderId="1" xfId="0" applyFont="1" applyFill="1" applyBorder="1" applyAlignment="1">
      <alignment vertical="top"/>
    </xf>
    <xf numFmtId="0" fontId="10" fillId="4" borderId="26" xfId="0" applyFont="1" applyFill="1" applyBorder="1" applyAlignment="1">
      <alignment vertical="top"/>
    </xf>
    <xf numFmtId="165" fontId="10" fillId="3" borderId="26" xfId="3" applyFont="1" applyFill="1" applyBorder="1" applyAlignment="1">
      <alignment vertical="top"/>
    </xf>
    <xf numFmtId="169" fontId="10" fillId="3" borderId="1" xfId="0" applyNumberFormat="1" applyFont="1" applyFill="1" applyBorder="1" applyAlignment="1">
      <alignment vertical="top" wrapText="1"/>
    </xf>
    <xf numFmtId="0" fontId="10" fillId="6" borderId="31" xfId="0" applyFont="1" applyFill="1" applyBorder="1" applyAlignment="1">
      <alignment vertical="top"/>
    </xf>
    <xf numFmtId="0" fontId="15" fillId="6" borderId="0" xfId="0" applyFont="1" applyFill="1" applyAlignment="1">
      <alignment horizontal="left"/>
    </xf>
    <xf numFmtId="0" fontId="0" fillId="6" borderId="0" xfId="0" applyFill="1" applyAlignment="1"/>
    <xf numFmtId="0" fontId="39" fillId="10" borderId="0" xfId="0" applyFont="1" applyFill="1" applyBorder="1" applyAlignment="1">
      <alignment horizontal="left" vertical="center"/>
    </xf>
    <xf numFmtId="169" fontId="11" fillId="11" borderId="19" xfId="0" applyNumberFormat="1" applyFont="1" applyFill="1" applyBorder="1" applyAlignment="1">
      <alignment wrapText="1"/>
    </xf>
    <xf numFmtId="4" fontId="10" fillId="3" borderId="1" xfId="0" applyNumberFormat="1" applyFont="1" applyFill="1" applyBorder="1" applyAlignment="1">
      <alignment vertical="top" wrapText="1"/>
    </xf>
    <xf numFmtId="0" fontId="10" fillId="10" borderId="0" xfId="0" applyFont="1" applyFill="1" applyBorder="1"/>
    <xf numFmtId="0" fontId="10" fillId="10" borderId="0" xfId="0" applyFont="1" applyFill="1" applyBorder="1" applyAlignment="1">
      <alignment horizontal="right"/>
    </xf>
    <xf numFmtId="167" fontId="41" fillId="4" borderId="7" xfId="0" applyNumberFormat="1" applyFont="1" applyFill="1" applyBorder="1" applyAlignment="1">
      <alignment vertical="center"/>
    </xf>
    <xf numFmtId="167" fontId="10" fillId="9" borderId="1" xfId="5" applyNumberFormat="1" applyFont="1" applyFill="1" applyBorder="1" applyProtection="1">
      <protection locked="0"/>
    </xf>
    <xf numFmtId="0" fontId="9" fillId="9" borderId="2" xfId="0" applyFont="1" applyFill="1" applyBorder="1" applyProtection="1">
      <protection locked="0"/>
    </xf>
    <xf numFmtId="0" fontId="8" fillId="9" borderId="1" xfId="0" applyFont="1" applyFill="1" applyBorder="1" applyProtection="1">
      <protection locked="0"/>
    </xf>
    <xf numFmtId="0" fontId="9" fillId="9" borderId="4" xfId="0" applyFont="1" applyFill="1" applyBorder="1" applyProtection="1">
      <protection locked="0"/>
    </xf>
    <xf numFmtId="9" fontId="8" fillId="9" borderId="9" xfId="4" applyFont="1" applyFill="1" applyBorder="1" applyProtection="1">
      <protection locked="0"/>
    </xf>
    <xf numFmtId="167" fontId="8" fillId="9" borderId="19" xfId="0" applyNumberFormat="1" applyFont="1" applyFill="1" applyBorder="1" applyProtection="1">
      <protection locked="0"/>
    </xf>
    <xf numFmtId="0" fontId="9" fillId="9" borderId="24" xfId="0" applyFont="1" applyFill="1" applyBorder="1" applyProtection="1">
      <protection locked="0"/>
    </xf>
    <xf numFmtId="0" fontId="9" fillId="9" borderId="49" xfId="0" applyFont="1" applyFill="1" applyBorder="1" applyProtection="1">
      <protection locked="0"/>
    </xf>
    <xf numFmtId="167" fontId="8" fillId="9" borderId="38" xfId="0" applyNumberFormat="1" applyFont="1" applyFill="1" applyBorder="1" applyProtection="1">
      <protection locked="0"/>
    </xf>
    <xf numFmtId="9" fontId="8" fillId="9" borderId="27" xfId="4" applyFont="1" applyFill="1" applyBorder="1" applyProtection="1">
      <protection locked="0"/>
    </xf>
    <xf numFmtId="167" fontId="8" fillId="9" borderId="1" xfId="0" applyNumberFormat="1" applyFont="1" applyFill="1" applyBorder="1" applyProtection="1">
      <protection locked="0"/>
    </xf>
    <xf numFmtId="167" fontId="8" fillId="9" borderId="5" xfId="0" applyNumberFormat="1" applyFont="1" applyFill="1" applyBorder="1" applyProtection="1">
      <protection locked="0"/>
    </xf>
    <xf numFmtId="168" fontId="8" fillId="9" borderId="1" xfId="3" applyNumberFormat="1" applyFont="1" applyFill="1" applyBorder="1" applyProtection="1">
      <protection locked="0"/>
    </xf>
    <xf numFmtId="0" fontId="8" fillId="12" borderId="9" xfId="0" applyFont="1" applyFill="1" applyBorder="1" applyProtection="1">
      <protection locked="0"/>
    </xf>
    <xf numFmtId="168" fontId="8" fillId="12" borderId="18" xfId="3" applyNumberFormat="1" applyFont="1" applyFill="1" applyBorder="1" applyProtection="1">
      <protection locked="0"/>
    </xf>
    <xf numFmtId="167" fontId="8" fillId="12" borderId="18" xfId="0" applyNumberFormat="1" applyFont="1" applyFill="1" applyBorder="1" applyProtection="1">
      <protection locked="0"/>
    </xf>
    <xf numFmtId="0" fontId="8" fillId="12" borderId="18" xfId="0" applyFont="1" applyFill="1" applyBorder="1" applyProtection="1">
      <protection locked="0"/>
    </xf>
    <xf numFmtId="0" fontId="8" fillId="12" borderId="19" xfId="0" applyFont="1" applyFill="1" applyBorder="1" applyProtection="1">
      <protection locked="0"/>
    </xf>
    <xf numFmtId="0" fontId="8" fillId="12" borderId="27" xfId="0" applyFont="1" applyFill="1" applyBorder="1" applyProtection="1">
      <protection locked="0"/>
    </xf>
    <xf numFmtId="168" fontId="8" fillId="12" borderId="42" xfId="3" applyNumberFormat="1" applyFont="1" applyFill="1" applyBorder="1" applyProtection="1">
      <protection locked="0"/>
    </xf>
    <xf numFmtId="167" fontId="8" fillId="12" borderId="42" xfId="0" applyNumberFormat="1" applyFont="1" applyFill="1" applyBorder="1" applyProtection="1">
      <protection locked="0"/>
    </xf>
    <xf numFmtId="0" fontId="8" fillId="12" borderId="42" xfId="0" applyFont="1" applyFill="1" applyBorder="1" applyProtection="1">
      <protection locked="0"/>
    </xf>
    <xf numFmtId="0" fontId="8" fillId="12" borderId="38" xfId="0" applyFont="1" applyFill="1" applyBorder="1" applyProtection="1">
      <protection locked="0"/>
    </xf>
    <xf numFmtId="0" fontId="8" fillId="12" borderId="37" xfId="0" applyFont="1" applyFill="1" applyBorder="1" applyProtection="1">
      <protection locked="0"/>
    </xf>
    <xf numFmtId="168" fontId="8" fillId="12" borderId="43" xfId="3" applyNumberFormat="1" applyFont="1" applyFill="1" applyBorder="1" applyProtection="1">
      <protection locked="0"/>
    </xf>
    <xf numFmtId="167" fontId="8" fillId="12" borderId="43" xfId="0" applyNumberFormat="1" applyFont="1" applyFill="1" applyBorder="1" applyProtection="1">
      <protection locked="0"/>
    </xf>
    <xf numFmtId="0" fontId="8" fillId="12" borderId="43" xfId="0" applyFont="1" applyFill="1" applyBorder="1" applyProtection="1">
      <protection locked="0"/>
    </xf>
    <xf numFmtId="0" fontId="8" fillId="12" borderId="26" xfId="0" applyFont="1" applyFill="1" applyBorder="1" applyProtection="1">
      <protection locked="0"/>
    </xf>
    <xf numFmtId="167" fontId="8" fillId="2" borderId="18" xfId="0" applyNumberFormat="1" applyFont="1" applyFill="1" applyBorder="1" applyProtection="1">
      <protection locked="0"/>
    </xf>
    <xf numFmtId="168" fontId="8" fillId="2" borderId="18" xfId="3" applyNumberFormat="1" applyFont="1" applyFill="1" applyBorder="1" applyProtection="1">
      <protection locked="0"/>
    </xf>
    <xf numFmtId="0" fontId="8" fillId="2" borderId="9" xfId="0" applyFont="1" applyFill="1" applyBorder="1" applyProtection="1">
      <protection locked="0"/>
    </xf>
    <xf numFmtId="0" fontId="8" fillId="2" borderId="18" xfId="0" applyFont="1" applyFill="1" applyBorder="1" applyProtection="1">
      <protection locked="0"/>
    </xf>
    <xf numFmtId="0" fontId="8" fillId="2" borderId="19" xfId="0" applyFont="1" applyFill="1" applyBorder="1" applyProtection="1">
      <protection locked="0"/>
    </xf>
    <xf numFmtId="0" fontId="8" fillId="2" borderId="26" xfId="0" applyFont="1" applyFill="1" applyBorder="1" applyProtection="1">
      <protection locked="0"/>
    </xf>
    <xf numFmtId="0" fontId="8" fillId="2" borderId="37" xfId="0" applyFont="1" applyFill="1" applyBorder="1" applyProtection="1">
      <protection locked="0"/>
    </xf>
    <xf numFmtId="168" fontId="8" fillId="2" borderId="43" xfId="3" applyNumberFormat="1" applyFont="1" applyFill="1" applyBorder="1" applyProtection="1">
      <protection locked="0"/>
    </xf>
    <xf numFmtId="167" fontId="8" fillId="2" borderId="43" xfId="0" applyNumberFormat="1" applyFont="1" applyFill="1" applyBorder="1" applyProtection="1">
      <protection locked="0"/>
    </xf>
    <xf numFmtId="0" fontId="8" fillId="2" borderId="43" xfId="0" applyFont="1" applyFill="1" applyBorder="1" applyProtection="1">
      <protection locked="0"/>
    </xf>
    <xf numFmtId="165" fontId="8" fillId="3" borderId="1" xfId="3" applyFont="1" applyFill="1" applyBorder="1" applyProtection="1"/>
    <xf numFmtId="167" fontId="8" fillId="3" borderId="1" xfId="0" applyNumberFormat="1" applyFont="1" applyFill="1" applyBorder="1" applyProtection="1"/>
    <xf numFmtId="165" fontId="6" fillId="3" borderId="45" xfId="3" applyFont="1" applyFill="1" applyBorder="1" applyProtection="1"/>
    <xf numFmtId="167" fontId="6" fillId="3" borderId="45" xfId="0" applyNumberFormat="1" applyFont="1" applyFill="1" applyBorder="1" applyProtection="1"/>
    <xf numFmtId="167" fontId="8" fillId="3" borderId="3" xfId="0" applyNumberFormat="1" applyFont="1" applyFill="1" applyBorder="1" applyProtection="1"/>
    <xf numFmtId="167" fontId="6" fillId="3" borderId="47" xfId="0" applyNumberFormat="1" applyFont="1" applyFill="1" applyBorder="1" applyProtection="1"/>
    <xf numFmtId="0" fontId="11" fillId="4" borderId="26" xfId="0" applyFont="1" applyFill="1" applyBorder="1" applyAlignment="1">
      <alignment vertical="top"/>
    </xf>
    <xf numFmtId="0" fontId="10" fillId="4" borderId="1" xfId="0" applyFont="1" applyFill="1" applyBorder="1" applyAlignment="1">
      <alignment wrapText="1"/>
    </xf>
    <xf numFmtId="0" fontId="11" fillId="4" borderId="31" xfId="0" applyFont="1" applyFill="1" applyBorder="1"/>
    <xf numFmtId="164" fontId="10" fillId="11" borderId="56" xfId="0" applyNumberFormat="1" applyFont="1" applyFill="1" applyBorder="1"/>
    <xf numFmtId="165" fontId="11" fillId="3" borderId="20" xfId="0" applyNumberFormat="1" applyFont="1" applyFill="1" applyBorder="1" applyAlignment="1">
      <alignment vertical="center"/>
    </xf>
    <xf numFmtId="169" fontId="37" fillId="14" borderId="56" xfId="0" applyNumberFormat="1" applyFont="1" applyFill="1" applyBorder="1" applyAlignment="1">
      <alignment vertical="center"/>
    </xf>
    <xf numFmtId="0" fontId="10" fillId="0" borderId="0" xfId="9" applyFont="1"/>
    <xf numFmtId="169" fontId="11" fillId="11" borderId="1" xfId="0" applyNumberFormat="1" applyFont="1" applyFill="1" applyBorder="1" applyAlignment="1">
      <alignment horizontal="right"/>
    </xf>
    <xf numFmtId="0" fontId="39" fillId="10" borderId="0" xfId="0" applyFont="1" applyFill="1"/>
    <xf numFmtId="167" fontId="39" fillId="10" borderId="0" xfId="0" applyNumberFormat="1" applyFont="1" applyFill="1"/>
    <xf numFmtId="0" fontId="48" fillId="6" borderId="0" xfId="0" applyFont="1" applyFill="1" applyAlignment="1">
      <alignment vertical="center"/>
    </xf>
    <xf numFmtId="0" fontId="5" fillId="0" borderId="0" xfId="0" applyFont="1"/>
    <xf numFmtId="0" fontId="8" fillId="10" borderId="0" xfId="0" applyFont="1" applyFill="1" applyBorder="1"/>
    <xf numFmtId="0" fontId="8" fillId="0" borderId="0" xfId="0" applyFont="1" applyBorder="1"/>
    <xf numFmtId="167" fontId="8" fillId="6" borderId="0" xfId="0" applyNumberFormat="1" applyFont="1" applyFill="1" applyBorder="1"/>
    <xf numFmtId="9" fontId="8" fillId="6" borderId="0" xfId="4" applyFont="1" applyFill="1" applyBorder="1"/>
    <xf numFmtId="0" fontId="39" fillId="0" borderId="0" xfId="0" applyFont="1" applyBorder="1"/>
    <xf numFmtId="167" fontId="17" fillId="10" borderId="0" xfId="0" applyNumberFormat="1" applyFont="1" applyFill="1" applyBorder="1"/>
    <xf numFmtId="9" fontId="17" fillId="10" borderId="0" xfId="4" applyFont="1" applyFill="1" applyBorder="1"/>
    <xf numFmtId="0" fontId="17" fillId="0" borderId="0" xfId="0" applyFont="1" applyBorder="1"/>
    <xf numFmtId="9" fontId="10" fillId="15" borderId="1" xfId="4" applyNumberFormat="1" applyFont="1" applyFill="1" applyBorder="1" applyAlignment="1">
      <alignment horizontal="center" vertical="center"/>
    </xf>
    <xf numFmtId="167" fontId="10" fillId="15" borderId="1" xfId="5" applyNumberFormat="1" applyFont="1" applyFill="1" applyBorder="1" applyAlignment="1">
      <alignment horizontal="left" vertical="center"/>
    </xf>
    <xf numFmtId="0" fontId="15" fillId="10" borderId="0" xfId="0" applyFont="1" applyFill="1"/>
    <xf numFmtId="0" fontId="30" fillId="10" borderId="0" xfId="0" applyFont="1" applyFill="1"/>
    <xf numFmtId="9" fontId="10" fillId="16" borderId="1" xfId="4" applyNumberFormat="1" applyFont="1" applyFill="1" applyBorder="1" applyAlignment="1">
      <alignment horizontal="center"/>
    </xf>
    <xf numFmtId="9" fontId="10" fillId="16" borderId="1" xfId="4" applyNumberFormat="1" applyFont="1" applyFill="1" applyBorder="1" applyAlignment="1">
      <alignment horizontal="center" vertical="center"/>
    </xf>
    <xf numFmtId="170" fontId="10" fillId="17" borderId="18" xfId="0" applyNumberFormat="1" applyFont="1" applyFill="1" applyBorder="1"/>
    <xf numFmtId="164" fontId="10" fillId="17" borderId="19" xfId="0" applyNumberFormat="1" applyFont="1" applyFill="1" applyBorder="1"/>
    <xf numFmtId="164" fontId="11" fillId="17" borderId="3" xfId="0" applyNumberFormat="1" applyFont="1" applyFill="1" applyBorder="1"/>
    <xf numFmtId="164" fontId="11" fillId="11" borderId="56" xfId="0" applyNumberFormat="1" applyFont="1" applyFill="1" applyBorder="1"/>
    <xf numFmtId="0" fontId="11" fillId="4" borderId="18" xfId="0" applyFont="1" applyFill="1" applyBorder="1"/>
    <xf numFmtId="0" fontId="11" fillId="4" borderId="24" xfId="0" applyFont="1" applyFill="1" applyBorder="1"/>
    <xf numFmtId="0" fontId="54" fillId="0" borderId="0" xfId="0" applyFont="1" applyAlignment="1">
      <alignment vertical="center"/>
    </xf>
    <xf numFmtId="0" fontId="10" fillId="4" borderId="57" xfId="0" applyFont="1" applyFill="1" applyBorder="1" applyAlignment="1">
      <alignment horizontal="center" wrapText="1"/>
    </xf>
    <xf numFmtId="0" fontId="10" fillId="4" borderId="11" xfId="0" applyFont="1" applyFill="1" applyBorder="1" applyAlignment="1">
      <alignment horizontal="left" wrapText="1"/>
    </xf>
    <xf numFmtId="170" fontId="43" fillId="10" borderId="1" xfId="3" applyNumberFormat="1" applyFont="1" applyFill="1" applyBorder="1"/>
    <xf numFmtId="0" fontId="39" fillId="0" borderId="0" xfId="0" applyFont="1" applyAlignment="1">
      <alignment horizontal="left" wrapText="1"/>
    </xf>
    <xf numFmtId="0" fontId="48" fillId="6" borderId="0" xfId="0" applyFont="1" applyFill="1"/>
    <xf numFmtId="167" fontId="10" fillId="15" borderId="1" xfId="5" applyNumberFormat="1" applyFont="1" applyFill="1" applyBorder="1" applyAlignment="1" applyProtection="1">
      <alignment vertical="center"/>
      <protection locked="0"/>
    </xf>
    <xf numFmtId="167" fontId="10" fillId="15" borderId="5" xfId="5" applyNumberFormat="1" applyFont="1" applyFill="1" applyBorder="1" applyAlignment="1">
      <alignment horizontal="left" vertical="center"/>
    </xf>
    <xf numFmtId="169" fontId="10" fillId="18" borderId="1" xfId="0" applyNumberFormat="1" applyFont="1" applyFill="1" applyBorder="1"/>
    <xf numFmtId="0" fontId="46" fillId="10" borderId="0" xfId="0" applyFont="1" applyFill="1" applyAlignment="1"/>
    <xf numFmtId="0" fontId="8" fillId="10" borderId="0" xfId="0" applyFont="1" applyFill="1" applyAlignment="1"/>
    <xf numFmtId="0" fontId="11" fillId="6" borderId="6" xfId="0" applyFont="1" applyFill="1" applyBorder="1" applyAlignment="1">
      <alignment vertical="top" wrapText="1"/>
    </xf>
    <xf numFmtId="0" fontId="0" fillId="6" borderId="8" xfId="0" applyFill="1" applyBorder="1" applyAlignment="1"/>
    <xf numFmtId="0" fontId="10" fillId="7" borderId="25" xfId="0" applyFont="1" applyFill="1" applyBorder="1" applyAlignment="1">
      <alignment vertical="top" wrapText="1"/>
    </xf>
    <xf numFmtId="0" fontId="27" fillId="7" borderId="36" xfId="0" applyFont="1" applyFill="1" applyBorder="1" applyAlignment="1">
      <alignment vertical="top" wrapText="1"/>
    </xf>
    <xf numFmtId="0" fontId="11" fillId="6" borderId="0" xfId="0" applyFont="1" applyFill="1" applyBorder="1" applyAlignment="1">
      <alignment vertical="center"/>
    </xf>
    <xf numFmtId="0" fontId="0" fillId="6" borderId="0" xfId="0" applyFill="1" applyAlignment="1">
      <alignment vertical="center"/>
    </xf>
    <xf numFmtId="0" fontId="11" fillId="7" borderId="13" xfId="0" applyFont="1" applyFill="1" applyBorder="1" applyAlignment="1">
      <alignment vertical="center"/>
    </xf>
    <xf numFmtId="0" fontId="32" fillId="7" borderId="15" xfId="0" applyFont="1" applyFill="1" applyBorder="1" applyAlignment="1">
      <alignment vertical="center"/>
    </xf>
    <xf numFmtId="0" fontId="10" fillId="7" borderId="31" xfId="0" applyFont="1" applyFill="1" applyBorder="1" applyAlignment="1">
      <alignment vertical="center" wrapText="1"/>
    </xf>
    <xf numFmtId="0" fontId="27" fillId="7" borderId="32" xfId="0" applyFont="1" applyFill="1" applyBorder="1" applyAlignment="1">
      <alignment vertical="center"/>
    </xf>
    <xf numFmtId="0" fontId="27" fillId="7" borderId="32" xfId="0" applyFont="1" applyFill="1" applyBorder="1" applyAlignment="1">
      <alignment vertical="center" wrapText="1"/>
    </xf>
    <xf numFmtId="0" fontId="10" fillId="7" borderId="31" xfId="0" applyFont="1" applyFill="1" applyBorder="1" applyAlignment="1">
      <alignment vertical="center"/>
    </xf>
    <xf numFmtId="0" fontId="10" fillId="7" borderId="31" xfId="0" applyFont="1" applyFill="1" applyBorder="1" applyAlignment="1">
      <alignment vertical="top" wrapText="1"/>
    </xf>
    <xf numFmtId="0" fontId="27" fillId="7" borderId="32" xfId="0" applyFont="1" applyFill="1" applyBorder="1" applyAlignment="1">
      <alignment vertical="top" wrapText="1"/>
    </xf>
    <xf numFmtId="0" fontId="39" fillId="0" borderId="0" xfId="0" applyFont="1" applyAlignment="1">
      <alignment horizontal="left" wrapText="1"/>
    </xf>
    <xf numFmtId="0" fontId="6" fillId="4" borderId="6" xfId="0" applyFont="1" applyFill="1" applyBorder="1" applyAlignment="1">
      <alignment horizontal="left"/>
    </xf>
    <xf numFmtId="0" fontId="6" fillId="4" borderId="7" xfId="0" applyFont="1" applyFill="1" applyBorder="1" applyAlignment="1">
      <alignment horizontal="left"/>
    </xf>
    <xf numFmtId="0" fontId="6" fillId="4" borderId="8" xfId="0" applyFont="1" applyFill="1" applyBorder="1" applyAlignment="1">
      <alignment horizontal="left"/>
    </xf>
    <xf numFmtId="0" fontId="6" fillId="6" borderId="6" xfId="0" applyFont="1" applyFill="1" applyBorder="1" applyAlignment="1"/>
    <xf numFmtId="0" fontId="0" fillId="0" borderId="7" xfId="0" applyBorder="1" applyAlignment="1"/>
    <xf numFmtId="0" fontId="0" fillId="0" borderId="53" xfId="0" applyBorder="1" applyAlignment="1"/>
    <xf numFmtId="0" fontId="8" fillId="7" borderId="9" xfId="0" applyFont="1" applyFill="1" applyBorder="1" applyAlignment="1" applyProtection="1">
      <protection locked="0"/>
    </xf>
    <xf numFmtId="0" fontId="0" fillId="0" borderId="18" xfId="0" applyBorder="1" applyAlignment="1" applyProtection="1">
      <protection locked="0"/>
    </xf>
    <xf numFmtId="0" fontId="0" fillId="0" borderId="19" xfId="0" applyBorder="1" applyAlignment="1" applyProtection="1">
      <protection locked="0"/>
    </xf>
    <xf numFmtId="0" fontId="6" fillId="13" borderId="46" xfId="0" applyFont="1" applyFill="1" applyBorder="1" applyAlignment="1"/>
    <xf numFmtId="0" fontId="6" fillId="13" borderId="54" xfId="0" applyFont="1" applyFill="1" applyBorder="1" applyAlignment="1"/>
    <xf numFmtId="0" fontId="6" fillId="13" borderId="51" xfId="0" applyFont="1" applyFill="1" applyBorder="1" applyAlignment="1"/>
    <xf numFmtId="0" fontId="6" fillId="4" borderId="39" xfId="0" applyFont="1" applyFill="1" applyBorder="1" applyAlignment="1">
      <alignment horizontal="left"/>
    </xf>
    <xf numFmtId="0" fontId="6" fillId="4" borderId="40" xfId="0" applyFont="1" applyFill="1" applyBorder="1" applyAlignment="1">
      <alignment horizontal="left"/>
    </xf>
    <xf numFmtId="0" fontId="6" fillId="4" borderId="41" xfId="0" applyFont="1" applyFill="1" applyBorder="1" applyAlignment="1">
      <alignment horizontal="left"/>
    </xf>
    <xf numFmtId="0" fontId="55" fillId="0" borderId="0" xfId="0" applyFont="1" applyAlignment="1">
      <alignment horizontal="left" wrapText="1"/>
    </xf>
    <xf numFmtId="0" fontId="11" fillId="4" borderId="25" xfId="0" applyFont="1" applyFill="1" applyBorder="1" applyAlignment="1">
      <alignment vertical="center" wrapText="1"/>
    </xf>
    <xf numFmtId="0" fontId="0" fillId="0" borderId="30" xfId="0" applyBorder="1" applyAlignment="1"/>
    <xf numFmtId="167" fontId="49" fillId="10" borderId="0" xfId="0" applyNumberFormat="1" applyFont="1" applyFill="1" applyAlignment="1">
      <alignment horizontal="left" wrapText="1"/>
    </xf>
  </cellXfs>
  <cellStyles count="10">
    <cellStyle name="Euro" xfId="1"/>
    <cellStyle name="Hyperlink" xfId="2" builtinId="8"/>
    <cellStyle name="Komma" xfId="3" builtinId="3"/>
    <cellStyle name="Procent" xfId="4" builtinId="5"/>
    <cellStyle name="Standaard" xfId="0" builtinId="0"/>
    <cellStyle name="Standaard 2" xfId="6"/>
    <cellStyle name="Standaard 3" xfId="7"/>
    <cellStyle name="Standaard 4" xfId="8"/>
    <cellStyle name="Standaard 5" xfId="9"/>
    <cellStyle name="Valuta" xfId="5" builtinId="4"/>
  </cellStyles>
  <dxfs count="0"/>
  <tableStyles count="0" defaultTableStyle="TableStyleMedium2" defaultPivotStyle="PivotStyleLight16"/>
  <colors>
    <mruColors>
      <color rgb="FFCCFFCC"/>
      <color rgb="FFCCFF99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2"/>
  <sheetViews>
    <sheetView showGridLines="0" tabSelected="1" showRuler="0" zoomScaleNormal="100" workbookViewId="0">
      <selection activeCell="A4" sqref="A4"/>
    </sheetView>
  </sheetViews>
  <sheetFormatPr defaultColWidth="9.1796875" defaultRowHeight="12.5" x14ac:dyDescent="0.25"/>
  <cols>
    <col min="1" max="1" width="23.1796875" style="95" customWidth="1"/>
    <col min="2" max="2" width="107.453125" style="95" customWidth="1"/>
    <col min="3" max="3" width="1.7265625" style="95" customWidth="1"/>
    <col min="4" max="5" width="9.1796875" style="95"/>
    <col min="6" max="6" width="9.26953125" style="95" customWidth="1"/>
    <col min="7" max="16384" width="9.1796875" style="95"/>
  </cols>
  <sheetData>
    <row r="1" spans="1:8" s="143" customFormat="1" ht="13.5" x14ac:dyDescent="0.3">
      <c r="A1" s="149"/>
    </row>
    <row r="2" spans="1:8" s="93" customFormat="1" ht="26.25" customHeight="1" x14ac:dyDescent="0.4">
      <c r="A2" s="257" t="s">
        <v>164</v>
      </c>
      <c r="C2" s="94"/>
    </row>
    <row r="3" spans="1:8" ht="19.5" customHeight="1" x14ac:dyDescent="0.3">
      <c r="A3" s="150" t="s">
        <v>165</v>
      </c>
      <c r="B3" s="150"/>
    </row>
    <row r="4" spans="1:8" ht="13" thickBot="1" x14ac:dyDescent="0.3"/>
    <row r="5" spans="1:8" ht="13" thickBot="1" x14ac:dyDescent="0.3">
      <c r="A5" s="362" t="s">
        <v>63</v>
      </c>
      <c r="B5" s="363"/>
      <c r="C5" s="96"/>
      <c r="D5" s="96"/>
      <c r="E5" s="96"/>
      <c r="F5" s="96"/>
      <c r="G5" s="96"/>
      <c r="H5" s="96"/>
    </row>
    <row r="6" spans="1:8" x14ac:dyDescent="0.25">
      <c r="A6" s="97"/>
      <c r="B6" s="157" t="s">
        <v>23</v>
      </c>
      <c r="C6" s="96"/>
      <c r="D6" s="96"/>
      <c r="E6" s="96"/>
      <c r="F6" s="96"/>
      <c r="G6" s="96"/>
      <c r="H6" s="96"/>
    </row>
    <row r="7" spans="1:8" x14ac:dyDescent="0.25">
      <c r="A7" s="97"/>
      <c r="B7" s="158" t="s">
        <v>24</v>
      </c>
      <c r="C7" s="96"/>
      <c r="D7" s="96"/>
      <c r="E7" s="96"/>
      <c r="F7" s="96"/>
      <c r="G7" s="96"/>
      <c r="H7" s="96"/>
    </row>
    <row r="8" spans="1:8" x14ac:dyDescent="0.25">
      <c r="A8" s="97"/>
      <c r="B8" s="158" t="s">
        <v>25</v>
      </c>
      <c r="C8" s="96"/>
      <c r="D8" s="96"/>
      <c r="E8" s="96"/>
      <c r="F8" s="96"/>
      <c r="G8" s="96"/>
      <c r="H8" s="96"/>
    </row>
    <row r="9" spans="1:8" x14ac:dyDescent="0.25">
      <c r="A9" s="97"/>
      <c r="B9" s="158" t="s">
        <v>70</v>
      </c>
      <c r="C9" s="96"/>
      <c r="D9" s="96"/>
      <c r="E9" s="96"/>
      <c r="F9" s="96"/>
      <c r="G9" s="96"/>
      <c r="H9" s="96"/>
    </row>
    <row r="10" spans="1:8" x14ac:dyDescent="0.25">
      <c r="A10" s="266"/>
      <c r="B10" s="158" t="s">
        <v>72</v>
      </c>
      <c r="C10" s="96"/>
      <c r="D10" s="96"/>
      <c r="E10" s="96"/>
      <c r="F10" s="96"/>
      <c r="G10" s="96"/>
      <c r="H10" s="96"/>
    </row>
    <row r="11" spans="1:8" x14ac:dyDescent="0.25">
      <c r="A11" s="97"/>
      <c r="B11" s="158" t="s">
        <v>26</v>
      </c>
      <c r="C11" s="96"/>
      <c r="D11" s="96"/>
      <c r="E11" s="96"/>
      <c r="F11" s="96"/>
      <c r="G11" s="96"/>
      <c r="H11" s="96"/>
    </row>
    <row r="12" spans="1:8" x14ac:dyDescent="0.25">
      <c r="A12" s="97"/>
      <c r="B12" s="158" t="s">
        <v>28</v>
      </c>
      <c r="C12" s="96"/>
      <c r="D12" s="96"/>
      <c r="E12" s="96"/>
      <c r="F12" s="96"/>
      <c r="G12" s="96"/>
      <c r="H12" s="96"/>
    </row>
    <row r="13" spans="1:8" x14ac:dyDescent="0.25">
      <c r="A13" s="97"/>
      <c r="B13" s="158" t="s">
        <v>51</v>
      </c>
      <c r="C13" s="96"/>
      <c r="D13" s="96"/>
      <c r="E13" s="96"/>
      <c r="F13" s="96"/>
      <c r="G13" s="96"/>
      <c r="H13" s="96"/>
    </row>
    <row r="14" spans="1:8" x14ac:dyDescent="0.25">
      <c r="A14" s="97"/>
      <c r="B14" s="158"/>
      <c r="C14" s="96"/>
      <c r="D14" s="96"/>
      <c r="E14" s="96"/>
      <c r="F14" s="96"/>
      <c r="G14" s="96"/>
      <c r="H14" s="96"/>
    </row>
    <row r="15" spans="1:8" ht="62.25" customHeight="1" thickBot="1" x14ac:dyDescent="0.3">
      <c r="A15" s="98"/>
      <c r="B15" s="159" t="s">
        <v>87</v>
      </c>
      <c r="C15" s="96"/>
      <c r="D15" s="96"/>
      <c r="E15" s="267"/>
      <c r="F15" s="96"/>
      <c r="G15" s="96"/>
      <c r="H15" s="96"/>
    </row>
    <row r="16" spans="1:8" ht="13" thickBot="1" x14ac:dyDescent="0.3">
      <c r="A16" s="96"/>
      <c r="B16" s="96"/>
      <c r="C16" s="96"/>
      <c r="D16" s="96"/>
      <c r="E16" s="108"/>
      <c r="F16" s="96"/>
      <c r="G16" s="96"/>
      <c r="H16" s="96"/>
    </row>
    <row r="17" spans="1:8" x14ac:dyDescent="0.25">
      <c r="A17" s="106"/>
      <c r="B17" s="156"/>
      <c r="C17" s="96"/>
      <c r="D17" s="96"/>
      <c r="E17" s="151"/>
      <c r="F17" s="99"/>
      <c r="G17" s="96"/>
      <c r="H17" s="96"/>
    </row>
    <row r="18" spans="1:8" x14ac:dyDescent="0.25">
      <c r="A18" s="105" t="s">
        <v>85</v>
      </c>
      <c r="B18" s="154" t="s">
        <v>52</v>
      </c>
      <c r="C18" s="96"/>
      <c r="D18" s="96"/>
      <c r="E18" s="151"/>
      <c r="F18" s="99"/>
      <c r="G18" s="96"/>
      <c r="H18" s="96"/>
    </row>
    <row r="19" spans="1:8" x14ac:dyDescent="0.25">
      <c r="A19" s="105"/>
      <c r="B19" s="170" t="s">
        <v>54</v>
      </c>
      <c r="C19" s="96"/>
      <c r="D19" s="96"/>
      <c r="E19" s="151"/>
      <c r="F19" s="99"/>
      <c r="G19" s="96"/>
      <c r="H19" s="96"/>
    </row>
    <row r="20" spans="1:8" x14ac:dyDescent="0.25">
      <c r="A20" s="97"/>
      <c r="B20" s="154" t="s">
        <v>77</v>
      </c>
      <c r="C20" s="96"/>
      <c r="D20" s="96"/>
      <c r="E20" s="151"/>
      <c r="F20" s="99"/>
      <c r="G20" s="96"/>
      <c r="H20" s="96"/>
    </row>
    <row r="21" spans="1:8" x14ac:dyDescent="0.25">
      <c r="A21" s="97"/>
      <c r="B21" s="154" t="s">
        <v>64</v>
      </c>
      <c r="C21" s="96"/>
      <c r="D21" s="96"/>
      <c r="E21" s="151"/>
      <c r="F21" s="100"/>
      <c r="G21" s="96"/>
      <c r="H21" s="96"/>
    </row>
    <row r="22" spans="1:8" x14ac:dyDescent="0.25">
      <c r="A22" s="97"/>
      <c r="B22" s="154"/>
      <c r="C22" s="96"/>
      <c r="D22" s="96"/>
      <c r="E22" s="151"/>
      <c r="F22" s="100"/>
      <c r="G22" s="96"/>
      <c r="H22" s="96"/>
    </row>
    <row r="23" spans="1:8" x14ac:dyDescent="0.25">
      <c r="A23" s="97"/>
      <c r="B23" s="154"/>
      <c r="C23" s="96"/>
      <c r="D23" s="96"/>
      <c r="E23" s="151"/>
      <c r="F23" s="100"/>
      <c r="G23" s="96"/>
      <c r="H23" s="96"/>
    </row>
    <row r="24" spans="1:8" ht="13" thickBot="1" x14ac:dyDescent="0.3">
      <c r="A24" s="98"/>
      <c r="B24" s="155"/>
      <c r="C24" s="96"/>
      <c r="D24" s="96"/>
      <c r="E24" s="151"/>
      <c r="F24" s="100"/>
      <c r="G24" s="96"/>
      <c r="H24" s="96"/>
    </row>
    <row r="25" spans="1:8" ht="13" thickBot="1" x14ac:dyDescent="0.3">
      <c r="A25" s="96"/>
      <c r="B25" s="96"/>
      <c r="C25" s="96"/>
      <c r="D25" s="96"/>
      <c r="E25" s="151"/>
      <c r="F25" s="100"/>
      <c r="G25" s="96"/>
      <c r="H25" s="96"/>
    </row>
    <row r="26" spans="1:8" ht="64" customHeight="1" x14ac:dyDescent="0.25">
      <c r="A26" s="171" t="s">
        <v>155</v>
      </c>
      <c r="B26" s="172" t="s">
        <v>52</v>
      </c>
      <c r="C26" s="96"/>
      <c r="D26" s="96"/>
      <c r="E26" s="151"/>
      <c r="F26" s="100"/>
      <c r="G26" s="96"/>
      <c r="H26" s="96"/>
    </row>
    <row r="27" spans="1:8" x14ac:dyDescent="0.25">
      <c r="A27" s="105"/>
      <c r="B27" s="170" t="s">
        <v>71</v>
      </c>
      <c r="C27" s="96"/>
      <c r="D27" s="96"/>
      <c r="E27" s="151"/>
      <c r="F27" s="100"/>
      <c r="G27" s="96"/>
      <c r="H27" s="96"/>
    </row>
    <row r="28" spans="1:8" ht="45.75" customHeight="1" x14ac:dyDescent="0.25">
      <c r="A28" s="256"/>
      <c r="B28" s="154" t="s">
        <v>55</v>
      </c>
      <c r="C28" s="96"/>
      <c r="D28" s="96"/>
      <c r="E28" s="151"/>
      <c r="F28" s="100"/>
      <c r="G28" s="96"/>
      <c r="H28" s="96"/>
    </row>
    <row r="29" spans="1:8" ht="24" customHeight="1" x14ac:dyDescent="0.25">
      <c r="A29" s="97"/>
      <c r="B29" s="173" t="s">
        <v>59</v>
      </c>
      <c r="C29" s="96"/>
      <c r="D29" s="96"/>
      <c r="E29" s="151"/>
      <c r="F29" s="100"/>
      <c r="G29" s="96"/>
      <c r="H29" s="96"/>
    </row>
    <row r="30" spans="1:8" x14ac:dyDescent="0.25">
      <c r="A30" s="97"/>
      <c r="B30" s="154" t="s">
        <v>57</v>
      </c>
      <c r="C30" s="96"/>
      <c r="D30" s="96"/>
      <c r="E30" s="151"/>
      <c r="F30" s="100"/>
      <c r="G30" s="96"/>
      <c r="H30" s="96"/>
    </row>
    <row r="31" spans="1:8" x14ac:dyDescent="0.25">
      <c r="A31" s="97"/>
      <c r="B31" s="154" t="s">
        <v>58</v>
      </c>
      <c r="C31" s="96"/>
      <c r="D31" s="96"/>
      <c r="E31" s="151"/>
      <c r="F31" s="100"/>
      <c r="G31" s="96"/>
      <c r="H31" s="96"/>
    </row>
    <row r="32" spans="1:8" ht="13" thickBot="1" x14ac:dyDescent="0.3">
      <c r="A32" s="98"/>
      <c r="B32" s="155" t="s">
        <v>60</v>
      </c>
      <c r="C32" s="96"/>
      <c r="D32" s="96"/>
      <c r="E32" s="151"/>
      <c r="F32" s="100"/>
      <c r="G32" s="96"/>
      <c r="H32" s="96"/>
    </row>
    <row r="33" spans="1:8" ht="13" thickBot="1" x14ac:dyDescent="0.3">
      <c r="A33" s="96"/>
      <c r="B33" s="96"/>
      <c r="C33" s="96"/>
      <c r="D33" s="96"/>
      <c r="E33" s="151"/>
      <c r="F33" s="100"/>
      <c r="G33" s="96"/>
      <c r="H33" s="96"/>
    </row>
    <row r="34" spans="1:8" ht="13" thickBot="1" x14ac:dyDescent="0.3">
      <c r="A34" s="101" t="s">
        <v>84</v>
      </c>
      <c r="B34" s="102"/>
      <c r="C34" s="96"/>
      <c r="D34" s="96"/>
      <c r="E34" s="152"/>
      <c r="F34" s="96"/>
      <c r="G34" s="96"/>
      <c r="H34" s="96"/>
    </row>
    <row r="35" spans="1:8" ht="13" thickBot="1" x14ac:dyDescent="0.3">
      <c r="A35" s="103"/>
      <c r="B35" s="99"/>
      <c r="C35" s="96"/>
      <c r="D35" s="96"/>
      <c r="E35" s="96"/>
      <c r="F35" s="96"/>
      <c r="G35" s="96"/>
      <c r="H35" s="96"/>
    </row>
    <row r="36" spans="1:8" s="104" customFormat="1" ht="13" x14ac:dyDescent="0.25">
      <c r="A36" s="368" t="s">
        <v>49</v>
      </c>
      <c r="B36" s="369"/>
      <c r="C36" s="96"/>
      <c r="D36" s="96"/>
      <c r="E36" s="96"/>
      <c r="F36" s="96"/>
      <c r="G36" s="96"/>
      <c r="H36" s="96"/>
    </row>
    <row r="37" spans="1:8" s="104" customFormat="1" x14ac:dyDescent="0.25">
      <c r="A37" s="168"/>
      <c r="B37" s="167"/>
      <c r="C37" s="96"/>
      <c r="D37" s="96"/>
      <c r="E37" s="96"/>
      <c r="F37" s="96"/>
      <c r="G37" s="96"/>
      <c r="H37" s="96"/>
    </row>
    <row r="38" spans="1:8" s="104" customFormat="1" x14ac:dyDescent="0.25">
      <c r="A38" s="373" t="s">
        <v>50</v>
      </c>
      <c r="B38" s="371"/>
      <c r="C38" s="96"/>
      <c r="D38" s="96"/>
      <c r="E38" s="96"/>
      <c r="F38" s="96"/>
      <c r="G38" s="96"/>
      <c r="H38" s="96"/>
    </row>
    <row r="39" spans="1:8" s="104" customFormat="1" x14ac:dyDescent="0.25">
      <c r="A39" s="107" t="s">
        <v>128</v>
      </c>
      <c r="B39" s="153"/>
      <c r="C39" s="108"/>
      <c r="D39" s="108"/>
      <c r="E39" s="96"/>
      <c r="F39" s="96"/>
      <c r="G39" s="96"/>
      <c r="H39" s="96"/>
    </row>
    <row r="40" spans="1:8" s="104" customFormat="1" ht="41.25" customHeight="1" x14ac:dyDescent="0.25">
      <c r="A40" s="370" t="s">
        <v>48</v>
      </c>
      <c r="B40" s="371"/>
      <c r="C40" s="96"/>
      <c r="D40" s="96"/>
      <c r="E40" s="96"/>
      <c r="F40" s="96"/>
      <c r="G40" s="96"/>
      <c r="H40" s="96"/>
    </row>
    <row r="41" spans="1:8" s="104" customFormat="1" ht="36" customHeight="1" x14ac:dyDescent="0.25">
      <c r="A41" s="370" t="s">
        <v>167</v>
      </c>
      <c r="B41" s="372"/>
      <c r="C41" s="96"/>
      <c r="D41" s="96"/>
      <c r="E41" s="96"/>
      <c r="F41" s="96"/>
      <c r="G41" s="96"/>
      <c r="H41" s="96"/>
    </row>
    <row r="42" spans="1:8" s="104" customFormat="1" ht="9.75" customHeight="1" x14ac:dyDescent="0.25">
      <c r="A42" s="370"/>
      <c r="B42" s="372"/>
      <c r="C42" s="96"/>
      <c r="D42" s="96"/>
      <c r="E42" s="96"/>
      <c r="F42" s="96"/>
      <c r="G42" s="96"/>
      <c r="H42" s="96"/>
    </row>
    <row r="43" spans="1:8" s="104" customFormat="1" ht="38.25" customHeight="1" x14ac:dyDescent="0.25">
      <c r="A43" s="370" t="s">
        <v>88</v>
      </c>
      <c r="B43" s="372"/>
      <c r="C43" s="96"/>
      <c r="D43" s="96"/>
      <c r="E43" s="96"/>
      <c r="F43" s="96"/>
      <c r="G43" s="96"/>
      <c r="H43" s="96"/>
    </row>
    <row r="44" spans="1:8" s="104" customFormat="1" ht="38.25" customHeight="1" x14ac:dyDescent="0.25">
      <c r="A44" s="374" t="s">
        <v>168</v>
      </c>
      <c r="B44" s="375"/>
      <c r="C44" s="96"/>
      <c r="D44" s="96"/>
      <c r="E44" s="96"/>
      <c r="F44" s="96"/>
      <c r="G44" s="96"/>
      <c r="H44" s="96"/>
    </row>
    <row r="45" spans="1:8" ht="26.25" customHeight="1" thickBot="1" x14ac:dyDescent="0.3">
      <c r="A45" s="364"/>
      <c r="B45" s="365"/>
      <c r="C45" s="96"/>
      <c r="D45" s="96"/>
      <c r="E45" s="96"/>
      <c r="F45" s="96"/>
      <c r="G45" s="96"/>
      <c r="H45" s="96"/>
    </row>
    <row r="46" spans="1:8" x14ac:dyDescent="0.25">
      <c r="A46" s="366"/>
      <c r="B46" s="367"/>
      <c r="C46" s="96"/>
      <c r="D46" s="96"/>
      <c r="E46" s="96"/>
      <c r="F46" s="96"/>
      <c r="G46" s="96"/>
      <c r="H46" s="96"/>
    </row>
    <row r="47" spans="1:8" x14ac:dyDescent="0.25">
      <c r="A47" s="103"/>
      <c r="B47" s="99"/>
      <c r="C47" s="96"/>
      <c r="D47" s="96"/>
      <c r="E47" s="96"/>
      <c r="F47" s="96"/>
      <c r="G47" s="96"/>
      <c r="H47" s="96"/>
    </row>
    <row r="48" spans="1:8" x14ac:dyDescent="0.25">
      <c r="A48" s="96"/>
      <c r="B48" s="96"/>
      <c r="C48" s="96"/>
      <c r="D48" s="96"/>
      <c r="E48" s="96"/>
      <c r="F48" s="96"/>
      <c r="G48" s="96"/>
      <c r="H48" s="96"/>
    </row>
    <row r="49" spans="1:8" x14ac:dyDescent="0.25">
      <c r="A49" s="96"/>
      <c r="B49" s="96"/>
      <c r="C49" s="96"/>
      <c r="D49" s="96"/>
      <c r="E49" s="96"/>
      <c r="F49" s="96"/>
      <c r="G49" s="96"/>
      <c r="H49" s="96"/>
    </row>
    <row r="50" spans="1:8" x14ac:dyDescent="0.25">
      <c r="A50" s="96"/>
      <c r="B50" s="96"/>
      <c r="C50" s="96"/>
      <c r="D50" s="96"/>
      <c r="E50" s="96"/>
      <c r="F50" s="96"/>
      <c r="G50" s="96"/>
      <c r="H50" s="96"/>
    </row>
    <row r="51" spans="1:8" x14ac:dyDescent="0.25">
      <c r="A51" s="96"/>
      <c r="B51" s="96"/>
      <c r="C51" s="96"/>
      <c r="D51" s="96"/>
      <c r="E51" s="96"/>
      <c r="F51" s="96"/>
      <c r="G51" s="96"/>
      <c r="H51" s="96"/>
    </row>
    <row r="52" spans="1:8" x14ac:dyDescent="0.25">
      <c r="A52" s="96"/>
      <c r="B52" s="96"/>
      <c r="C52" s="96"/>
      <c r="D52" s="96"/>
      <c r="E52" s="96"/>
      <c r="F52" s="96"/>
      <c r="G52" s="96"/>
      <c r="H52" s="96"/>
    </row>
  </sheetData>
  <sheetProtection selectLockedCells="1"/>
  <customSheetViews>
    <customSheetView guid="{AEBFB8B1-F3B8-4BC1-8D6D-6E9109CD6111}" showPageBreaks="1" fitToPage="1" printArea="1" topLeftCell="A19">
      <selection activeCell="B21" sqref="B21"/>
      <rowBreaks count="1" manualBreakCount="1">
        <brk id="45" max="16383" man="1"/>
      </rowBreaks>
      <pageMargins left="0.25" right="0.25" top="0.75" bottom="0.75" header="0.3" footer="0.3"/>
      <pageSetup paperSize="9" scale="75" orientation="portrait" r:id="rId1"/>
      <headerFooter alignWithMargins="0"/>
    </customSheetView>
  </customSheetViews>
  <mergeCells count="10">
    <mergeCell ref="A5:B5"/>
    <mergeCell ref="A45:B45"/>
    <mergeCell ref="A46:B46"/>
    <mergeCell ref="A36:B36"/>
    <mergeCell ref="A40:B40"/>
    <mergeCell ref="A41:B41"/>
    <mergeCell ref="A42:B42"/>
    <mergeCell ref="A43:B43"/>
    <mergeCell ref="A38:B38"/>
    <mergeCell ref="A44:B44"/>
  </mergeCells>
  <phoneticPr fontId="16" type="noConversion"/>
  <pageMargins left="0.23622047244094491" right="0.23622047244094491" top="0.74803149606299213" bottom="0.74803149606299213" header="0.31496062992125984" footer="0.31496062992125984"/>
  <pageSetup paperSize="9" scale="78" orientation="portrait" r:id="rId2"/>
  <headerFooter scaleWithDoc="0"/>
  <rowBreaks count="1" manualBreakCount="1">
    <brk id="45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0"/>
  <sheetViews>
    <sheetView showRuler="0" zoomScaleNormal="100" zoomScaleSheetLayoutView="100" workbookViewId="0">
      <selection activeCell="A4" sqref="A4"/>
    </sheetView>
  </sheetViews>
  <sheetFormatPr defaultRowHeight="12.5" x14ac:dyDescent="0.25"/>
  <cols>
    <col min="1" max="1" width="14.81640625" customWidth="1"/>
    <col min="2" max="2" width="53" customWidth="1"/>
    <col min="3" max="4" width="18.26953125" customWidth="1"/>
    <col min="5" max="6" width="18.7265625" style="28" customWidth="1"/>
    <col min="7" max="7" width="18.453125" style="28" customWidth="1"/>
  </cols>
  <sheetData>
    <row r="1" spans="1:8" x14ac:dyDescent="0.25">
      <c r="A1" s="111" t="s">
        <v>127</v>
      </c>
      <c r="B1" s="96"/>
      <c r="C1" s="96"/>
      <c r="D1" s="96"/>
      <c r="E1" s="146"/>
      <c r="F1" s="146"/>
      <c r="G1" s="146"/>
      <c r="H1" s="95"/>
    </row>
    <row r="2" spans="1:8" x14ac:dyDescent="0.25">
      <c r="A2" s="96"/>
      <c r="B2" s="96"/>
      <c r="C2" s="96"/>
      <c r="D2" s="96"/>
      <c r="E2" s="146"/>
      <c r="F2" s="146"/>
      <c r="G2" s="146"/>
      <c r="H2" s="95"/>
    </row>
    <row r="3" spans="1:8" ht="13" thickBot="1" x14ac:dyDescent="0.3">
      <c r="A3" s="96"/>
      <c r="B3" s="96"/>
      <c r="C3" s="96"/>
      <c r="D3" s="96"/>
      <c r="E3" s="146"/>
      <c r="F3" s="146"/>
      <c r="G3" s="146"/>
      <c r="H3" s="95"/>
    </row>
    <row r="4" spans="1:8" s="29" customFormat="1" ht="34.5" x14ac:dyDescent="0.25">
      <c r="A4" s="34"/>
      <c r="B4" s="35" t="s">
        <v>17</v>
      </c>
      <c r="C4" s="35" t="s">
        <v>46</v>
      </c>
      <c r="D4" s="36" t="s">
        <v>68</v>
      </c>
      <c r="E4" s="36" t="s">
        <v>69</v>
      </c>
      <c r="F4" s="37" t="s">
        <v>39</v>
      </c>
      <c r="G4" s="37" t="s">
        <v>40</v>
      </c>
      <c r="H4" s="148"/>
    </row>
    <row r="5" spans="1:8" x14ac:dyDescent="0.25">
      <c r="A5" s="321"/>
      <c r="B5" s="39" t="str">
        <f>'2. Banqueting'!A10</f>
        <v>Borrelwagen zonder bediening (inclusief verbruik) *</v>
      </c>
      <c r="C5" s="261">
        <v>19065</v>
      </c>
      <c r="D5" s="40">
        <f>'2. Banqueting'!D10</f>
        <v>0</v>
      </c>
      <c r="E5" s="40">
        <f>'2. Banqueting'!F10</f>
        <v>0</v>
      </c>
      <c r="F5" s="40">
        <f>D5*$C$5</f>
        <v>0</v>
      </c>
      <c r="G5" s="41">
        <f>E5*$C$5</f>
        <v>0</v>
      </c>
      <c r="H5" s="95"/>
    </row>
    <row r="6" spans="1:8" x14ac:dyDescent="0.25">
      <c r="A6" s="321"/>
      <c r="B6" s="39" t="str">
        <f>'2. Banqueting'!A11</f>
        <v>Receptiearrangement inclusief 1,5 uur bediening *</v>
      </c>
      <c r="C6" s="261">
        <v>3930</v>
      </c>
      <c r="D6" s="40">
        <f>'2. Banqueting'!D11</f>
        <v>0</v>
      </c>
      <c r="E6" s="40">
        <f>'2. Banqueting'!F11</f>
        <v>0</v>
      </c>
      <c r="F6" s="40">
        <f>D6*$C$6</f>
        <v>0</v>
      </c>
      <c r="G6" s="41">
        <f>E6*$C$6</f>
        <v>0</v>
      </c>
      <c r="H6" s="95"/>
    </row>
    <row r="7" spans="1:8" ht="13" thickBot="1" x14ac:dyDescent="0.3">
      <c r="A7" s="46" t="s">
        <v>44</v>
      </c>
      <c r="B7" s="47"/>
      <c r="C7" s="47"/>
      <c r="D7" s="47"/>
      <c r="E7" s="48"/>
      <c r="F7" s="49">
        <f>SUM(F5+F6)</f>
        <v>0</v>
      </c>
      <c r="G7" s="49">
        <f>SUM(G5+G6)</f>
        <v>0</v>
      </c>
      <c r="H7" s="95"/>
    </row>
    <row r="8" spans="1:8" ht="13" thickBot="1" x14ac:dyDescent="0.3">
      <c r="A8" s="96"/>
      <c r="B8" s="96"/>
      <c r="C8" s="96"/>
      <c r="D8" s="96"/>
      <c r="E8" s="146"/>
      <c r="F8" s="146"/>
      <c r="G8" s="146"/>
      <c r="H8" s="95"/>
    </row>
    <row r="9" spans="1:8" ht="13" thickBot="1" x14ac:dyDescent="0.3">
      <c r="A9" s="50" t="s">
        <v>45</v>
      </c>
      <c r="B9" s="43"/>
      <c r="C9" s="43"/>
      <c r="D9" s="43"/>
      <c r="E9" s="51"/>
      <c r="F9" s="322">
        <f>F7</f>
        <v>0</v>
      </c>
      <c r="G9" s="322">
        <f>G7</f>
        <v>0</v>
      </c>
      <c r="H9" s="95"/>
    </row>
    <row r="10" spans="1:8" x14ac:dyDescent="0.25">
      <c r="A10" s="96"/>
      <c r="B10" s="96"/>
      <c r="C10" s="96"/>
      <c r="D10" s="96"/>
      <c r="E10" s="146"/>
      <c r="F10" s="146"/>
      <c r="G10" s="146"/>
      <c r="H10" s="95"/>
    </row>
    <row r="11" spans="1:8" x14ac:dyDescent="0.25">
      <c r="A11" s="356" t="s">
        <v>150</v>
      </c>
      <c r="B11" s="96"/>
      <c r="C11" s="96"/>
      <c r="D11" s="96"/>
      <c r="E11" s="146"/>
      <c r="F11" s="146"/>
      <c r="G11" s="146"/>
      <c r="H11" s="95"/>
    </row>
    <row r="12" spans="1:8" x14ac:dyDescent="0.25">
      <c r="A12" s="96"/>
      <c r="B12" s="96"/>
      <c r="C12" s="96"/>
      <c r="D12" s="96"/>
      <c r="E12" s="146"/>
      <c r="F12" s="146"/>
      <c r="G12" s="146"/>
      <c r="H12" s="95"/>
    </row>
    <row r="13" spans="1:8" x14ac:dyDescent="0.25">
      <c r="A13" s="125"/>
      <c r="B13" s="96"/>
      <c r="C13" s="96"/>
      <c r="D13" s="96"/>
      <c r="E13" s="146"/>
      <c r="F13" s="146"/>
      <c r="G13" s="146"/>
      <c r="H13" s="95"/>
    </row>
    <row r="14" spans="1:8" x14ac:dyDescent="0.25">
      <c r="A14" s="125"/>
      <c r="B14" s="96"/>
      <c r="C14" s="96"/>
      <c r="D14" s="96"/>
      <c r="E14" s="146"/>
      <c r="F14" s="146"/>
      <c r="G14" s="146"/>
      <c r="H14" s="95"/>
    </row>
    <row r="15" spans="1:8" x14ac:dyDescent="0.25">
      <c r="A15" s="125"/>
      <c r="B15" s="96"/>
      <c r="C15" s="96"/>
      <c r="D15" s="96"/>
      <c r="E15" s="146"/>
      <c r="F15" s="146"/>
      <c r="G15" s="146"/>
      <c r="H15" s="95"/>
    </row>
    <row r="16" spans="1:8" x14ac:dyDescent="0.25">
      <c r="A16" s="125"/>
      <c r="B16" s="96"/>
      <c r="C16" s="96"/>
      <c r="D16" s="96"/>
      <c r="E16" s="146"/>
      <c r="F16" s="146"/>
      <c r="G16" s="146"/>
      <c r="H16" s="95"/>
    </row>
    <row r="17" spans="1:8" x14ac:dyDescent="0.25">
      <c r="A17" s="95"/>
      <c r="B17" s="95"/>
      <c r="C17" s="95"/>
      <c r="D17" s="95"/>
      <c r="E17" s="147"/>
      <c r="F17" s="147"/>
      <c r="G17" s="147"/>
      <c r="H17" s="95"/>
    </row>
    <row r="18" spans="1:8" x14ac:dyDescent="0.25">
      <c r="A18" s="95"/>
      <c r="B18" s="95"/>
      <c r="C18" s="95"/>
      <c r="D18" s="95"/>
      <c r="E18" s="147"/>
      <c r="F18" s="147"/>
      <c r="G18" s="147"/>
      <c r="H18" s="95"/>
    </row>
    <row r="19" spans="1:8" x14ac:dyDescent="0.25">
      <c r="A19" s="95"/>
      <c r="B19" s="95"/>
      <c r="C19" s="95"/>
      <c r="D19" s="95"/>
      <c r="E19" s="147"/>
      <c r="F19" s="147"/>
      <c r="G19" s="147"/>
      <c r="H19" s="95"/>
    </row>
    <row r="20" spans="1:8" x14ac:dyDescent="0.25">
      <c r="A20" s="95"/>
      <c r="B20" s="95"/>
      <c r="C20" s="95"/>
      <c r="D20" s="95"/>
      <c r="E20" s="147"/>
      <c r="F20" s="147"/>
      <c r="G20" s="147"/>
      <c r="H20" s="95"/>
    </row>
  </sheetData>
  <sheetProtection selectLockedCells="1" selectUnlockedCells="1"/>
  <pageMargins left="0.75" right="0.75" top="1" bottom="1" header="0.5" footer="0.5"/>
  <pageSetup paperSize="9" scale="53" orientation="portrait" r:id="rId1"/>
  <headerFooter alignWithMargins="0">
    <oddHeader xml:space="preserve">&amp;LAanbesteding Cateringdienstverlening t.b.v. Concerndienstverlener FMH met zaaknummer 31151096
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showWhiteSpace="0" zoomScaleNormal="100" workbookViewId="0">
      <selection activeCell="A14" sqref="A14"/>
    </sheetView>
  </sheetViews>
  <sheetFormatPr defaultRowHeight="12.5" x14ac:dyDescent="0.25"/>
  <cols>
    <col min="2" max="2" width="25" customWidth="1"/>
    <col min="3" max="3" width="16.81640625" customWidth="1"/>
    <col min="4" max="4" width="19" customWidth="1"/>
    <col min="5" max="5" width="17.1796875" customWidth="1"/>
    <col min="6" max="6" width="22" customWidth="1"/>
    <col min="7" max="7" width="23.26953125" customWidth="1"/>
  </cols>
  <sheetData>
    <row r="1" spans="1:8" x14ac:dyDescent="0.25">
      <c r="A1" s="111" t="s">
        <v>126</v>
      </c>
      <c r="B1" s="96"/>
      <c r="C1" s="96"/>
      <c r="D1" s="96"/>
      <c r="E1" s="146"/>
      <c r="F1" s="146"/>
      <c r="G1" s="146"/>
      <c r="H1" s="241"/>
    </row>
    <row r="2" spans="1:8" x14ac:dyDescent="0.25">
      <c r="A2" s="96"/>
      <c r="B2" s="96"/>
      <c r="C2" s="96"/>
      <c r="D2" s="96"/>
      <c r="E2" s="146"/>
      <c r="F2" s="146"/>
      <c r="G2" s="146"/>
      <c r="H2" s="241"/>
    </row>
    <row r="3" spans="1:8" ht="13" thickBot="1" x14ac:dyDescent="0.3">
      <c r="A3" s="96"/>
      <c r="B3" s="96"/>
      <c r="C3" s="96"/>
      <c r="D3" s="96"/>
      <c r="E3" s="146"/>
      <c r="F3" s="146"/>
      <c r="G3" s="146"/>
      <c r="H3" s="241"/>
    </row>
    <row r="4" spans="1:8" ht="34.5" x14ac:dyDescent="0.25">
      <c r="A4" s="34"/>
      <c r="B4" s="35" t="s">
        <v>17</v>
      </c>
      <c r="C4" s="35" t="s">
        <v>109</v>
      </c>
      <c r="D4" s="36" t="s">
        <v>68</v>
      </c>
      <c r="E4" s="36" t="s">
        <v>69</v>
      </c>
      <c r="F4" s="37" t="s">
        <v>34</v>
      </c>
      <c r="G4" s="37" t="s">
        <v>19</v>
      </c>
      <c r="H4" s="242"/>
    </row>
    <row r="5" spans="1:8" ht="43.5" customHeight="1" x14ac:dyDescent="0.25">
      <c r="A5" s="352"/>
      <c r="B5" s="353" t="s">
        <v>151</v>
      </c>
      <c r="C5" s="354">
        <v>14000</v>
      </c>
      <c r="D5" s="40">
        <f>'2. Banqueting'!D13</f>
        <v>0</v>
      </c>
      <c r="E5" s="40">
        <f>'2. Banqueting'!F13</f>
        <v>0</v>
      </c>
      <c r="F5" s="40">
        <f t="shared" ref="F5:G8" si="0">D5*$C$6</f>
        <v>0</v>
      </c>
      <c r="G5" s="40">
        <f t="shared" si="0"/>
        <v>0</v>
      </c>
      <c r="H5" s="242"/>
    </row>
    <row r="6" spans="1:8" ht="33.75" customHeight="1" x14ac:dyDescent="0.25">
      <c r="A6" s="38"/>
      <c r="B6" s="320" t="s">
        <v>159</v>
      </c>
      <c r="C6" s="354">
        <v>43898</v>
      </c>
      <c r="D6" s="40">
        <f>'2. Banqueting'!D14</f>
        <v>6.5</v>
      </c>
      <c r="E6" s="40">
        <f>'2. Banqueting'!F14</f>
        <v>7.0850000000000009</v>
      </c>
      <c r="F6" s="40">
        <f t="shared" si="0"/>
        <v>285337</v>
      </c>
      <c r="G6" s="40">
        <f t="shared" si="0"/>
        <v>311017.33</v>
      </c>
      <c r="H6" s="241"/>
    </row>
    <row r="7" spans="1:8" ht="21.75" customHeight="1" x14ac:dyDescent="0.25">
      <c r="A7" s="38"/>
      <c r="B7" s="320" t="s">
        <v>160</v>
      </c>
      <c r="C7" s="354">
        <v>43898</v>
      </c>
      <c r="D7" s="40">
        <f>'2. Banqueting'!D15</f>
        <v>5</v>
      </c>
      <c r="E7" s="40">
        <f>'2. Banqueting'!F15</f>
        <v>5.45</v>
      </c>
      <c r="F7" s="40">
        <f t="shared" si="0"/>
        <v>219490</v>
      </c>
      <c r="G7" s="40">
        <f t="shared" si="0"/>
        <v>239244.1</v>
      </c>
      <c r="H7" s="241"/>
    </row>
    <row r="8" spans="1:8" ht="21.75" customHeight="1" x14ac:dyDescent="0.25">
      <c r="A8" s="38"/>
      <c r="B8" s="320" t="s">
        <v>158</v>
      </c>
      <c r="C8" s="354">
        <v>43898</v>
      </c>
      <c r="D8" s="40">
        <f>'2. Banqueting'!D16</f>
        <v>7.5</v>
      </c>
      <c r="E8" s="40">
        <f>'2. Banqueting'!F16</f>
        <v>8.1750000000000007</v>
      </c>
      <c r="F8" s="40">
        <f t="shared" si="0"/>
        <v>329235</v>
      </c>
      <c r="G8" s="40">
        <f t="shared" si="0"/>
        <v>358866.15</v>
      </c>
      <c r="H8" s="241"/>
    </row>
    <row r="9" spans="1:8" x14ac:dyDescent="0.25">
      <c r="A9" s="42" t="s">
        <v>43</v>
      </c>
      <c r="B9" s="43"/>
      <c r="C9" s="345"/>
      <c r="D9" s="345"/>
      <c r="E9" s="346"/>
      <c r="F9" s="347">
        <f>SUM(F5:F8)</f>
        <v>834062</v>
      </c>
      <c r="G9" s="347">
        <f>SUM(G5:G8)</f>
        <v>909127.58000000007</v>
      </c>
      <c r="H9" s="241"/>
    </row>
    <row r="10" spans="1:8" x14ac:dyDescent="0.25">
      <c r="A10" s="96"/>
      <c r="B10" s="96"/>
      <c r="C10" s="96"/>
      <c r="D10" s="96"/>
      <c r="E10" s="146"/>
      <c r="F10" s="146"/>
      <c r="G10" s="146"/>
      <c r="H10" s="241"/>
    </row>
    <row r="11" spans="1:8" x14ac:dyDescent="0.25">
      <c r="A11" s="392" t="s">
        <v>166</v>
      </c>
      <c r="B11" s="392"/>
      <c r="C11" s="392"/>
      <c r="D11" s="392"/>
      <c r="E11" s="392"/>
      <c r="F11" s="392"/>
    </row>
    <row r="12" spans="1:8" x14ac:dyDescent="0.25">
      <c r="A12" s="392"/>
      <c r="B12" s="392"/>
      <c r="C12" s="392"/>
      <c r="D12" s="392"/>
      <c r="E12" s="392"/>
      <c r="F12" s="392"/>
    </row>
    <row r="13" spans="1:8" x14ac:dyDescent="0.25">
      <c r="A13" s="392"/>
      <c r="B13" s="392"/>
      <c r="C13" s="392"/>
      <c r="D13" s="392"/>
      <c r="E13" s="392"/>
      <c r="F13" s="392"/>
    </row>
    <row r="15" spans="1:8" ht="14.5" x14ac:dyDescent="0.25">
      <c r="A15" s="330" t="s">
        <v>157</v>
      </c>
    </row>
    <row r="16" spans="1:8" x14ac:dyDescent="0.25">
      <c r="A16" t="s">
        <v>156</v>
      </c>
    </row>
  </sheetData>
  <mergeCells count="1">
    <mergeCell ref="A11:F13"/>
  </mergeCells>
  <pageMargins left="0.7" right="0.7" top="0.75" bottom="0.75" header="0.3" footer="0.3"/>
  <pageSetup paperSize="9" scale="66" orientation="portrait" r:id="rId1"/>
  <headerFooter>
    <oddHeader xml:space="preserve">&amp;LAanbesteding Cateringdienstverlening t.b.v. Concerndienstverlener FMH met zaaknummer 31151096
</oddHeader>
  </headerFooter>
  <colBreaks count="1" manualBreakCount="1">
    <brk id="7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5"/>
  <sheetViews>
    <sheetView zoomScaleNormal="100" zoomScaleSheetLayoutView="100" workbookViewId="0">
      <selection activeCell="A3" sqref="A3"/>
    </sheetView>
  </sheetViews>
  <sheetFormatPr defaultRowHeight="12.5" x14ac:dyDescent="0.25"/>
  <cols>
    <col min="1" max="1" width="32.81640625" customWidth="1"/>
    <col min="2" max="2" width="31.1796875" customWidth="1"/>
    <col min="3" max="3" width="15" customWidth="1"/>
    <col min="4" max="4" width="37.26953125" bestFit="1" customWidth="1"/>
    <col min="5" max="5" width="41.1796875" style="30" customWidth="1"/>
    <col min="6" max="6" width="27" customWidth="1"/>
  </cols>
  <sheetData>
    <row r="1" spans="1:6" x14ac:dyDescent="0.25">
      <c r="A1" s="111" t="s">
        <v>101</v>
      </c>
      <c r="B1" s="96"/>
      <c r="C1" s="96"/>
      <c r="D1" s="96"/>
      <c r="E1" s="110"/>
      <c r="F1" s="95"/>
    </row>
    <row r="2" spans="1:6" x14ac:dyDescent="0.25">
      <c r="A2" s="111"/>
      <c r="B2" s="96"/>
      <c r="C2" s="96"/>
      <c r="D2" s="96"/>
      <c r="E2" s="110"/>
      <c r="F2" s="95"/>
    </row>
    <row r="3" spans="1:6" x14ac:dyDescent="0.25">
      <c r="A3" s="111"/>
      <c r="B3" s="96"/>
      <c r="C3" s="96"/>
      <c r="D3" s="96"/>
      <c r="E3" s="110"/>
      <c r="F3" s="95"/>
    </row>
    <row r="4" spans="1:6" x14ac:dyDescent="0.25">
      <c r="A4" s="96"/>
      <c r="B4" s="96"/>
      <c r="C4" s="96"/>
      <c r="D4" s="96"/>
      <c r="E4" s="110"/>
      <c r="F4" s="95"/>
    </row>
    <row r="5" spans="1:6" x14ac:dyDescent="0.25">
      <c r="A5" s="52" t="s">
        <v>17</v>
      </c>
      <c r="B5" s="53" t="s">
        <v>18</v>
      </c>
      <c r="C5" s="53" t="s">
        <v>22</v>
      </c>
      <c r="D5" s="54" t="s">
        <v>34</v>
      </c>
      <c r="E5" s="54" t="s">
        <v>19</v>
      </c>
      <c r="F5" s="95"/>
    </row>
    <row r="6" spans="1:6" ht="28" customHeight="1" x14ac:dyDescent="0.25">
      <c r="A6" s="262" t="s">
        <v>102</v>
      </c>
      <c r="B6" s="263" t="s">
        <v>103</v>
      </c>
      <c r="C6" s="271">
        <f>'3. Specificatie Turfmarkt'!F61</f>
        <v>0</v>
      </c>
      <c r="D6" s="265">
        <f>'3. Specificatie Turfmarkt'!G98</f>
        <v>0</v>
      </c>
      <c r="E6" s="265">
        <f>'3. Specificatie Turfmarkt'!I98</f>
        <v>0</v>
      </c>
      <c r="F6" s="95"/>
    </row>
    <row r="7" spans="1:6" ht="26.5" customHeight="1" x14ac:dyDescent="0.25">
      <c r="A7" s="262" t="s">
        <v>102</v>
      </c>
      <c r="B7" s="263" t="s">
        <v>104</v>
      </c>
      <c r="C7" s="271">
        <f>'4. Specificatie Hoftoren'!F26</f>
        <v>0</v>
      </c>
      <c r="D7" s="265">
        <f>'4. Specificatie Hoftoren'!G63</f>
        <v>0</v>
      </c>
      <c r="E7" s="265">
        <f>'4. Specificatie Hoftoren'!I63</f>
        <v>0</v>
      </c>
      <c r="F7" s="95"/>
    </row>
    <row r="8" spans="1:6" ht="25" customHeight="1" x14ac:dyDescent="0.25">
      <c r="A8" s="262" t="s">
        <v>102</v>
      </c>
      <c r="B8" s="263" t="s">
        <v>105</v>
      </c>
      <c r="C8" s="271">
        <f>'5. Specificatie Beatrixpark'!F21</f>
        <v>0</v>
      </c>
      <c r="D8" s="265">
        <f>'5. Specificatie Beatrixpark'!G58</f>
        <v>0</v>
      </c>
      <c r="E8" s="265">
        <f>'5. Specificatie Beatrixpark'!I58</f>
        <v>0</v>
      </c>
      <c r="F8" s="95"/>
    </row>
    <row r="9" spans="1:6" x14ac:dyDescent="0.25">
      <c r="A9" s="262" t="s">
        <v>81</v>
      </c>
      <c r="B9" s="263" t="s">
        <v>106</v>
      </c>
      <c r="C9" s="271">
        <f>'6. Aanneemsom RBC'!F16</f>
        <v>0</v>
      </c>
      <c r="D9" s="265">
        <f>'6. Aanneemsom RBC'!G53</f>
        <v>0</v>
      </c>
      <c r="E9" s="265">
        <f>'6. Aanneemsom RBC'!I53</f>
        <v>0</v>
      </c>
      <c r="F9" s="95"/>
    </row>
    <row r="10" spans="1:6" x14ac:dyDescent="0.25">
      <c r="A10" s="262" t="s">
        <v>81</v>
      </c>
      <c r="B10" s="263" t="s">
        <v>107</v>
      </c>
      <c r="C10" s="271">
        <f>'7. Aanneemsom Schenkkade'!F16</f>
        <v>0</v>
      </c>
      <c r="D10" s="265">
        <f>'7. Aanneemsom Schenkkade'!G53</f>
        <v>0</v>
      </c>
      <c r="E10" s="265">
        <f>'7. Aanneemsom Schenkkade'!I53</f>
        <v>0</v>
      </c>
      <c r="F10" s="95"/>
    </row>
    <row r="11" spans="1:6" x14ac:dyDescent="0.25">
      <c r="A11" s="262" t="s">
        <v>81</v>
      </c>
      <c r="B11" s="263" t="s">
        <v>108</v>
      </c>
      <c r="C11" s="271">
        <f>'8. Aanneemsom Terminal Zuid'!F16</f>
        <v>0</v>
      </c>
      <c r="D11" s="265">
        <f>'8. Aanneemsom Terminal Zuid'!G53</f>
        <v>0</v>
      </c>
      <c r="E11" s="265">
        <f>'8. Aanneemsom Terminal Zuid'!I53</f>
        <v>0</v>
      </c>
      <c r="F11" s="95"/>
    </row>
    <row r="12" spans="1:6" ht="17.25" customHeight="1" x14ac:dyDescent="0.25">
      <c r="A12" s="262"/>
      <c r="B12" s="319" t="s">
        <v>111</v>
      </c>
      <c r="C12" s="264">
        <f>+SUM(C6:C11)</f>
        <v>0</v>
      </c>
      <c r="D12" s="265">
        <f>+D6+D7+D8+D9+D10+D11</f>
        <v>0</v>
      </c>
      <c r="E12" s="265">
        <f>+E6+E7+E8+E9+E10+E11</f>
        <v>0</v>
      </c>
      <c r="F12" s="95"/>
    </row>
    <row r="13" spans="1:6" ht="27" customHeight="1" x14ac:dyDescent="0.25">
      <c r="A13" s="50" t="s">
        <v>113</v>
      </c>
      <c r="B13" s="43"/>
      <c r="C13" s="72">
        <f>SUM(C12:C12)</f>
        <v>0</v>
      </c>
      <c r="D13" s="270">
        <f>IF(D12&gt;150000,"Prijs is boven plafondbedrag en is een ongeldige Inschrijving",D12)</f>
        <v>0</v>
      </c>
      <c r="E13" s="270">
        <f>IF(D12&gt;150000,"Prijs is boven plafondbedrag en is een ongeldige Inschrijving",E12)</f>
        <v>0</v>
      </c>
      <c r="F13" s="95"/>
    </row>
    <row r="14" spans="1:6" s="31" customFormat="1" x14ac:dyDescent="0.25">
      <c r="A14" s="96"/>
      <c r="B14" s="96"/>
      <c r="C14" s="96"/>
      <c r="D14" s="110"/>
      <c r="E14" s="110"/>
      <c r="F14" s="95"/>
    </row>
    <row r="15" spans="1:6" x14ac:dyDescent="0.25">
      <c r="A15" s="50" t="s">
        <v>17</v>
      </c>
      <c r="B15" s="53"/>
      <c r="C15" s="53"/>
      <c r="D15" s="54" t="s">
        <v>34</v>
      </c>
      <c r="E15" s="54" t="s">
        <v>19</v>
      </c>
      <c r="F15" s="95"/>
    </row>
    <row r="16" spans="1:6" x14ac:dyDescent="0.25">
      <c r="A16" s="56" t="s">
        <v>154</v>
      </c>
      <c r="B16" s="53"/>
      <c r="C16" s="53"/>
      <c r="D16" s="55">
        <f>'9. Vergaderservice &amp; Werkfruit'!F8</f>
        <v>0</v>
      </c>
      <c r="E16" s="55">
        <f>'9. Vergaderservice &amp; Werkfruit'!G8</f>
        <v>0</v>
      </c>
      <c r="F16" s="95"/>
    </row>
    <row r="17" spans="1:6" x14ac:dyDescent="0.25">
      <c r="A17" s="56" t="s">
        <v>20</v>
      </c>
      <c r="B17" s="45"/>
      <c r="C17" s="45"/>
      <c r="D17" s="359">
        <f>'10. Bijeenkomsten'!F9</f>
        <v>0</v>
      </c>
      <c r="E17" s="55">
        <f>'10. Bijeenkomsten'!G9</f>
        <v>0</v>
      </c>
      <c r="F17" s="95"/>
    </row>
    <row r="18" spans="1:6" x14ac:dyDescent="0.25">
      <c r="A18" s="56" t="s">
        <v>124</v>
      </c>
      <c r="B18" s="349"/>
      <c r="C18" s="39"/>
      <c r="D18" s="359">
        <f>'11. Vergaderlunches'!F9</f>
        <v>834062</v>
      </c>
      <c r="E18" s="359">
        <f>'11. Vergaderlunches'!G9</f>
        <v>909127.58000000007</v>
      </c>
      <c r="F18" s="95"/>
    </row>
    <row r="19" spans="1:6" x14ac:dyDescent="0.25">
      <c r="A19" s="73" t="s">
        <v>82</v>
      </c>
      <c r="B19" s="74"/>
      <c r="C19" s="74"/>
      <c r="D19" s="326">
        <f>SUM(D16:D18)</f>
        <v>834062</v>
      </c>
      <c r="E19" s="232">
        <f>SUM(E16:E18)</f>
        <v>909127.58000000007</v>
      </c>
      <c r="F19" s="95"/>
    </row>
    <row r="20" spans="1:6" s="31" customFormat="1" x14ac:dyDescent="0.25">
      <c r="A20" s="99"/>
      <c r="B20" s="99"/>
      <c r="C20" s="99"/>
      <c r="D20" s="109"/>
      <c r="E20" s="109"/>
      <c r="F20" s="95"/>
    </row>
    <row r="21" spans="1:6" s="31" customFormat="1" x14ac:dyDescent="0.25">
      <c r="A21" s="273"/>
      <c r="B21" s="272"/>
      <c r="C21" s="99"/>
      <c r="D21" s="109"/>
      <c r="E21" s="109"/>
      <c r="F21" s="95"/>
    </row>
    <row r="22" spans="1:6" s="31" customFormat="1" ht="13" thickBot="1" x14ac:dyDescent="0.3">
      <c r="A22" s="99"/>
      <c r="B22" s="99"/>
      <c r="C22" s="99"/>
      <c r="D22" s="109"/>
      <c r="E22" s="109"/>
      <c r="F22" s="95"/>
    </row>
    <row r="23" spans="1:6" ht="13.5" thickBot="1" x14ac:dyDescent="0.35">
      <c r="A23" s="75"/>
      <c r="B23" s="76"/>
      <c r="C23" s="78" t="s">
        <v>41</v>
      </c>
      <c r="D23" s="79" t="s">
        <v>35</v>
      </c>
      <c r="E23" s="80" t="s">
        <v>36</v>
      </c>
      <c r="F23" s="95"/>
    </row>
    <row r="24" spans="1:6" ht="56.25" customHeight="1" thickBot="1" x14ac:dyDescent="0.3">
      <c r="A24" s="393" t="s">
        <v>83</v>
      </c>
      <c r="B24" s="394"/>
      <c r="C24" s="323">
        <f>C13</f>
        <v>0</v>
      </c>
      <c r="D24" s="324">
        <f>IF(OR(D12&gt;150000,),"Prijs is boven plafond",D13+D19)</f>
        <v>834062</v>
      </c>
      <c r="E24" s="233">
        <f>IF(OR(D12&gt;150000,),"Prijs is boven plafond",E13+E19)</f>
        <v>909127.58000000007</v>
      </c>
      <c r="F24" s="95"/>
    </row>
    <row r="25" spans="1:6" ht="13" x14ac:dyDescent="0.3">
      <c r="A25" s="95"/>
      <c r="B25" s="95"/>
      <c r="C25" s="95"/>
      <c r="D25" s="112"/>
      <c r="E25" s="113"/>
      <c r="F25" s="95"/>
    </row>
    <row r="26" spans="1:6" ht="13" x14ac:dyDescent="0.3">
      <c r="A26" s="95"/>
      <c r="B26" s="95"/>
      <c r="C26" s="95"/>
      <c r="D26" s="112"/>
      <c r="E26" s="113"/>
      <c r="F26" s="95"/>
    </row>
    <row r="27" spans="1:6" ht="35" customHeight="1" x14ac:dyDescent="0.3">
      <c r="A27" s="395" t="s">
        <v>129</v>
      </c>
      <c r="B27" s="395"/>
      <c r="C27" s="395"/>
      <c r="D27" s="395"/>
      <c r="E27" s="395"/>
      <c r="F27" s="95"/>
    </row>
    <row r="28" spans="1:6" ht="13.5" customHeight="1" x14ac:dyDescent="0.3">
      <c r="A28" s="395" t="s">
        <v>130</v>
      </c>
      <c r="B28" s="395"/>
      <c r="C28" s="395"/>
      <c r="D28" s="395"/>
      <c r="E28" s="395"/>
      <c r="F28" s="95"/>
    </row>
    <row r="29" spans="1:6" ht="13.5" x14ac:dyDescent="0.35">
      <c r="A29" s="327"/>
      <c r="B29" s="95"/>
      <c r="C29" s="95"/>
      <c r="D29" s="95"/>
      <c r="E29" s="114"/>
      <c r="F29" s="95"/>
    </row>
    <row r="30" spans="1:6" ht="26.25" customHeight="1" x14ac:dyDescent="0.25">
      <c r="A30" s="330" t="s">
        <v>112</v>
      </c>
      <c r="F30" s="95"/>
    </row>
    <row r="31" spans="1:6" x14ac:dyDescent="0.25">
      <c r="A31" s="330" t="s">
        <v>112</v>
      </c>
      <c r="F31" s="95"/>
    </row>
    <row r="32" spans="1:6" x14ac:dyDescent="0.25">
      <c r="A32" s="95"/>
      <c r="B32" s="95"/>
      <c r="C32" s="95"/>
      <c r="D32" s="95"/>
      <c r="E32" s="114"/>
      <c r="F32" s="95"/>
    </row>
    <row r="33" spans="1:6" x14ac:dyDescent="0.25">
      <c r="A33" s="95"/>
      <c r="B33" s="95"/>
      <c r="C33" s="95"/>
      <c r="D33" s="95"/>
      <c r="E33" s="114"/>
      <c r="F33" s="95"/>
    </row>
    <row r="34" spans="1:6" x14ac:dyDescent="0.25">
      <c r="A34" s="95"/>
      <c r="B34" s="95"/>
      <c r="C34" s="95"/>
      <c r="D34" s="95"/>
      <c r="E34" s="114"/>
      <c r="F34" s="95"/>
    </row>
    <row r="35" spans="1:6" x14ac:dyDescent="0.25">
      <c r="F35" s="95"/>
    </row>
  </sheetData>
  <sheetProtection selectLockedCells="1"/>
  <customSheetViews>
    <customSheetView guid="{AEBFB8B1-F3B8-4BC1-8D6D-6E9109CD6111}" showPageBreaks="1" fitToPage="1" printArea="1" topLeftCell="A13">
      <selection activeCell="B26" sqref="B26"/>
      <pageMargins left="0.75" right="0.75" top="1" bottom="1" header="0.5" footer="0.5"/>
      <pageSetup paperSize="9" scale="69" orientation="portrait" r:id="rId1"/>
      <headerFooter alignWithMargins="0"/>
    </customSheetView>
  </customSheetViews>
  <mergeCells count="3">
    <mergeCell ref="A24:B24"/>
    <mergeCell ref="A27:E27"/>
    <mergeCell ref="A28:E28"/>
  </mergeCells>
  <phoneticPr fontId="0" type="noConversion"/>
  <pageMargins left="0.75" right="0.75" top="1" bottom="1" header="0.5" footer="0.5"/>
  <pageSetup paperSize="9" scale="54" orientation="portrait" r:id="rId2"/>
  <headerFooter alignWithMargins="0">
    <oddHeader xml:space="preserve">&amp;LAanbesteding Cateringdienstverlening t.b.v. Concerndienstverlener FMH met zaaknummer 31151096
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.1796875" defaultRowHeight="11.5" x14ac:dyDescent="0.25"/>
  <cols>
    <col min="1" max="16384" width="9.1796875" style="325"/>
  </cols>
  <sheetData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5"/>
  <sheetViews>
    <sheetView showRuler="0" zoomScale="98" zoomScaleNormal="98" zoomScaleSheetLayoutView="100" zoomScalePageLayoutView="75" workbookViewId="0">
      <selection activeCell="D13" sqref="D13"/>
    </sheetView>
  </sheetViews>
  <sheetFormatPr defaultColWidth="9.1796875" defaultRowHeight="13.5" x14ac:dyDescent="0.35"/>
  <cols>
    <col min="1" max="1" width="60.26953125" style="26" customWidth="1"/>
    <col min="2" max="2" width="28.7265625" style="1" customWidth="1"/>
    <col min="3" max="3" width="20.81640625" style="1" customWidth="1"/>
    <col min="4" max="4" width="13.1796875" style="27" customWidth="1"/>
    <col min="5" max="5" width="13.453125" style="64" customWidth="1"/>
    <col min="6" max="6" width="22.26953125" style="91" customWidth="1"/>
    <col min="7" max="7" width="10.54296875" style="1" bestFit="1" customWidth="1"/>
    <col min="8" max="16384" width="9.1796875" style="1"/>
  </cols>
  <sheetData>
    <row r="1" spans="1:8" x14ac:dyDescent="0.35">
      <c r="A1" s="115"/>
      <c r="B1" s="116"/>
      <c r="C1" s="116"/>
      <c r="D1" s="117"/>
      <c r="E1" s="118"/>
      <c r="F1" s="119"/>
      <c r="G1" s="116"/>
      <c r="H1" s="116"/>
    </row>
    <row r="2" spans="1:8" x14ac:dyDescent="0.35">
      <c r="A2" s="115"/>
      <c r="B2" s="116"/>
      <c r="C2" s="116"/>
      <c r="D2" s="117"/>
      <c r="E2" s="118"/>
      <c r="F2" s="119"/>
      <c r="G2" s="116"/>
      <c r="H2" s="116"/>
    </row>
    <row r="3" spans="1:8" x14ac:dyDescent="0.35">
      <c r="A3" s="120" t="s">
        <v>86</v>
      </c>
      <c r="B3" s="99"/>
      <c r="C3" s="99"/>
      <c r="D3" s="121"/>
      <c r="E3" s="122"/>
      <c r="F3" s="123"/>
      <c r="G3" s="96"/>
      <c r="H3" s="116"/>
    </row>
    <row r="4" spans="1:8" ht="9.75" customHeight="1" x14ac:dyDescent="0.35">
      <c r="A4" s="124"/>
      <c r="B4" s="99"/>
      <c r="C4" s="99"/>
      <c r="D4" s="121"/>
      <c r="E4" s="122"/>
      <c r="F4" s="123"/>
      <c r="G4" s="96"/>
      <c r="H4" s="116"/>
    </row>
    <row r="5" spans="1:8" x14ac:dyDescent="0.35">
      <c r="A5" s="85" t="s">
        <v>29</v>
      </c>
      <c r="B5" s="86"/>
      <c r="C5" s="86"/>
      <c r="D5" s="87"/>
      <c r="E5" s="88"/>
      <c r="F5" s="89"/>
      <c r="G5" s="96"/>
      <c r="H5" s="116"/>
    </row>
    <row r="6" spans="1:8" s="33" customFormat="1" ht="45.75" customHeight="1" x14ac:dyDescent="0.35">
      <c r="A6" s="81" t="s">
        <v>21</v>
      </c>
      <c r="B6" s="162"/>
      <c r="C6" s="82" t="s">
        <v>37</v>
      </c>
      <c r="D6" s="83" t="s">
        <v>66</v>
      </c>
      <c r="E6" s="84" t="s">
        <v>32</v>
      </c>
      <c r="F6" s="160" t="s">
        <v>67</v>
      </c>
      <c r="G6" s="126"/>
      <c r="H6" s="127"/>
    </row>
    <row r="7" spans="1:8" ht="22.5" customHeight="1" x14ac:dyDescent="0.35">
      <c r="A7" s="166" t="s">
        <v>79</v>
      </c>
      <c r="B7" s="161" t="s">
        <v>65</v>
      </c>
      <c r="C7" s="57" t="s">
        <v>163</v>
      </c>
      <c r="D7" s="275">
        <v>0</v>
      </c>
      <c r="E7" s="343"/>
      <c r="F7" s="90">
        <f>D7*(1+E7)</f>
        <v>0</v>
      </c>
      <c r="G7" s="96"/>
      <c r="H7" s="116"/>
    </row>
    <row r="8" spans="1:8" ht="22.5" customHeight="1" x14ac:dyDescent="0.35">
      <c r="A8" s="65" t="s">
        <v>146</v>
      </c>
      <c r="B8" s="57" t="s">
        <v>65</v>
      </c>
      <c r="C8" s="65" t="s">
        <v>147</v>
      </c>
      <c r="D8" s="275">
        <v>0</v>
      </c>
      <c r="E8" s="344"/>
      <c r="F8" s="66">
        <f>D8*(1+E8)</f>
        <v>0</v>
      </c>
      <c r="G8" s="96"/>
      <c r="H8" s="116"/>
    </row>
    <row r="9" spans="1:8" s="25" customFormat="1" ht="46" x14ac:dyDescent="0.35">
      <c r="A9" s="68" t="s">
        <v>47</v>
      </c>
      <c r="B9" s="69"/>
      <c r="C9" s="69" t="s">
        <v>38</v>
      </c>
      <c r="D9" s="70" t="s">
        <v>66</v>
      </c>
      <c r="E9" s="71" t="s">
        <v>32</v>
      </c>
      <c r="F9" s="160" t="s">
        <v>67</v>
      </c>
      <c r="G9" s="129"/>
      <c r="H9" s="130"/>
    </row>
    <row r="10" spans="1:8" s="67" customFormat="1" x14ac:dyDescent="0.25">
      <c r="A10" s="65" t="s">
        <v>118</v>
      </c>
      <c r="B10" s="161" t="s">
        <v>65</v>
      </c>
      <c r="C10" s="163" t="s">
        <v>110</v>
      </c>
      <c r="D10" s="275">
        <v>0</v>
      </c>
      <c r="E10" s="344"/>
      <c r="F10" s="66">
        <f t="shared" ref="F10:F11" si="0">D10*(1+E10)</f>
        <v>0</v>
      </c>
      <c r="G10" s="131"/>
      <c r="H10" s="132"/>
    </row>
    <row r="11" spans="1:8" s="67" customFormat="1" x14ac:dyDescent="0.25">
      <c r="A11" s="65" t="s">
        <v>119</v>
      </c>
      <c r="B11" s="161" t="s">
        <v>65</v>
      </c>
      <c r="C11" s="65" t="s">
        <v>110</v>
      </c>
      <c r="D11" s="275">
        <v>0</v>
      </c>
      <c r="E11" s="344"/>
      <c r="F11" s="66">
        <f t="shared" si="0"/>
        <v>0</v>
      </c>
      <c r="G11" s="131"/>
      <c r="H11" s="132"/>
    </row>
    <row r="12" spans="1:8" s="342" customFormat="1" ht="46" x14ac:dyDescent="0.35">
      <c r="A12" s="68" t="s">
        <v>124</v>
      </c>
      <c r="B12" s="69"/>
      <c r="C12" s="69" t="s">
        <v>38</v>
      </c>
      <c r="D12" s="70" t="s">
        <v>66</v>
      </c>
      <c r="E12" s="71" t="s">
        <v>32</v>
      </c>
      <c r="F12" s="160" t="s">
        <v>67</v>
      </c>
      <c r="G12" s="341"/>
    </row>
    <row r="13" spans="1:8" s="342" customFormat="1" ht="35.25" customHeight="1" x14ac:dyDescent="0.35">
      <c r="A13" s="65" t="s">
        <v>152</v>
      </c>
      <c r="B13" s="65" t="s">
        <v>65</v>
      </c>
      <c r="C13" s="65" t="s">
        <v>123</v>
      </c>
      <c r="D13" s="275">
        <v>0</v>
      </c>
      <c r="E13" s="344"/>
      <c r="F13" s="66">
        <f t="shared" ref="F13" si="1">D13*(1+E13)</f>
        <v>0</v>
      </c>
      <c r="G13" s="341"/>
    </row>
    <row r="14" spans="1:8" s="92" customFormat="1" ht="44.25" customHeight="1" x14ac:dyDescent="0.35">
      <c r="A14" s="65" t="s">
        <v>120</v>
      </c>
      <c r="B14" s="57" t="s">
        <v>125</v>
      </c>
      <c r="C14" s="65" t="s">
        <v>123</v>
      </c>
      <c r="D14" s="357">
        <v>6.5</v>
      </c>
      <c r="E14" s="339">
        <v>0.09</v>
      </c>
      <c r="F14" s="358">
        <f t="shared" ref="F14:F16" si="2">D14*(1+E14)</f>
        <v>7.0850000000000009</v>
      </c>
      <c r="G14" s="63"/>
    </row>
    <row r="15" spans="1:8" s="92" customFormat="1" ht="39.75" customHeight="1" x14ac:dyDescent="0.35">
      <c r="A15" s="65" t="s">
        <v>121</v>
      </c>
      <c r="B15" s="57" t="s">
        <v>125</v>
      </c>
      <c r="C15" s="65" t="s">
        <v>123</v>
      </c>
      <c r="D15" s="357">
        <v>5</v>
      </c>
      <c r="E15" s="339">
        <v>0.09</v>
      </c>
      <c r="F15" s="358">
        <f t="shared" si="2"/>
        <v>5.45</v>
      </c>
      <c r="G15" s="63"/>
    </row>
    <row r="16" spans="1:8" s="92" customFormat="1" ht="42.75" customHeight="1" x14ac:dyDescent="0.35">
      <c r="A16" s="65" t="s">
        <v>122</v>
      </c>
      <c r="B16" s="57" t="s">
        <v>125</v>
      </c>
      <c r="C16" s="65" t="s">
        <v>123</v>
      </c>
      <c r="D16" s="357">
        <v>7.5</v>
      </c>
      <c r="E16" s="339">
        <v>0.09</v>
      </c>
      <c r="F16" s="340">
        <f t="shared" si="2"/>
        <v>8.1750000000000007</v>
      </c>
      <c r="G16" s="63"/>
    </row>
    <row r="18" spans="1:5" x14ac:dyDescent="0.35">
      <c r="A18" s="376" t="s">
        <v>153</v>
      </c>
      <c r="B18" s="376"/>
      <c r="C18" s="376"/>
      <c r="D18" s="376"/>
      <c r="E18" s="376"/>
    </row>
    <row r="19" spans="1:5" x14ac:dyDescent="0.35">
      <c r="A19" s="376"/>
      <c r="B19" s="376"/>
      <c r="C19" s="376"/>
      <c r="D19" s="376"/>
      <c r="E19" s="376"/>
    </row>
    <row r="20" spans="1:5" x14ac:dyDescent="0.35">
      <c r="A20" s="355"/>
      <c r="B20" s="355"/>
      <c r="C20" s="355"/>
      <c r="D20" s="355"/>
      <c r="E20" s="355"/>
    </row>
    <row r="21" spans="1:5" x14ac:dyDescent="0.35">
      <c r="A21" s="360"/>
      <c r="B21" s="235"/>
      <c r="C21" s="235"/>
    </row>
    <row r="22" spans="1:5" x14ac:dyDescent="0.35">
      <c r="A22" s="360"/>
      <c r="B22" s="235"/>
      <c r="C22" s="235"/>
    </row>
    <row r="23" spans="1:5" x14ac:dyDescent="0.35">
      <c r="A23" s="361"/>
      <c r="B23" s="235"/>
      <c r="C23" s="235"/>
    </row>
    <row r="24" spans="1:5" x14ac:dyDescent="0.35">
      <c r="A24" s="1"/>
    </row>
    <row r="25" spans="1:5" ht="14.5" x14ac:dyDescent="0.35">
      <c r="A25" s="351"/>
    </row>
  </sheetData>
  <sheetProtection selectLockedCells="1"/>
  <customSheetViews>
    <customSheetView guid="{AEBFB8B1-F3B8-4BC1-8D6D-6E9109CD6111}" showPageBreaks="1" fitToPage="1" printArea="1">
      <pane ySplit="4" topLeftCell="A8" activePane="bottomLeft" state="frozen"/>
      <selection pane="bottomLeft" activeCell="D9" sqref="D9"/>
      <pageMargins left="0.59055118110236227" right="0.59055118110236227" top="0.98425196850393704" bottom="0.98425196850393704" header="0.51181102362204722" footer="0.51181102362204722"/>
      <pageSetup paperSize="9" scale="58" orientation="portrait" r:id="rId1"/>
      <headerFooter alignWithMargins="0"/>
    </customSheetView>
  </customSheetViews>
  <mergeCells count="1">
    <mergeCell ref="A18:E19"/>
  </mergeCells>
  <phoneticPr fontId="0" type="noConversion"/>
  <pageMargins left="0.59055118110236227" right="0.59055118110236227" top="0.98425196850393704" bottom="0.98425196850393704" header="0.51181102362204722" footer="0.51181102362204722"/>
  <pageSetup paperSize="9" scale="56" orientation="portrait" r:id="rId2"/>
  <headerFooter alignWithMargins="0">
    <oddHeader xml:space="preserve">&amp;LAanbesteding Cateringdienstverlening t.b.v. Concernverlener FMH
met zaaknummer 31151096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16"/>
  <sheetViews>
    <sheetView zoomScaleNormal="100" zoomScaleSheetLayoutView="100" workbookViewId="0">
      <selection activeCell="I99" sqref="I99"/>
    </sheetView>
  </sheetViews>
  <sheetFormatPr defaultColWidth="9.1796875" defaultRowHeight="13.5" x14ac:dyDescent="0.35"/>
  <cols>
    <col min="1" max="1" width="58.1796875" style="1" customWidth="1"/>
    <col min="2" max="2" width="8.1796875" style="1" customWidth="1"/>
    <col min="3" max="3" width="6.26953125" style="6" customWidth="1"/>
    <col min="4" max="4" width="11.54296875" style="3" customWidth="1"/>
    <col min="5" max="5" width="6.54296875" style="1" customWidth="1"/>
    <col min="6" max="6" width="16.1796875" style="1" customWidth="1"/>
    <col min="7" max="7" width="21.1796875" style="3" customWidth="1"/>
    <col min="8" max="8" width="9.54296875" style="17" customWidth="1"/>
    <col min="9" max="9" width="24.7265625" style="3" customWidth="1"/>
    <col min="10" max="16384" width="9.1796875" style="1"/>
  </cols>
  <sheetData>
    <row r="1" spans="1:9" x14ac:dyDescent="0.35">
      <c r="A1" s="111" t="s">
        <v>131</v>
      </c>
      <c r="B1" s="116"/>
      <c r="C1" s="133"/>
      <c r="D1" s="134"/>
      <c r="E1" s="116"/>
      <c r="F1" s="116"/>
      <c r="G1" s="134"/>
      <c r="H1" s="135"/>
      <c r="I1" s="134"/>
    </row>
    <row r="2" spans="1:9" ht="14" thickBot="1" x14ac:dyDescent="0.4">
      <c r="A2" s="116"/>
      <c r="B2" s="116"/>
      <c r="C2" s="133"/>
      <c r="D2" s="134"/>
      <c r="E2" s="116"/>
      <c r="F2" s="116"/>
      <c r="G2" s="134"/>
      <c r="H2" s="135"/>
      <c r="I2" s="134"/>
    </row>
    <row r="3" spans="1:9" ht="14" thickBot="1" x14ac:dyDescent="0.4">
      <c r="A3" s="377" t="s">
        <v>74</v>
      </c>
      <c r="B3" s="378"/>
      <c r="C3" s="378"/>
      <c r="D3" s="378"/>
      <c r="E3" s="378"/>
      <c r="F3" s="378"/>
      <c r="G3" s="378"/>
      <c r="H3" s="378"/>
      <c r="I3" s="379"/>
    </row>
    <row r="4" spans="1:9" s="2" customFormat="1" x14ac:dyDescent="0.35">
      <c r="A4" s="389" t="s">
        <v>73</v>
      </c>
      <c r="B4" s="390"/>
      <c r="C4" s="390"/>
      <c r="D4" s="390"/>
      <c r="E4" s="390"/>
      <c r="F4" s="390"/>
      <c r="G4" s="390"/>
      <c r="H4" s="390"/>
      <c r="I4" s="391"/>
    </row>
    <row r="5" spans="1:9" ht="27" x14ac:dyDescent="0.35">
      <c r="A5" s="8" t="s">
        <v>1</v>
      </c>
      <c r="B5" s="4" t="s">
        <v>0</v>
      </c>
      <c r="C5" s="20" t="s">
        <v>11</v>
      </c>
      <c r="D5" s="169" t="s">
        <v>53</v>
      </c>
      <c r="E5" s="4" t="s">
        <v>2</v>
      </c>
      <c r="F5" s="4" t="s">
        <v>56</v>
      </c>
      <c r="G5" s="7" t="s">
        <v>8</v>
      </c>
      <c r="H5" s="18" t="s">
        <v>10</v>
      </c>
      <c r="I5" s="9" t="s">
        <v>9</v>
      </c>
    </row>
    <row r="6" spans="1:9" x14ac:dyDescent="0.35">
      <c r="A6" s="276" t="s">
        <v>89</v>
      </c>
      <c r="B6" s="277"/>
      <c r="C6" s="287"/>
      <c r="D6" s="285"/>
      <c r="E6" s="77">
        <v>255</v>
      </c>
      <c r="F6" s="32">
        <f t="shared" ref="F6" si="0">E6*C6</f>
        <v>0</v>
      </c>
      <c r="G6" s="5">
        <f t="shared" ref="G6" si="1">E6*D6*C6</f>
        <v>0</v>
      </c>
      <c r="H6" s="279"/>
      <c r="I6" s="10">
        <f>G6*(1+H6)</f>
        <v>0</v>
      </c>
    </row>
    <row r="7" spans="1:9" x14ac:dyDescent="0.35">
      <c r="A7" s="276" t="s">
        <v>90</v>
      </c>
      <c r="B7" s="277"/>
      <c r="C7" s="287"/>
      <c r="D7" s="285"/>
      <c r="E7" s="77">
        <v>255</v>
      </c>
      <c r="F7" s="32">
        <f t="shared" ref="F7:F60" si="2">E7*C7</f>
        <v>0</v>
      </c>
      <c r="G7" s="5">
        <f t="shared" ref="G7:G60" si="3">E7*D7*C7</f>
        <v>0</v>
      </c>
      <c r="H7" s="279"/>
      <c r="I7" s="10">
        <f t="shared" ref="I7:I60" si="4">G7*(1+H7)</f>
        <v>0</v>
      </c>
    </row>
    <row r="8" spans="1:9" x14ac:dyDescent="0.35">
      <c r="A8" s="276" t="s">
        <v>91</v>
      </c>
      <c r="B8" s="277"/>
      <c r="C8" s="287"/>
      <c r="D8" s="285"/>
      <c r="E8" s="77">
        <v>255</v>
      </c>
      <c r="F8" s="32">
        <f t="shared" si="2"/>
        <v>0</v>
      </c>
      <c r="G8" s="5">
        <f t="shared" si="3"/>
        <v>0</v>
      </c>
      <c r="H8" s="279"/>
      <c r="I8" s="10">
        <f t="shared" si="4"/>
        <v>0</v>
      </c>
    </row>
    <row r="9" spans="1:9" x14ac:dyDescent="0.35">
      <c r="A9" s="276" t="s">
        <v>92</v>
      </c>
      <c r="B9" s="277"/>
      <c r="C9" s="287"/>
      <c r="D9" s="285"/>
      <c r="E9" s="77">
        <v>255</v>
      </c>
      <c r="F9" s="32">
        <f t="shared" si="2"/>
        <v>0</v>
      </c>
      <c r="G9" s="5">
        <f t="shared" si="3"/>
        <v>0</v>
      </c>
      <c r="H9" s="279"/>
      <c r="I9" s="10">
        <f t="shared" si="4"/>
        <v>0</v>
      </c>
    </row>
    <row r="10" spans="1:9" x14ac:dyDescent="0.35">
      <c r="A10" s="276" t="s">
        <v>93</v>
      </c>
      <c r="B10" s="277"/>
      <c r="C10" s="287"/>
      <c r="D10" s="285"/>
      <c r="E10" s="77">
        <v>255</v>
      </c>
      <c r="F10" s="32">
        <f t="shared" si="2"/>
        <v>0</v>
      </c>
      <c r="G10" s="5">
        <f t="shared" si="3"/>
        <v>0</v>
      </c>
      <c r="H10" s="279"/>
      <c r="I10" s="10">
        <f t="shared" si="4"/>
        <v>0</v>
      </c>
    </row>
    <row r="11" spans="1:9" x14ac:dyDescent="0.35">
      <c r="A11" s="276" t="s">
        <v>94</v>
      </c>
      <c r="B11" s="277"/>
      <c r="C11" s="287"/>
      <c r="D11" s="285"/>
      <c r="E11" s="77">
        <v>255</v>
      </c>
      <c r="F11" s="32">
        <f t="shared" si="2"/>
        <v>0</v>
      </c>
      <c r="G11" s="5">
        <f t="shared" si="3"/>
        <v>0</v>
      </c>
      <c r="H11" s="279"/>
      <c r="I11" s="10">
        <f t="shared" si="4"/>
        <v>0</v>
      </c>
    </row>
    <row r="12" spans="1:9" x14ac:dyDescent="0.35">
      <c r="A12" s="276" t="s">
        <v>42</v>
      </c>
      <c r="B12" s="277"/>
      <c r="C12" s="287"/>
      <c r="D12" s="285"/>
      <c r="E12" s="77">
        <v>255</v>
      </c>
      <c r="F12" s="32">
        <f t="shared" si="2"/>
        <v>0</v>
      </c>
      <c r="G12" s="5">
        <f t="shared" si="3"/>
        <v>0</v>
      </c>
      <c r="H12" s="279"/>
      <c r="I12" s="10">
        <f t="shared" si="4"/>
        <v>0</v>
      </c>
    </row>
    <row r="13" spans="1:9" x14ac:dyDescent="0.35">
      <c r="A13" s="276" t="s">
        <v>42</v>
      </c>
      <c r="B13" s="277"/>
      <c r="C13" s="287"/>
      <c r="D13" s="285"/>
      <c r="E13" s="77">
        <v>255</v>
      </c>
      <c r="F13" s="32">
        <f t="shared" si="2"/>
        <v>0</v>
      </c>
      <c r="G13" s="5">
        <f t="shared" si="3"/>
        <v>0</v>
      </c>
      <c r="H13" s="279"/>
      <c r="I13" s="10">
        <f t="shared" si="4"/>
        <v>0</v>
      </c>
    </row>
    <row r="14" spans="1:9" x14ac:dyDescent="0.35">
      <c r="A14" s="276" t="s">
        <v>42</v>
      </c>
      <c r="B14" s="277"/>
      <c r="C14" s="287"/>
      <c r="D14" s="285"/>
      <c r="E14" s="77">
        <v>255</v>
      </c>
      <c r="F14" s="32">
        <f t="shared" si="2"/>
        <v>0</v>
      </c>
      <c r="G14" s="5">
        <f t="shared" si="3"/>
        <v>0</v>
      </c>
      <c r="H14" s="279"/>
      <c r="I14" s="10">
        <f t="shared" si="4"/>
        <v>0</v>
      </c>
    </row>
    <row r="15" spans="1:9" x14ac:dyDescent="0.35">
      <c r="A15" s="276" t="s">
        <v>42</v>
      </c>
      <c r="B15" s="277"/>
      <c r="C15" s="287"/>
      <c r="D15" s="285"/>
      <c r="E15" s="77">
        <v>255</v>
      </c>
      <c r="F15" s="32">
        <f t="shared" si="2"/>
        <v>0</v>
      </c>
      <c r="G15" s="5">
        <f t="shared" si="3"/>
        <v>0</v>
      </c>
      <c r="H15" s="279"/>
      <c r="I15" s="10">
        <f t="shared" si="4"/>
        <v>0</v>
      </c>
    </row>
    <row r="16" spans="1:9" x14ac:dyDescent="0.35">
      <c r="A16" s="276" t="s">
        <v>42</v>
      </c>
      <c r="B16" s="277"/>
      <c r="C16" s="287"/>
      <c r="D16" s="285"/>
      <c r="E16" s="77">
        <v>255</v>
      </c>
      <c r="F16" s="32">
        <f t="shared" si="2"/>
        <v>0</v>
      </c>
      <c r="G16" s="5">
        <f t="shared" si="3"/>
        <v>0</v>
      </c>
      <c r="H16" s="279"/>
      <c r="I16" s="10">
        <f t="shared" si="4"/>
        <v>0</v>
      </c>
    </row>
    <row r="17" spans="1:9" x14ac:dyDescent="0.35">
      <c r="A17" s="276" t="s">
        <v>42</v>
      </c>
      <c r="B17" s="277"/>
      <c r="C17" s="287"/>
      <c r="D17" s="285"/>
      <c r="E17" s="77">
        <v>255</v>
      </c>
      <c r="F17" s="32">
        <f t="shared" si="2"/>
        <v>0</v>
      </c>
      <c r="G17" s="5">
        <f t="shared" si="3"/>
        <v>0</v>
      </c>
      <c r="H17" s="279"/>
      <c r="I17" s="10">
        <f t="shared" si="4"/>
        <v>0</v>
      </c>
    </row>
    <row r="18" spans="1:9" x14ac:dyDescent="0.35">
      <c r="A18" s="276" t="s">
        <v>42</v>
      </c>
      <c r="B18" s="277"/>
      <c r="C18" s="287"/>
      <c r="D18" s="285"/>
      <c r="E18" s="77">
        <v>255</v>
      </c>
      <c r="F18" s="32">
        <f t="shared" si="2"/>
        <v>0</v>
      </c>
      <c r="G18" s="5">
        <f t="shared" si="3"/>
        <v>0</v>
      </c>
      <c r="H18" s="279"/>
      <c r="I18" s="10">
        <f t="shared" si="4"/>
        <v>0</v>
      </c>
    </row>
    <row r="19" spans="1:9" x14ac:dyDescent="0.35">
      <c r="A19" s="276" t="s">
        <v>42</v>
      </c>
      <c r="B19" s="277"/>
      <c r="C19" s="287"/>
      <c r="D19" s="285"/>
      <c r="E19" s="77">
        <v>255</v>
      </c>
      <c r="F19" s="32">
        <f t="shared" si="2"/>
        <v>0</v>
      </c>
      <c r="G19" s="5">
        <f t="shared" si="3"/>
        <v>0</v>
      </c>
      <c r="H19" s="279"/>
      <c r="I19" s="10">
        <f t="shared" si="4"/>
        <v>0</v>
      </c>
    </row>
    <row r="20" spans="1:9" x14ac:dyDescent="0.35">
      <c r="A20" s="276" t="s">
        <v>42</v>
      </c>
      <c r="B20" s="277"/>
      <c r="C20" s="287"/>
      <c r="D20" s="285"/>
      <c r="E20" s="77">
        <v>255</v>
      </c>
      <c r="F20" s="32">
        <f t="shared" si="2"/>
        <v>0</v>
      </c>
      <c r="G20" s="5">
        <f t="shared" si="3"/>
        <v>0</v>
      </c>
      <c r="H20" s="279"/>
      <c r="I20" s="10">
        <f t="shared" si="4"/>
        <v>0</v>
      </c>
    </row>
    <row r="21" spans="1:9" x14ac:dyDescent="0.35">
      <c r="A21" s="276" t="s">
        <v>42</v>
      </c>
      <c r="B21" s="277"/>
      <c r="C21" s="287"/>
      <c r="D21" s="285"/>
      <c r="E21" s="77">
        <v>255</v>
      </c>
      <c r="F21" s="32">
        <f t="shared" si="2"/>
        <v>0</v>
      </c>
      <c r="G21" s="5">
        <f t="shared" si="3"/>
        <v>0</v>
      </c>
      <c r="H21" s="279"/>
      <c r="I21" s="10">
        <f t="shared" si="4"/>
        <v>0</v>
      </c>
    </row>
    <row r="22" spans="1:9" x14ac:dyDescent="0.35">
      <c r="A22" s="276" t="s">
        <v>42</v>
      </c>
      <c r="B22" s="277"/>
      <c r="C22" s="287"/>
      <c r="D22" s="285"/>
      <c r="E22" s="77">
        <v>255</v>
      </c>
      <c r="F22" s="32">
        <f t="shared" si="2"/>
        <v>0</v>
      </c>
      <c r="G22" s="5">
        <f t="shared" si="3"/>
        <v>0</v>
      </c>
      <c r="H22" s="279"/>
      <c r="I22" s="10">
        <f t="shared" si="4"/>
        <v>0</v>
      </c>
    </row>
    <row r="23" spans="1:9" x14ac:dyDescent="0.35">
      <c r="A23" s="276" t="s">
        <v>42</v>
      </c>
      <c r="B23" s="277"/>
      <c r="C23" s="287"/>
      <c r="D23" s="285"/>
      <c r="E23" s="77">
        <v>255</v>
      </c>
      <c r="F23" s="32">
        <f t="shared" si="2"/>
        <v>0</v>
      </c>
      <c r="G23" s="5">
        <f t="shared" si="3"/>
        <v>0</v>
      </c>
      <c r="H23" s="279"/>
      <c r="I23" s="10">
        <f t="shared" si="4"/>
        <v>0</v>
      </c>
    </row>
    <row r="24" spans="1:9" x14ac:dyDescent="0.35">
      <c r="A24" s="276" t="s">
        <v>42</v>
      </c>
      <c r="B24" s="277"/>
      <c r="C24" s="287"/>
      <c r="D24" s="285"/>
      <c r="E24" s="77">
        <v>255</v>
      </c>
      <c r="F24" s="32">
        <f t="shared" si="2"/>
        <v>0</v>
      </c>
      <c r="G24" s="5">
        <f t="shared" si="3"/>
        <v>0</v>
      </c>
      <c r="H24" s="279"/>
      <c r="I24" s="10">
        <f t="shared" si="4"/>
        <v>0</v>
      </c>
    </row>
    <row r="25" spans="1:9" x14ac:dyDescent="0.35">
      <c r="A25" s="276" t="s">
        <v>42</v>
      </c>
      <c r="B25" s="277"/>
      <c r="C25" s="287"/>
      <c r="D25" s="285"/>
      <c r="E25" s="77">
        <v>255</v>
      </c>
      <c r="F25" s="32">
        <f t="shared" si="2"/>
        <v>0</v>
      </c>
      <c r="G25" s="5">
        <f t="shared" si="3"/>
        <v>0</v>
      </c>
      <c r="H25" s="279"/>
      <c r="I25" s="10">
        <f t="shared" si="4"/>
        <v>0</v>
      </c>
    </row>
    <row r="26" spans="1:9" x14ac:dyDescent="0.35">
      <c r="A26" s="276" t="s">
        <v>42</v>
      </c>
      <c r="B26" s="277"/>
      <c r="C26" s="287"/>
      <c r="D26" s="285"/>
      <c r="E26" s="77">
        <v>255</v>
      </c>
      <c r="F26" s="32">
        <f t="shared" si="2"/>
        <v>0</v>
      </c>
      <c r="G26" s="5">
        <f t="shared" si="3"/>
        <v>0</v>
      </c>
      <c r="H26" s="279"/>
      <c r="I26" s="10">
        <f t="shared" si="4"/>
        <v>0</v>
      </c>
    </row>
    <row r="27" spans="1:9" x14ac:dyDescent="0.35">
      <c r="A27" s="276" t="s">
        <v>42</v>
      </c>
      <c r="B27" s="277"/>
      <c r="C27" s="287"/>
      <c r="D27" s="285"/>
      <c r="E27" s="77">
        <v>255</v>
      </c>
      <c r="F27" s="32">
        <f t="shared" si="2"/>
        <v>0</v>
      </c>
      <c r="G27" s="5">
        <f t="shared" si="3"/>
        <v>0</v>
      </c>
      <c r="H27" s="279"/>
      <c r="I27" s="10">
        <f t="shared" si="4"/>
        <v>0</v>
      </c>
    </row>
    <row r="28" spans="1:9" x14ac:dyDescent="0.35">
      <c r="A28" s="276" t="s">
        <v>42</v>
      </c>
      <c r="B28" s="277"/>
      <c r="C28" s="287"/>
      <c r="D28" s="285"/>
      <c r="E28" s="77">
        <v>255</v>
      </c>
      <c r="F28" s="32">
        <f t="shared" si="2"/>
        <v>0</v>
      </c>
      <c r="G28" s="5">
        <f t="shared" si="3"/>
        <v>0</v>
      </c>
      <c r="H28" s="279"/>
      <c r="I28" s="10">
        <f t="shared" si="4"/>
        <v>0</v>
      </c>
    </row>
    <row r="29" spans="1:9" x14ac:dyDescent="0.35">
      <c r="A29" s="276" t="s">
        <v>42</v>
      </c>
      <c r="B29" s="277"/>
      <c r="C29" s="287"/>
      <c r="D29" s="285"/>
      <c r="E29" s="77">
        <v>255</v>
      </c>
      <c r="F29" s="32">
        <f t="shared" si="2"/>
        <v>0</v>
      </c>
      <c r="G29" s="5">
        <f t="shared" si="3"/>
        <v>0</v>
      </c>
      <c r="H29" s="279"/>
      <c r="I29" s="10">
        <f t="shared" si="4"/>
        <v>0</v>
      </c>
    </row>
    <row r="30" spans="1:9" x14ac:dyDescent="0.35">
      <c r="A30" s="276" t="s">
        <v>42</v>
      </c>
      <c r="B30" s="277"/>
      <c r="C30" s="287"/>
      <c r="D30" s="285"/>
      <c r="E30" s="77">
        <v>255</v>
      </c>
      <c r="F30" s="32">
        <f t="shared" si="2"/>
        <v>0</v>
      </c>
      <c r="G30" s="5">
        <f t="shared" si="3"/>
        <v>0</v>
      </c>
      <c r="H30" s="279"/>
      <c r="I30" s="10">
        <f t="shared" si="4"/>
        <v>0</v>
      </c>
    </row>
    <row r="31" spans="1:9" x14ac:dyDescent="0.35">
      <c r="A31" s="276" t="s">
        <v>42</v>
      </c>
      <c r="B31" s="277"/>
      <c r="C31" s="287"/>
      <c r="D31" s="285"/>
      <c r="E31" s="77">
        <v>255</v>
      </c>
      <c r="F31" s="32">
        <f t="shared" si="2"/>
        <v>0</v>
      </c>
      <c r="G31" s="5">
        <f t="shared" si="3"/>
        <v>0</v>
      </c>
      <c r="H31" s="279"/>
      <c r="I31" s="10">
        <f t="shared" si="4"/>
        <v>0</v>
      </c>
    </row>
    <row r="32" spans="1:9" x14ac:dyDescent="0.35">
      <c r="A32" s="276" t="s">
        <v>42</v>
      </c>
      <c r="B32" s="277"/>
      <c r="C32" s="287"/>
      <c r="D32" s="285"/>
      <c r="E32" s="77">
        <v>255</v>
      </c>
      <c r="F32" s="32">
        <f t="shared" si="2"/>
        <v>0</v>
      </c>
      <c r="G32" s="5">
        <f t="shared" si="3"/>
        <v>0</v>
      </c>
      <c r="H32" s="279"/>
      <c r="I32" s="10">
        <f t="shared" si="4"/>
        <v>0</v>
      </c>
    </row>
    <row r="33" spans="1:9" x14ac:dyDescent="0.35">
      <c r="A33" s="276" t="s">
        <v>42</v>
      </c>
      <c r="B33" s="277"/>
      <c r="C33" s="287"/>
      <c r="D33" s="285"/>
      <c r="E33" s="77">
        <v>255</v>
      </c>
      <c r="F33" s="32">
        <f t="shared" si="2"/>
        <v>0</v>
      </c>
      <c r="G33" s="5">
        <f t="shared" si="3"/>
        <v>0</v>
      </c>
      <c r="H33" s="279"/>
      <c r="I33" s="10">
        <f t="shared" si="4"/>
        <v>0</v>
      </c>
    </row>
    <row r="34" spans="1:9" x14ac:dyDescent="0.35">
      <c r="A34" s="276" t="s">
        <v>42</v>
      </c>
      <c r="B34" s="277"/>
      <c r="C34" s="287"/>
      <c r="D34" s="285"/>
      <c r="E34" s="77">
        <v>255</v>
      </c>
      <c r="F34" s="32">
        <f t="shared" si="2"/>
        <v>0</v>
      </c>
      <c r="G34" s="5">
        <f t="shared" si="3"/>
        <v>0</v>
      </c>
      <c r="H34" s="279"/>
      <c r="I34" s="10">
        <f t="shared" si="4"/>
        <v>0</v>
      </c>
    </row>
    <row r="35" spans="1:9" x14ac:dyDescent="0.35">
      <c r="A35" s="276" t="s">
        <v>42</v>
      </c>
      <c r="B35" s="277"/>
      <c r="C35" s="287"/>
      <c r="D35" s="285"/>
      <c r="E35" s="77">
        <v>255</v>
      </c>
      <c r="F35" s="32">
        <f t="shared" si="2"/>
        <v>0</v>
      </c>
      <c r="G35" s="5">
        <f t="shared" si="3"/>
        <v>0</v>
      </c>
      <c r="H35" s="279"/>
      <c r="I35" s="10">
        <f t="shared" si="4"/>
        <v>0</v>
      </c>
    </row>
    <row r="36" spans="1:9" x14ac:dyDescent="0.35">
      <c r="A36" s="276" t="s">
        <v>42</v>
      </c>
      <c r="B36" s="277"/>
      <c r="C36" s="287"/>
      <c r="D36" s="285"/>
      <c r="E36" s="77">
        <v>255</v>
      </c>
      <c r="F36" s="32">
        <f t="shared" si="2"/>
        <v>0</v>
      </c>
      <c r="G36" s="5">
        <f t="shared" si="3"/>
        <v>0</v>
      </c>
      <c r="H36" s="279"/>
      <c r="I36" s="10">
        <f t="shared" si="4"/>
        <v>0</v>
      </c>
    </row>
    <row r="37" spans="1:9" x14ac:dyDescent="0.35">
      <c r="A37" s="276" t="s">
        <v>42</v>
      </c>
      <c r="B37" s="277"/>
      <c r="C37" s="287"/>
      <c r="D37" s="285"/>
      <c r="E37" s="77">
        <v>255</v>
      </c>
      <c r="F37" s="32">
        <f t="shared" si="2"/>
        <v>0</v>
      </c>
      <c r="G37" s="5">
        <f t="shared" si="3"/>
        <v>0</v>
      </c>
      <c r="H37" s="279"/>
      <c r="I37" s="10">
        <f t="shared" si="4"/>
        <v>0</v>
      </c>
    </row>
    <row r="38" spans="1:9" x14ac:dyDescent="0.35">
      <c r="A38" s="276" t="s">
        <v>42</v>
      </c>
      <c r="B38" s="277"/>
      <c r="C38" s="287"/>
      <c r="D38" s="285"/>
      <c r="E38" s="77">
        <v>255</v>
      </c>
      <c r="F38" s="32">
        <f t="shared" si="2"/>
        <v>0</v>
      </c>
      <c r="G38" s="5">
        <f t="shared" si="3"/>
        <v>0</v>
      </c>
      <c r="H38" s="279"/>
      <c r="I38" s="10">
        <f t="shared" si="4"/>
        <v>0</v>
      </c>
    </row>
    <row r="39" spans="1:9" x14ac:dyDescent="0.35">
      <c r="A39" s="276" t="s">
        <v>42</v>
      </c>
      <c r="B39" s="277"/>
      <c r="C39" s="287"/>
      <c r="D39" s="285"/>
      <c r="E39" s="77">
        <v>255</v>
      </c>
      <c r="F39" s="32">
        <f t="shared" si="2"/>
        <v>0</v>
      </c>
      <c r="G39" s="5">
        <f t="shared" si="3"/>
        <v>0</v>
      </c>
      <c r="H39" s="279"/>
      <c r="I39" s="10">
        <f t="shared" si="4"/>
        <v>0</v>
      </c>
    </row>
    <row r="40" spans="1:9" ht="15.75" customHeight="1" x14ac:dyDescent="0.35">
      <c r="A40" s="276" t="s">
        <v>42</v>
      </c>
      <c r="B40" s="277"/>
      <c r="C40" s="287"/>
      <c r="D40" s="285"/>
      <c r="E40" s="77">
        <v>255</v>
      </c>
      <c r="F40" s="32">
        <f t="shared" si="2"/>
        <v>0</v>
      </c>
      <c r="G40" s="5">
        <f t="shared" si="3"/>
        <v>0</v>
      </c>
      <c r="H40" s="279"/>
      <c r="I40" s="10">
        <f t="shared" si="4"/>
        <v>0</v>
      </c>
    </row>
    <row r="41" spans="1:9" x14ac:dyDescent="0.35">
      <c r="A41" s="276" t="s">
        <v>42</v>
      </c>
      <c r="B41" s="277"/>
      <c r="C41" s="287"/>
      <c r="D41" s="285"/>
      <c r="E41" s="77">
        <v>255</v>
      </c>
      <c r="F41" s="32">
        <f t="shared" si="2"/>
        <v>0</v>
      </c>
      <c r="G41" s="5">
        <f t="shared" si="3"/>
        <v>0</v>
      </c>
      <c r="H41" s="279"/>
      <c r="I41" s="10">
        <f t="shared" si="4"/>
        <v>0</v>
      </c>
    </row>
    <row r="42" spans="1:9" x14ac:dyDescent="0.35">
      <c r="A42" s="276" t="s">
        <v>42</v>
      </c>
      <c r="B42" s="277"/>
      <c r="C42" s="287"/>
      <c r="D42" s="285"/>
      <c r="E42" s="77">
        <v>255</v>
      </c>
      <c r="F42" s="32">
        <f t="shared" si="2"/>
        <v>0</v>
      </c>
      <c r="G42" s="5">
        <f t="shared" si="3"/>
        <v>0</v>
      </c>
      <c r="H42" s="279"/>
      <c r="I42" s="10">
        <f t="shared" si="4"/>
        <v>0</v>
      </c>
    </row>
    <row r="43" spans="1:9" x14ac:dyDescent="0.35">
      <c r="A43" s="276" t="s">
        <v>42</v>
      </c>
      <c r="B43" s="277"/>
      <c r="C43" s="287"/>
      <c r="D43" s="285"/>
      <c r="E43" s="77">
        <v>255</v>
      </c>
      <c r="F43" s="32">
        <f t="shared" si="2"/>
        <v>0</v>
      </c>
      <c r="G43" s="5">
        <f t="shared" si="3"/>
        <v>0</v>
      </c>
      <c r="H43" s="279"/>
      <c r="I43" s="10">
        <f t="shared" si="4"/>
        <v>0</v>
      </c>
    </row>
    <row r="44" spans="1:9" x14ac:dyDescent="0.35">
      <c r="A44" s="276" t="s">
        <v>42</v>
      </c>
      <c r="B44" s="277"/>
      <c r="C44" s="287"/>
      <c r="D44" s="285"/>
      <c r="E44" s="77">
        <v>255</v>
      </c>
      <c r="F44" s="32">
        <f t="shared" si="2"/>
        <v>0</v>
      </c>
      <c r="G44" s="5">
        <f t="shared" si="3"/>
        <v>0</v>
      </c>
      <c r="H44" s="279"/>
      <c r="I44" s="10">
        <f t="shared" si="4"/>
        <v>0</v>
      </c>
    </row>
    <row r="45" spans="1:9" x14ac:dyDescent="0.35">
      <c r="A45" s="276" t="s">
        <v>42</v>
      </c>
      <c r="B45" s="277"/>
      <c r="C45" s="287"/>
      <c r="D45" s="285"/>
      <c r="E45" s="77">
        <v>255</v>
      </c>
      <c r="F45" s="32">
        <f t="shared" si="2"/>
        <v>0</v>
      </c>
      <c r="G45" s="5">
        <f t="shared" si="3"/>
        <v>0</v>
      </c>
      <c r="H45" s="279"/>
      <c r="I45" s="10">
        <f t="shared" si="4"/>
        <v>0</v>
      </c>
    </row>
    <row r="46" spans="1:9" x14ac:dyDescent="0.35">
      <c r="A46" s="276" t="s">
        <v>42</v>
      </c>
      <c r="B46" s="277"/>
      <c r="C46" s="287"/>
      <c r="D46" s="285"/>
      <c r="E46" s="77">
        <v>255</v>
      </c>
      <c r="F46" s="32">
        <f t="shared" si="2"/>
        <v>0</v>
      </c>
      <c r="G46" s="5">
        <f t="shared" si="3"/>
        <v>0</v>
      </c>
      <c r="H46" s="279"/>
      <c r="I46" s="10">
        <f t="shared" si="4"/>
        <v>0</v>
      </c>
    </row>
    <row r="47" spans="1:9" x14ac:dyDescent="0.35">
      <c r="A47" s="276" t="s">
        <v>42</v>
      </c>
      <c r="B47" s="277"/>
      <c r="C47" s="287"/>
      <c r="D47" s="285"/>
      <c r="E47" s="77">
        <v>255</v>
      </c>
      <c r="F47" s="32">
        <f t="shared" si="2"/>
        <v>0</v>
      </c>
      <c r="G47" s="5">
        <f t="shared" si="3"/>
        <v>0</v>
      </c>
      <c r="H47" s="279"/>
      <c r="I47" s="10">
        <f t="shared" si="4"/>
        <v>0</v>
      </c>
    </row>
    <row r="48" spans="1:9" x14ac:dyDescent="0.35">
      <c r="A48" s="276" t="s">
        <v>42</v>
      </c>
      <c r="B48" s="277"/>
      <c r="C48" s="287"/>
      <c r="D48" s="285"/>
      <c r="E48" s="77">
        <v>255</v>
      </c>
      <c r="F48" s="32">
        <f t="shared" si="2"/>
        <v>0</v>
      </c>
      <c r="G48" s="5">
        <f t="shared" si="3"/>
        <v>0</v>
      </c>
      <c r="H48" s="279"/>
      <c r="I48" s="10">
        <f t="shared" si="4"/>
        <v>0</v>
      </c>
    </row>
    <row r="49" spans="1:9" x14ac:dyDescent="0.35">
      <c r="A49" s="276" t="s">
        <v>42</v>
      </c>
      <c r="B49" s="277"/>
      <c r="C49" s="287"/>
      <c r="D49" s="285"/>
      <c r="E49" s="77">
        <v>255</v>
      </c>
      <c r="F49" s="32">
        <f t="shared" si="2"/>
        <v>0</v>
      </c>
      <c r="G49" s="5">
        <f t="shared" si="3"/>
        <v>0</v>
      </c>
      <c r="H49" s="279"/>
      <c r="I49" s="10">
        <f t="shared" si="4"/>
        <v>0</v>
      </c>
    </row>
    <row r="50" spans="1:9" x14ac:dyDescent="0.35">
      <c r="A50" s="276" t="s">
        <v>42</v>
      </c>
      <c r="B50" s="277"/>
      <c r="C50" s="287"/>
      <c r="D50" s="285"/>
      <c r="E50" s="77">
        <v>255</v>
      </c>
      <c r="F50" s="32">
        <f t="shared" si="2"/>
        <v>0</v>
      </c>
      <c r="G50" s="5">
        <f t="shared" si="3"/>
        <v>0</v>
      </c>
      <c r="H50" s="279"/>
      <c r="I50" s="10">
        <f t="shared" si="4"/>
        <v>0</v>
      </c>
    </row>
    <row r="51" spans="1:9" x14ac:dyDescent="0.35">
      <c r="A51" s="276" t="s">
        <v>42</v>
      </c>
      <c r="B51" s="277"/>
      <c r="C51" s="287"/>
      <c r="D51" s="285"/>
      <c r="E51" s="77">
        <v>255</v>
      </c>
      <c r="F51" s="32">
        <f t="shared" si="2"/>
        <v>0</v>
      </c>
      <c r="G51" s="5">
        <f t="shared" si="3"/>
        <v>0</v>
      </c>
      <c r="H51" s="279"/>
      <c r="I51" s="10">
        <f t="shared" si="4"/>
        <v>0</v>
      </c>
    </row>
    <row r="52" spans="1:9" x14ac:dyDescent="0.35">
      <c r="A52" s="276" t="s">
        <v>42</v>
      </c>
      <c r="B52" s="277"/>
      <c r="C52" s="287"/>
      <c r="D52" s="285"/>
      <c r="E52" s="77">
        <v>255</v>
      </c>
      <c r="F52" s="32">
        <f t="shared" si="2"/>
        <v>0</v>
      </c>
      <c r="G52" s="5">
        <f t="shared" si="3"/>
        <v>0</v>
      </c>
      <c r="H52" s="279"/>
      <c r="I52" s="10">
        <f t="shared" si="4"/>
        <v>0</v>
      </c>
    </row>
    <row r="53" spans="1:9" x14ac:dyDescent="0.35">
      <c r="A53" s="276" t="s">
        <v>42</v>
      </c>
      <c r="B53" s="277"/>
      <c r="C53" s="287"/>
      <c r="D53" s="285"/>
      <c r="E53" s="77">
        <v>255</v>
      </c>
      <c r="F53" s="32">
        <f t="shared" si="2"/>
        <v>0</v>
      </c>
      <c r="G53" s="5">
        <f t="shared" si="3"/>
        <v>0</v>
      </c>
      <c r="H53" s="279"/>
      <c r="I53" s="10">
        <f t="shared" si="4"/>
        <v>0</v>
      </c>
    </row>
    <row r="54" spans="1:9" x14ac:dyDescent="0.35">
      <c r="A54" s="276" t="s">
        <v>42</v>
      </c>
      <c r="B54" s="277"/>
      <c r="C54" s="287"/>
      <c r="D54" s="285"/>
      <c r="E54" s="77">
        <v>255</v>
      </c>
      <c r="F54" s="32">
        <f t="shared" si="2"/>
        <v>0</v>
      </c>
      <c r="G54" s="5">
        <f t="shared" si="3"/>
        <v>0</v>
      </c>
      <c r="H54" s="279"/>
      <c r="I54" s="10">
        <f t="shared" si="4"/>
        <v>0</v>
      </c>
    </row>
    <row r="55" spans="1:9" x14ac:dyDescent="0.35">
      <c r="A55" s="276" t="s">
        <v>42</v>
      </c>
      <c r="B55" s="277"/>
      <c r="C55" s="287"/>
      <c r="D55" s="285"/>
      <c r="E55" s="77">
        <v>255</v>
      </c>
      <c r="F55" s="32">
        <f t="shared" si="2"/>
        <v>0</v>
      </c>
      <c r="G55" s="5">
        <f t="shared" si="3"/>
        <v>0</v>
      </c>
      <c r="H55" s="279"/>
      <c r="I55" s="10">
        <f t="shared" si="4"/>
        <v>0</v>
      </c>
    </row>
    <row r="56" spans="1:9" x14ac:dyDescent="0.35">
      <c r="A56" s="276" t="s">
        <v>42</v>
      </c>
      <c r="B56" s="277"/>
      <c r="C56" s="287"/>
      <c r="D56" s="285"/>
      <c r="E56" s="77">
        <v>255</v>
      </c>
      <c r="F56" s="32">
        <f t="shared" si="2"/>
        <v>0</v>
      </c>
      <c r="G56" s="5">
        <f t="shared" si="3"/>
        <v>0</v>
      </c>
      <c r="H56" s="279"/>
      <c r="I56" s="10">
        <f t="shared" si="4"/>
        <v>0</v>
      </c>
    </row>
    <row r="57" spans="1:9" x14ac:dyDescent="0.35">
      <c r="A57" s="276" t="s">
        <v>42</v>
      </c>
      <c r="B57" s="277"/>
      <c r="C57" s="287"/>
      <c r="D57" s="285"/>
      <c r="E57" s="77">
        <v>255</v>
      </c>
      <c r="F57" s="32">
        <f t="shared" si="2"/>
        <v>0</v>
      </c>
      <c r="G57" s="5">
        <f t="shared" si="3"/>
        <v>0</v>
      </c>
      <c r="H57" s="279"/>
      <c r="I57" s="10">
        <f t="shared" si="4"/>
        <v>0</v>
      </c>
    </row>
    <row r="58" spans="1:9" x14ac:dyDescent="0.35">
      <c r="A58" s="276" t="s">
        <v>42</v>
      </c>
      <c r="B58" s="277"/>
      <c r="C58" s="287"/>
      <c r="D58" s="285"/>
      <c r="E58" s="77">
        <v>255</v>
      </c>
      <c r="F58" s="32">
        <f t="shared" si="2"/>
        <v>0</v>
      </c>
      <c r="G58" s="5">
        <f t="shared" si="3"/>
        <v>0</v>
      </c>
      <c r="H58" s="279"/>
      <c r="I58" s="10">
        <f t="shared" si="4"/>
        <v>0</v>
      </c>
    </row>
    <row r="59" spans="1:9" x14ac:dyDescent="0.35">
      <c r="A59" s="276" t="s">
        <v>42</v>
      </c>
      <c r="B59" s="277"/>
      <c r="C59" s="287"/>
      <c r="D59" s="285"/>
      <c r="E59" s="77">
        <v>255</v>
      </c>
      <c r="F59" s="32">
        <f t="shared" si="2"/>
        <v>0</v>
      </c>
      <c r="G59" s="5">
        <f t="shared" si="3"/>
        <v>0</v>
      </c>
      <c r="H59" s="279"/>
      <c r="I59" s="10">
        <f t="shared" si="4"/>
        <v>0</v>
      </c>
    </row>
    <row r="60" spans="1:9" ht="14" thickBot="1" x14ac:dyDescent="0.4">
      <c r="A60" s="276" t="s">
        <v>42</v>
      </c>
      <c r="B60" s="277"/>
      <c r="C60" s="287"/>
      <c r="D60" s="285"/>
      <c r="E60" s="77">
        <v>255</v>
      </c>
      <c r="F60" s="32">
        <f t="shared" si="2"/>
        <v>0</v>
      </c>
      <c r="G60" s="5">
        <f t="shared" si="3"/>
        <v>0</v>
      </c>
      <c r="H60" s="279"/>
      <c r="I60" s="10">
        <f t="shared" si="4"/>
        <v>0</v>
      </c>
    </row>
    <row r="61" spans="1:9" s="2" customFormat="1" ht="14" thickBot="1" x14ac:dyDescent="0.4">
      <c r="A61" s="181" t="s">
        <v>3</v>
      </c>
      <c r="B61" s="182"/>
      <c r="C61" s="183"/>
      <c r="D61" s="184"/>
      <c r="E61" s="182"/>
      <c r="F61" s="185">
        <f>SUM(F6:F60)</f>
        <v>0</v>
      </c>
      <c r="G61" s="186">
        <f>SUM(G6:G60)</f>
        <v>0</v>
      </c>
      <c r="H61" s="187"/>
      <c r="I61" s="188">
        <f>SUM(I6:I60)</f>
        <v>0</v>
      </c>
    </row>
    <row r="62" spans="1:9" s="2" customFormat="1" x14ac:dyDescent="0.35">
      <c r="A62" s="175" t="s">
        <v>61</v>
      </c>
      <c r="B62" s="176"/>
      <c r="C62" s="177"/>
      <c r="D62" s="178"/>
      <c r="E62" s="176"/>
      <c r="F62" s="176"/>
      <c r="G62" s="178"/>
      <c r="H62" s="179"/>
      <c r="I62" s="180"/>
    </row>
    <row r="63" spans="1:9" x14ac:dyDescent="0.35">
      <c r="A63" s="8" t="s">
        <v>33</v>
      </c>
      <c r="B63" s="383" t="s">
        <v>62</v>
      </c>
      <c r="C63" s="384"/>
      <c r="D63" s="384"/>
      <c r="E63" s="384"/>
      <c r="F63" s="385"/>
      <c r="G63" s="7" t="s">
        <v>8</v>
      </c>
      <c r="H63" s="18" t="s">
        <v>10</v>
      </c>
      <c r="I63" s="9" t="s">
        <v>9</v>
      </c>
    </row>
    <row r="64" spans="1:9" x14ac:dyDescent="0.35">
      <c r="A64" s="276" t="s">
        <v>42</v>
      </c>
      <c r="B64" s="383"/>
      <c r="C64" s="384"/>
      <c r="D64" s="384"/>
      <c r="E64" s="384"/>
      <c r="F64" s="385"/>
      <c r="G64" s="280"/>
      <c r="H64" s="279"/>
      <c r="I64" s="10">
        <f>G64*(1+H64)</f>
        <v>0</v>
      </c>
    </row>
    <row r="65" spans="1:9" x14ac:dyDescent="0.35">
      <c r="A65" s="276" t="s">
        <v>42</v>
      </c>
      <c r="B65" s="383"/>
      <c r="C65" s="384"/>
      <c r="D65" s="384"/>
      <c r="E65" s="384"/>
      <c r="F65" s="385"/>
      <c r="G65" s="280"/>
      <c r="H65" s="279"/>
      <c r="I65" s="10">
        <f>G65*(1+H65)</f>
        <v>0</v>
      </c>
    </row>
    <row r="66" spans="1:9" x14ac:dyDescent="0.35">
      <c r="A66" s="276" t="s">
        <v>42</v>
      </c>
      <c r="B66" s="383"/>
      <c r="C66" s="384"/>
      <c r="D66" s="384"/>
      <c r="E66" s="384"/>
      <c r="F66" s="385"/>
      <c r="G66" s="280"/>
      <c r="H66" s="279"/>
      <c r="I66" s="10">
        <f>G66*(1+H66)</f>
        <v>0</v>
      </c>
    </row>
    <row r="67" spans="1:9" x14ac:dyDescent="0.35">
      <c r="A67" s="276" t="s">
        <v>42</v>
      </c>
      <c r="B67" s="383"/>
      <c r="C67" s="384"/>
      <c r="D67" s="384"/>
      <c r="E67" s="384"/>
      <c r="F67" s="385"/>
      <c r="G67" s="280"/>
      <c r="H67" s="279"/>
      <c r="I67" s="10">
        <f>G67*(1+H67)</f>
        <v>0</v>
      </c>
    </row>
    <row r="68" spans="1:9" ht="14" thickBot="1" x14ac:dyDescent="0.4">
      <c r="A68" s="276" t="s">
        <v>42</v>
      </c>
      <c r="B68" s="383"/>
      <c r="C68" s="384"/>
      <c r="D68" s="384"/>
      <c r="E68" s="384"/>
      <c r="F68" s="385"/>
      <c r="G68" s="280"/>
      <c r="H68" s="279"/>
      <c r="I68" s="10">
        <f>G68*(1+H68)</f>
        <v>0</v>
      </c>
    </row>
    <row r="69" spans="1:9" s="2" customFormat="1" ht="14" thickBot="1" x14ac:dyDescent="0.4">
      <c r="A69" s="181" t="s">
        <v>5</v>
      </c>
      <c r="B69" s="386"/>
      <c r="C69" s="387"/>
      <c r="D69" s="387"/>
      <c r="E69" s="387"/>
      <c r="F69" s="388"/>
      <c r="G69" s="188">
        <f>SUM(G64:G68)</f>
        <v>0</v>
      </c>
      <c r="H69" s="187"/>
      <c r="I69" s="188">
        <f>SUM(I64:I68)</f>
        <v>0</v>
      </c>
    </row>
    <row r="70" spans="1:9" s="2" customFormat="1" x14ac:dyDescent="0.35">
      <c r="A70" s="211" t="s">
        <v>6</v>
      </c>
      <c r="B70" s="218"/>
      <c r="C70" s="219"/>
      <c r="D70" s="220"/>
      <c r="E70" s="221"/>
      <c r="F70" s="222"/>
      <c r="G70" s="212"/>
      <c r="H70" s="179"/>
      <c r="I70" s="180"/>
    </row>
    <row r="71" spans="1:9" x14ac:dyDescent="0.35">
      <c r="A71" s="202" t="s">
        <v>4</v>
      </c>
      <c r="B71" s="309"/>
      <c r="C71" s="310"/>
      <c r="D71" s="311"/>
      <c r="E71" s="312"/>
      <c r="F71" s="308"/>
      <c r="G71" s="203" t="s">
        <v>8</v>
      </c>
      <c r="H71" s="18" t="s">
        <v>10</v>
      </c>
      <c r="I71" s="9" t="s">
        <v>9</v>
      </c>
    </row>
    <row r="72" spans="1:9" x14ac:dyDescent="0.35">
      <c r="A72" s="281" t="s">
        <v>31</v>
      </c>
      <c r="B72" s="288"/>
      <c r="C72" s="289"/>
      <c r="D72" s="290"/>
      <c r="E72" s="291"/>
      <c r="F72" s="292"/>
      <c r="G72" s="280"/>
      <c r="H72" s="279"/>
      <c r="I72" s="10">
        <f>G72*(1+H72)</f>
        <v>0</v>
      </c>
    </row>
    <row r="73" spans="1:9" x14ac:dyDescent="0.35">
      <c r="A73" s="281" t="s">
        <v>30</v>
      </c>
      <c r="B73" s="288"/>
      <c r="C73" s="289"/>
      <c r="D73" s="290"/>
      <c r="E73" s="291"/>
      <c r="F73" s="292"/>
      <c r="G73" s="280"/>
      <c r="H73" s="279"/>
      <c r="I73" s="10">
        <f t="shared" ref="I73:I77" si="5">G73*(1+H73)</f>
        <v>0</v>
      </c>
    </row>
    <row r="74" spans="1:9" x14ac:dyDescent="0.35">
      <c r="A74" s="281" t="s">
        <v>27</v>
      </c>
      <c r="B74" s="288"/>
      <c r="C74" s="289"/>
      <c r="D74" s="290"/>
      <c r="E74" s="291"/>
      <c r="F74" s="292"/>
      <c r="G74" s="280"/>
      <c r="H74" s="279"/>
      <c r="I74" s="10">
        <f t="shared" si="5"/>
        <v>0</v>
      </c>
    </row>
    <row r="75" spans="1:9" x14ac:dyDescent="0.35">
      <c r="A75" s="281" t="s">
        <v>42</v>
      </c>
      <c r="B75" s="288"/>
      <c r="C75" s="289"/>
      <c r="D75" s="290"/>
      <c r="E75" s="291"/>
      <c r="F75" s="292"/>
      <c r="G75" s="280"/>
      <c r="H75" s="279"/>
      <c r="I75" s="10">
        <f t="shared" si="5"/>
        <v>0</v>
      </c>
    </row>
    <row r="76" spans="1:9" x14ac:dyDescent="0.35">
      <c r="A76" s="281" t="s">
        <v>42</v>
      </c>
      <c r="B76" s="288"/>
      <c r="C76" s="289"/>
      <c r="D76" s="290"/>
      <c r="E76" s="291"/>
      <c r="F76" s="292"/>
      <c r="G76" s="280"/>
      <c r="H76" s="279"/>
      <c r="I76" s="10">
        <f t="shared" si="5"/>
        <v>0</v>
      </c>
    </row>
    <row r="77" spans="1:9" ht="14" thickBot="1" x14ac:dyDescent="0.4">
      <c r="A77" s="282" t="s">
        <v>42</v>
      </c>
      <c r="B77" s="293"/>
      <c r="C77" s="294"/>
      <c r="D77" s="295"/>
      <c r="E77" s="296"/>
      <c r="F77" s="297"/>
      <c r="G77" s="283"/>
      <c r="H77" s="284"/>
      <c r="I77" s="10">
        <f t="shared" si="5"/>
        <v>0</v>
      </c>
    </row>
    <row r="78" spans="1:9" s="2" customFormat="1" ht="14" thickBot="1" x14ac:dyDescent="0.4">
      <c r="A78" s="209" t="s">
        <v>7</v>
      </c>
      <c r="B78" s="229"/>
      <c r="C78" s="226"/>
      <c r="D78" s="227"/>
      <c r="E78" s="225"/>
      <c r="F78" s="230"/>
      <c r="G78" s="210">
        <f>SUM(G72:G77)</f>
        <v>0</v>
      </c>
      <c r="H78" s="231"/>
      <c r="I78" s="228">
        <f>SUM(I72:I77)</f>
        <v>0</v>
      </c>
    </row>
    <row r="79" spans="1:9" s="2" customFormat="1" ht="14" thickBot="1" x14ac:dyDescent="0.4">
      <c r="A79" s="189" t="s">
        <v>76</v>
      </c>
      <c r="B79" s="190"/>
      <c r="C79" s="191"/>
      <c r="D79" s="192"/>
      <c r="E79" s="190"/>
      <c r="F79" s="190"/>
      <c r="G79" s="199">
        <f>G61+G69+G78</f>
        <v>0</v>
      </c>
      <c r="H79" s="193"/>
      <c r="I79" s="200">
        <f>I61+I69+I78</f>
        <v>0</v>
      </c>
    </row>
    <row r="80" spans="1:9" s="2" customFormat="1" ht="14" thickBot="1" x14ac:dyDescent="0.4">
      <c r="A80" s="11"/>
      <c r="B80" s="21"/>
      <c r="C80" s="22"/>
      <c r="D80" s="23"/>
      <c r="E80" s="21"/>
      <c r="F80" s="21"/>
      <c r="G80" s="23"/>
      <c r="H80" s="24"/>
      <c r="I80" s="15"/>
    </row>
    <row r="81" spans="1:11" ht="14" thickBot="1" x14ac:dyDescent="0.4">
      <c r="A81" s="377" t="s">
        <v>75</v>
      </c>
      <c r="B81" s="378"/>
      <c r="C81" s="378"/>
      <c r="D81" s="378"/>
      <c r="E81" s="378"/>
      <c r="F81" s="378"/>
      <c r="G81" s="378"/>
      <c r="H81" s="378"/>
      <c r="I81" s="379"/>
    </row>
    <row r="82" spans="1:11" s="2" customFormat="1" x14ac:dyDescent="0.35">
      <c r="A82" s="223" t="s">
        <v>15</v>
      </c>
      <c r="B82" s="218"/>
      <c r="C82" s="219"/>
      <c r="D82" s="220"/>
      <c r="E82" s="221"/>
      <c r="F82" s="222"/>
      <c r="G82" s="212"/>
      <c r="H82" s="179"/>
      <c r="I82" s="180"/>
    </row>
    <row r="83" spans="1:11" x14ac:dyDescent="0.35">
      <c r="A83" s="8" t="s">
        <v>4</v>
      </c>
      <c r="B83" s="309"/>
      <c r="C83" s="310"/>
      <c r="D83" s="311"/>
      <c r="E83" s="312"/>
      <c r="F83" s="308"/>
      <c r="G83" s="7" t="s">
        <v>8</v>
      </c>
      <c r="H83" s="18" t="s">
        <v>10</v>
      </c>
      <c r="I83" s="9" t="s">
        <v>9</v>
      </c>
    </row>
    <row r="84" spans="1:11" x14ac:dyDescent="0.35">
      <c r="A84" s="276" t="s">
        <v>95</v>
      </c>
      <c r="B84" s="288"/>
      <c r="C84" s="289"/>
      <c r="D84" s="290"/>
      <c r="E84" s="291"/>
      <c r="F84" s="292"/>
      <c r="G84" s="285">
        <v>0</v>
      </c>
      <c r="H84" s="279"/>
      <c r="I84" s="10">
        <f>G84*(1+H84)</f>
        <v>0</v>
      </c>
    </row>
    <row r="85" spans="1:11" x14ac:dyDescent="0.35">
      <c r="A85" s="276" t="s">
        <v>42</v>
      </c>
      <c r="B85" s="288"/>
      <c r="C85" s="289"/>
      <c r="D85" s="290"/>
      <c r="E85" s="291"/>
      <c r="F85" s="292"/>
      <c r="G85" s="285">
        <v>0</v>
      </c>
      <c r="H85" s="279"/>
      <c r="I85" s="10">
        <f t="shared" ref="I85:I87" si="6">G85*(1+H85)</f>
        <v>0</v>
      </c>
    </row>
    <row r="86" spans="1:11" x14ac:dyDescent="0.35">
      <c r="A86" s="276" t="s">
        <v>42</v>
      </c>
      <c r="B86" s="288"/>
      <c r="C86" s="289"/>
      <c r="D86" s="290"/>
      <c r="E86" s="291"/>
      <c r="F86" s="292"/>
      <c r="G86" s="285">
        <v>0</v>
      </c>
      <c r="H86" s="279"/>
      <c r="I86" s="10">
        <f t="shared" si="6"/>
        <v>0</v>
      </c>
    </row>
    <row r="87" spans="1:11" ht="14" thickBot="1" x14ac:dyDescent="0.4">
      <c r="A87" s="278" t="s">
        <v>42</v>
      </c>
      <c r="B87" s="293"/>
      <c r="C87" s="294"/>
      <c r="D87" s="295"/>
      <c r="E87" s="296"/>
      <c r="F87" s="297"/>
      <c r="G87" s="286">
        <v>0</v>
      </c>
      <c r="H87" s="284"/>
      <c r="I87" s="10">
        <f t="shared" si="6"/>
        <v>0</v>
      </c>
    </row>
    <row r="88" spans="1:11" s="2" customFormat="1" ht="14" thickBot="1" x14ac:dyDescent="0.4">
      <c r="A88" s="209" t="s">
        <v>12</v>
      </c>
      <c r="B88" s="225"/>
      <c r="C88" s="226"/>
      <c r="D88" s="227"/>
      <c r="E88" s="225"/>
      <c r="F88" s="225"/>
      <c r="G88" s="210">
        <f>SUM(G84:G87)</f>
        <v>0</v>
      </c>
      <c r="H88" s="187"/>
      <c r="I88" s="188">
        <f>SUM(I84:I87)</f>
        <v>0</v>
      </c>
    </row>
    <row r="89" spans="1:11" s="2" customFormat="1" x14ac:dyDescent="0.35">
      <c r="A89" s="224" t="s">
        <v>16</v>
      </c>
      <c r="B89" s="190"/>
      <c r="C89" s="191"/>
      <c r="D89" s="192"/>
      <c r="E89" s="190"/>
      <c r="F89" s="190"/>
      <c r="G89" s="178"/>
      <c r="H89" s="179"/>
      <c r="I89" s="180"/>
    </row>
    <row r="90" spans="1:11" x14ac:dyDescent="0.35">
      <c r="A90" s="202" t="s">
        <v>4</v>
      </c>
      <c r="B90" s="305"/>
      <c r="C90" s="304"/>
      <c r="D90" s="303"/>
      <c r="E90" s="306"/>
      <c r="F90" s="307"/>
      <c r="G90" s="203" t="s">
        <v>8</v>
      </c>
      <c r="H90" s="18" t="s">
        <v>10</v>
      </c>
      <c r="I90" s="9" t="s">
        <v>9</v>
      </c>
    </row>
    <row r="91" spans="1:11" x14ac:dyDescent="0.35">
      <c r="A91" s="276" t="s">
        <v>95</v>
      </c>
      <c r="B91" s="298"/>
      <c r="C91" s="299"/>
      <c r="D91" s="300"/>
      <c r="E91" s="301"/>
      <c r="F91" s="302"/>
      <c r="G91" s="285">
        <v>0</v>
      </c>
      <c r="H91" s="279"/>
      <c r="I91" s="10">
        <f>G91*(1+H91)</f>
        <v>0</v>
      </c>
    </row>
    <row r="92" spans="1:11" x14ac:dyDescent="0.35">
      <c r="A92" s="276" t="s">
        <v>96</v>
      </c>
      <c r="B92" s="288"/>
      <c r="C92" s="289"/>
      <c r="D92" s="290"/>
      <c r="E92" s="291"/>
      <c r="F92" s="292"/>
      <c r="G92" s="285">
        <v>0</v>
      </c>
      <c r="H92" s="279"/>
      <c r="I92" s="10">
        <f t="shared" ref="I92:I94" si="7">G92*(1+H92)</f>
        <v>0</v>
      </c>
    </row>
    <row r="93" spans="1:11" x14ac:dyDescent="0.35">
      <c r="A93" s="278" t="s">
        <v>42</v>
      </c>
      <c r="B93" s="288"/>
      <c r="C93" s="289"/>
      <c r="D93" s="290"/>
      <c r="E93" s="291"/>
      <c r="F93" s="292"/>
      <c r="G93" s="285">
        <v>0</v>
      </c>
      <c r="H93" s="279"/>
      <c r="I93" s="10">
        <f t="shared" si="7"/>
        <v>0</v>
      </c>
    </row>
    <row r="94" spans="1:11" ht="14" thickBot="1" x14ac:dyDescent="0.4">
      <c r="A94" s="278" t="s">
        <v>42</v>
      </c>
      <c r="B94" s="288"/>
      <c r="C94" s="289"/>
      <c r="D94" s="290"/>
      <c r="E94" s="291"/>
      <c r="F94" s="292"/>
      <c r="G94" s="286">
        <v>0</v>
      </c>
      <c r="H94" s="284"/>
      <c r="I94" s="10">
        <f t="shared" si="7"/>
        <v>0</v>
      </c>
    </row>
    <row r="95" spans="1:11" s="2" customFormat="1" ht="14" thickBot="1" x14ac:dyDescent="0.4">
      <c r="A95" s="181" t="s">
        <v>13</v>
      </c>
      <c r="B95" s="225"/>
      <c r="C95" s="226"/>
      <c r="D95" s="227"/>
      <c r="E95" s="225"/>
      <c r="F95" s="225"/>
      <c r="G95" s="186">
        <f>SUM(G91:G94)</f>
        <v>0</v>
      </c>
      <c r="H95" s="187"/>
      <c r="I95" s="188">
        <f>SUM(I91:I94)</f>
        <v>0</v>
      </c>
    </row>
    <row r="96" spans="1:11" ht="14" thickBot="1" x14ac:dyDescent="0.4">
      <c r="A96" s="194" t="s">
        <v>14</v>
      </c>
      <c r="B96" s="195"/>
      <c r="C96" s="196"/>
      <c r="D96" s="197"/>
      <c r="E96" s="195"/>
      <c r="F96" s="195"/>
      <c r="G96" s="199">
        <f>G95-G88</f>
        <v>0</v>
      </c>
      <c r="H96" s="198"/>
      <c r="I96" s="201">
        <f>I95-I88</f>
        <v>0</v>
      </c>
      <c r="K96" s="2"/>
    </row>
    <row r="97" spans="1:12" ht="14" thickBot="1" x14ac:dyDescent="0.4">
      <c r="A97" s="16"/>
      <c r="B97" s="12"/>
      <c r="C97" s="13"/>
      <c r="D97" s="14"/>
      <c r="E97" s="12"/>
      <c r="F97" s="12"/>
      <c r="G97" s="14">
        <f>G79-G96</f>
        <v>0</v>
      </c>
      <c r="H97" s="19"/>
      <c r="I97" s="14">
        <f>I79-I96</f>
        <v>0</v>
      </c>
    </row>
    <row r="98" spans="1:12" ht="63" customHeight="1" thickBot="1" x14ac:dyDescent="0.4">
      <c r="A98" s="380" t="s">
        <v>137</v>
      </c>
      <c r="B98" s="381"/>
      <c r="C98" s="381"/>
      <c r="D98" s="381"/>
      <c r="E98" s="381"/>
      <c r="F98" s="382"/>
      <c r="G98" s="254">
        <f>IF(G97&gt;0,"Prijs is boven plafondbedrag en is een ongeldige Inschrijving",G97)</f>
        <v>0</v>
      </c>
      <c r="H98" s="198"/>
      <c r="I98" s="255">
        <f>IF(G97&gt;0,"Prijs is boven plafondbedrag en is een ongeldige Inschrijving",I97)</f>
        <v>0</v>
      </c>
    </row>
    <row r="99" spans="1:12" ht="20.25" customHeight="1" x14ac:dyDescent="0.65">
      <c r="A99" s="165"/>
      <c r="B99" s="253"/>
      <c r="C99" s="253"/>
      <c r="D99" s="1"/>
      <c r="E99" s="165"/>
      <c r="F99" s="164"/>
      <c r="G99" s="259"/>
      <c r="H99" s="234"/>
      <c r="I99" s="327"/>
    </row>
    <row r="100" spans="1:12" ht="13.5" customHeight="1" x14ac:dyDescent="0.65">
      <c r="A100" s="329" t="s">
        <v>114</v>
      </c>
      <c r="B100" s="253"/>
      <c r="C100" s="253"/>
      <c r="D100" s="1"/>
      <c r="E100" s="165"/>
      <c r="F100" s="164"/>
      <c r="G100" s="258"/>
      <c r="H100" s="234"/>
      <c r="I100" s="331"/>
      <c r="J100" s="332"/>
      <c r="K100" s="332"/>
      <c r="L100" s="332"/>
    </row>
    <row r="101" spans="1:12" ht="14.25" customHeight="1" x14ac:dyDescent="0.65">
      <c r="A101" s="329" t="s">
        <v>117</v>
      </c>
      <c r="B101" s="253"/>
      <c r="C101" s="253"/>
      <c r="D101" s="1"/>
      <c r="E101" s="165"/>
      <c r="F101" s="164"/>
      <c r="G101" s="258"/>
      <c r="H101" s="234"/>
      <c r="I101" s="331"/>
      <c r="J101" s="332"/>
      <c r="K101" s="332"/>
      <c r="L101" s="332"/>
    </row>
    <row r="102" spans="1:12" ht="12.75" customHeight="1" x14ac:dyDescent="0.35">
      <c r="A102" s="329" t="s">
        <v>140</v>
      </c>
      <c r="B102" s="137"/>
      <c r="C102" s="138"/>
      <c r="D102" s="252"/>
      <c r="E102" s="137"/>
      <c r="F102" s="116"/>
      <c r="G102" s="333"/>
      <c r="H102" s="334"/>
      <c r="I102" s="335"/>
      <c r="J102" s="332"/>
      <c r="K102" s="332"/>
      <c r="L102" s="332"/>
    </row>
    <row r="103" spans="1:12" ht="14.25" customHeight="1" x14ac:dyDescent="0.35">
      <c r="A103" s="329" t="s">
        <v>141</v>
      </c>
      <c r="B103" s="237"/>
      <c r="C103" s="238"/>
      <c r="D103" s="236"/>
      <c r="E103" s="235"/>
      <c r="F103" s="237"/>
      <c r="G103" s="336"/>
      <c r="H103" s="337"/>
      <c r="I103" s="336"/>
      <c r="J103" s="338"/>
      <c r="K103" s="338"/>
      <c r="L103" s="332"/>
    </row>
    <row r="104" spans="1:12" x14ac:dyDescent="0.35">
      <c r="A104" s="328"/>
      <c r="B104" s="237"/>
      <c r="C104" s="238"/>
      <c r="D104" s="236"/>
      <c r="E104" s="235"/>
      <c r="F104" s="237"/>
      <c r="G104" s="336"/>
      <c r="H104" s="337"/>
      <c r="I104" s="336"/>
      <c r="J104" s="338"/>
      <c r="K104" s="338"/>
      <c r="L104" s="332"/>
    </row>
    <row r="105" spans="1:12" x14ac:dyDescent="0.35">
      <c r="A105" s="235"/>
      <c r="B105" s="237"/>
      <c r="C105" s="238"/>
      <c r="D105" s="236"/>
      <c r="E105" s="235"/>
      <c r="F105" s="237"/>
      <c r="G105" s="236"/>
      <c r="H105" s="239"/>
      <c r="I105" s="236"/>
      <c r="J105" s="58"/>
      <c r="K105" s="58"/>
    </row>
    <row r="106" spans="1:12" x14ac:dyDescent="0.35">
      <c r="A106" s="236"/>
      <c r="B106" s="237"/>
      <c r="C106" s="238"/>
      <c r="D106" s="236"/>
      <c r="E106" s="237"/>
      <c r="F106" s="237"/>
      <c r="G106" s="236"/>
      <c r="H106" s="239"/>
      <c r="I106" s="236"/>
      <c r="J106" s="58"/>
      <c r="K106" s="58"/>
    </row>
    <row r="107" spans="1:12" x14ac:dyDescent="0.35">
      <c r="A107" s="141"/>
      <c r="B107" s="137"/>
      <c r="C107" s="138"/>
      <c r="D107" s="139"/>
      <c r="E107" s="137"/>
      <c r="F107" s="137"/>
      <c r="G107" s="139"/>
      <c r="H107" s="140"/>
      <c r="I107" s="139"/>
      <c r="J107" s="58"/>
      <c r="K107" s="58"/>
    </row>
    <row r="108" spans="1:12" ht="18.75" customHeight="1" x14ac:dyDescent="0.35">
      <c r="A108" s="244"/>
      <c r="B108" s="245"/>
      <c r="C108" s="246"/>
      <c r="D108" s="247"/>
      <c r="E108" s="245"/>
      <c r="F108" s="245"/>
      <c r="G108" s="247"/>
      <c r="H108" s="248"/>
      <c r="I108" s="247"/>
      <c r="J108" s="58"/>
      <c r="K108" s="58"/>
    </row>
    <row r="109" spans="1:12" ht="17.25" customHeight="1" x14ac:dyDescent="0.35">
      <c r="A109" s="249"/>
      <c r="B109" s="244"/>
      <c r="C109" s="250"/>
      <c r="D109" s="251"/>
      <c r="E109" s="244"/>
      <c r="F109" s="245"/>
      <c r="G109" s="247"/>
      <c r="H109" s="248"/>
      <c r="I109" s="247"/>
      <c r="J109" s="58"/>
      <c r="K109" s="58"/>
    </row>
    <row r="110" spans="1:12" x14ac:dyDescent="0.35">
      <c r="A110" s="96"/>
      <c r="B110" s="96"/>
      <c r="C110" s="142"/>
      <c r="D110" s="128"/>
      <c r="E110" s="96"/>
      <c r="F110" s="137"/>
      <c r="G110" s="139"/>
      <c r="H110" s="140"/>
      <c r="I110" s="139"/>
      <c r="J110" s="58"/>
      <c r="K110" s="58"/>
    </row>
    <row r="111" spans="1:12" x14ac:dyDescent="0.35">
      <c r="A111" s="96"/>
      <c r="B111" s="96"/>
      <c r="C111" s="142"/>
      <c r="D111" s="128"/>
      <c r="E111" s="96"/>
      <c r="F111" s="137"/>
      <c r="G111" s="139"/>
      <c r="H111" s="140"/>
      <c r="I111" s="139"/>
      <c r="J111" s="58"/>
      <c r="K111" s="58"/>
    </row>
    <row r="112" spans="1:12" ht="14" x14ac:dyDescent="0.35">
      <c r="A112" s="143"/>
      <c r="B112" s="143"/>
      <c r="C112" s="144"/>
      <c r="D112" s="145"/>
      <c r="E112" s="143"/>
      <c r="F112" s="116"/>
      <c r="G112" s="134"/>
      <c r="H112" s="135"/>
      <c r="I112" s="134"/>
    </row>
    <row r="113" spans="1:9" ht="14" x14ac:dyDescent="0.35">
      <c r="B113" s="143"/>
      <c r="C113" s="144"/>
      <c r="D113" s="145"/>
      <c r="E113" s="143"/>
      <c r="F113" s="116"/>
      <c r="G113" s="134"/>
      <c r="H113" s="135"/>
      <c r="I113" s="134"/>
    </row>
    <row r="114" spans="1:9" ht="14" x14ac:dyDescent="0.35">
      <c r="A114" s="59"/>
      <c r="B114" s="59"/>
      <c r="C114" s="60"/>
      <c r="D114" s="61"/>
      <c r="E114" s="59"/>
    </row>
    <row r="115" spans="1:9" ht="14" x14ac:dyDescent="0.35">
      <c r="A115" s="59"/>
      <c r="B115" s="59"/>
      <c r="C115" s="60"/>
      <c r="D115" s="61"/>
      <c r="E115" s="59"/>
    </row>
    <row r="116" spans="1:9" ht="14" x14ac:dyDescent="0.35">
      <c r="A116" s="62"/>
      <c r="B116" s="59"/>
      <c r="C116" s="60"/>
      <c r="D116" s="61"/>
      <c r="E116" s="59"/>
    </row>
  </sheetData>
  <sheetProtection selectLockedCells="1"/>
  <mergeCells count="11">
    <mergeCell ref="B66:F66"/>
    <mergeCell ref="A3:I3"/>
    <mergeCell ref="A4:I4"/>
    <mergeCell ref="B63:F63"/>
    <mergeCell ref="B64:F64"/>
    <mergeCell ref="B65:F65"/>
    <mergeCell ref="A81:I81"/>
    <mergeCell ref="A98:F98"/>
    <mergeCell ref="B67:F67"/>
    <mergeCell ref="B68:F68"/>
    <mergeCell ref="B69:F69"/>
  </mergeCells>
  <pageMargins left="0.74803149606299213" right="0.74803149606299213" top="0.98425196850393704" bottom="0.98425196850393704" header="0.51181102362204722" footer="0.51181102362204722"/>
  <pageSetup paperSize="9" scale="46" orientation="portrait" r:id="rId1"/>
  <headerFooter alignWithMargins="0">
    <oddHeader xml:space="preserve">&amp;LAanbesteding Cateringdienstverlening t.b.v. Concerndienstverlener FMH met zaaknummer 31151096
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80"/>
  <sheetViews>
    <sheetView topLeftCell="A28" zoomScaleNormal="100" zoomScaleSheetLayoutView="100" workbookViewId="0">
      <selection activeCell="G63" sqref="G63"/>
    </sheetView>
  </sheetViews>
  <sheetFormatPr defaultColWidth="9.1796875" defaultRowHeight="13.5" x14ac:dyDescent="0.35"/>
  <cols>
    <col min="1" max="1" width="58.1796875" style="1" customWidth="1"/>
    <col min="2" max="2" width="8.1796875" style="1" customWidth="1"/>
    <col min="3" max="3" width="6.26953125" style="6" customWidth="1"/>
    <col min="4" max="4" width="11.54296875" style="3" customWidth="1"/>
    <col min="5" max="5" width="6.54296875" style="1" customWidth="1"/>
    <col min="6" max="6" width="16.1796875" style="1" customWidth="1"/>
    <col min="7" max="7" width="21.1796875" style="3" customWidth="1"/>
    <col min="8" max="8" width="9.54296875" style="17" customWidth="1"/>
    <col min="9" max="9" width="24.7265625" style="3" customWidth="1"/>
    <col min="10" max="16384" width="9.1796875" style="1"/>
  </cols>
  <sheetData>
    <row r="1" spans="1:9" x14ac:dyDescent="0.35">
      <c r="A1" s="111" t="s">
        <v>132</v>
      </c>
      <c r="B1" s="116"/>
      <c r="C1" s="133"/>
      <c r="D1" s="134"/>
      <c r="E1" s="116"/>
      <c r="F1" s="116"/>
      <c r="G1" s="134"/>
      <c r="H1" s="135"/>
      <c r="I1" s="134"/>
    </row>
    <row r="2" spans="1:9" ht="14" thickBot="1" x14ac:dyDescent="0.4">
      <c r="A2" s="116"/>
      <c r="B2" s="116"/>
      <c r="C2" s="133"/>
      <c r="D2" s="134"/>
      <c r="E2" s="116"/>
      <c r="F2" s="116"/>
      <c r="G2" s="134"/>
      <c r="H2" s="135"/>
      <c r="I2" s="134"/>
    </row>
    <row r="3" spans="1:9" ht="14" thickBot="1" x14ac:dyDescent="0.4">
      <c r="A3" s="377" t="s">
        <v>74</v>
      </c>
      <c r="B3" s="378"/>
      <c r="C3" s="378"/>
      <c r="D3" s="378"/>
      <c r="E3" s="378"/>
      <c r="F3" s="378"/>
      <c r="G3" s="378"/>
      <c r="H3" s="378"/>
      <c r="I3" s="379"/>
    </row>
    <row r="4" spans="1:9" s="2" customFormat="1" x14ac:dyDescent="0.35">
      <c r="A4" s="389" t="s">
        <v>73</v>
      </c>
      <c r="B4" s="390"/>
      <c r="C4" s="390"/>
      <c r="D4" s="390"/>
      <c r="E4" s="390"/>
      <c r="F4" s="390"/>
      <c r="G4" s="390"/>
      <c r="H4" s="390"/>
      <c r="I4" s="391"/>
    </row>
    <row r="5" spans="1:9" ht="27" x14ac:dyDescent="0.35">
      <c r="A5" s="8" t="s">
        <v>1</v>
      </c>
      <c r="B5" s="4" t="s">
        <v>0</v>
      </c>
      <c r="C5" s="20" t="s">
        <v>11</v>
      </c>
      <c r="D5" s="169" t="s">
        <v>53</v>
      </c>
      <c r="E5" s="4" t="s">
        <v>2</v>
      </c>
      <c r="F5" s="4" t="s">
        <v>56</v>
      </c>
      <c r="G5" s="7" t="s">
        <v>8</v>
      </c>
      <c r="H5" s="18" t="s">
        <v>10</v>
      </c>
      <c r="I5" s="9" t="s">
        <v>9</v>
      </c>
    </row>
    <row r="6" spans="1:9" x14ac:dyDescent="0.35">
      <c r="A6" s="276" t="s">
        <v>89</v>
      </c>
      <c r="B6" s="277"/>
      <c r="C6" s="287"/>
      <c r="D6" s="285"/>
      <c r="E6" s="77">
        <v>255</v>
      </c>
      <c r="F6" s="32">
        <f>E6*C6</f>
        <v>0</v>
      </c>
      <c r="G6" s="5">
        <f>E6*D6*C6</f>
        <v>0</v>
      </c>
      <c r="H6" s="279"/>
      <c r="I6" s="10">
        <f>G6*(1+H6)</f>
        <v>0</v>
      </c>
    </row>
    <row r="7" spans="1:9" x14ac:dyDescent="0.35">
      <c r="A7" s="276" t="s">
        <v>90</v>
      </c>
      <c r="B7" s="277"/>
      <c r="C7" s="287"/>
      <c r="D7" s="285"/>
      <c r="E7" s="77">
        <v>255</v>
      </c>
      <c r="F7" s="32">
        <f t="shared" ref="F7:F25" si="0">E7*C7</f>
        <v>0</v>
      </c>
      <c r="G7" s="5">
        <f t="shared" ref="G7:G25" si="1">E7*D7*C7</f>
        <v>0</v>
      </c>
      <c r="H7" s="279"/>
      <c r="I7" s="10">
        <f t="shared" ref="I7:I25" si="2">G7*(1+H7)</f>
        <v>0</v>
      </c>
    </row>
    <row r="8" spans="1:9" x14ac:dyDescent="0.35">
      <c r="A8" s="276" t="s">
        <v>91</v>
      </c>
      <c r="B8" s="277"/>
      <c r="C8" s="287"/>
      <c r="D8" s="285"/>
      <c r="E8" s="77">
        <v>255</v>
      </c>
      <c r="F8" s="32">
        <f t="shared" si="0"/>
        <v>0</v>
      </c>
      <c r="G8" s="5">
        <f t="shared" si="1"/>
        <v>0</v>
      </c>
      <c r="H8" s="279"/>
      <c r="I8" s="10">
        <f t="shared" si="2"/>
        <v>0</v>
      </c>
    </row>
    <row r="9" spans="1:9" x14ac:dyDescent="0.35">
      <c r="A9" s="276" t="s">
        <v>92</v>
      </c>
      <c r="B9" s="277"/>
      <c r="C9" s="287"/>
      <c r="D9" s="285"/>
      <c r="E9" s="77">
        <v>255</v>
      </c>
      <c r="F9" s="32">
        <f t="shared" si="0"/>
        <v>0</v>
      </c>
      <c r="G9" s="5">
        <f t="shared" si="1"/>
        <v>0</v>
      </c>
      <c r="H9" s="279"/>
      <c r="I9" s="10">
        <f t="shared" si="2"/>
        <v>0</v>
      </c>
    </row>
    <row r="10" spans="1:9" x14ac:dyDescent="0.35">
      <c r="A10" s="276" t="s">
        <v>93</v>
      </c>
      <c r="B10" s="277"/>
      <c r="C10" s="287"/>
      <c r="D10" s="285"/>
      <c r="E10" s="77">
        <v>255</v>
      </c>
      <c r="F10" s="32">
        <f t="shared" si="0"/>
        <v>0</v>
      </c>
      <c r="G10" s="5">
        <f t="shared" si="1"/>
        <v>0</v>
      </c>
      <c r="H10" s="279"/>
      <c r="I10" s="10">
        <f t="shared" si="2"/>
        <v>0</v>
      </c>
    </row>
    <row r="11" spans="1:9" x14ac:dyDescent="0.35">
      <c r="A11" s="276" t="s">
        <v>94</v>
      </c>
      <c r="B11" s="277"/>
      <c r="C11" s="287"/>
      <c r="D11" s="285"/>
      <c r="E11" s="77">
        <v>255</v>
      </c>
      <c r="F11" s="32">
        <f t="shared" si="0"/>
        <v>0</v>
      </c>
      <c r="G11" s="5">
        <f t="shared" si="1"/>
        <v>0</v>
      </c>
      <c r="H11" s="279"/>
      <c r="I11" s="10">
        <f t="shared" si="2"/>
        <v>0</v>
      </c>
    </row>
    <row r="12" spans="1:9" x14ac:dyDescent="0.35">
      <c r="A12" s="276" t="s">
        <v>42</v>
      </c>
      <c r="B12" s="277"/>
      <c r="C12" s="287"/>
      <c r="D12" s="285"/>
      <c r="E12" s="77">
        <v>255</v>
      </c>
      <c r="F12" s="32">
        <f t="shared" si="0"/>
        <v>0</v>
      </c>
      <c r="G12" s="5">
        <f t="shared" si="1"/>
        <v>0</v>
      </c>
      <c r="H12" s="279"/>
      <c r="I12" s="10">
        <f t="shared" si="2"/>
        <v>0</v>
      </c>
    </row>
    <row r="13" spans="1:9" x14ac:dyDescent="0.35">
      <c r="A13" s="276" t="s">
        <v>42</v>
      </c>
      <c r="B13" s="277"/>
      <c r="C13" s="287"/>
      <c r="D13" s="285"/>
      <c r="E13" s="77">
        <v>255</v>
      </c>
      <c r="F13" s="32">
        <f t="shared" si="0"/>
        <v>0</v>
      </c>
      <c r="G13" s="5">
        <f t="shared" si="1"/>
        <v>0</v>
      </c>
      <c r="H13" s="279"/>
      <c r="I13" s="10">
        <f t="shared" si="2"/>
        <v>0</v>
      </c>
    </row>
    <row r="14" spans="1:9" x14ac:dyDescent="0.35">
      <c r="A14" s="276" t="s">
        <v>42</v>
      </c>
      <c r="B14" s="277"/>
      <c r="C14" s="287"/>
      <c r="D14" s="285"/>
      <c r="E14" s="77">
        <v>255</v>
      </c>
      <c r="F14" s="32">
        <f t="shared" si="0"/>
        <v>0</v>
      </c>
      <c r="G14" s="5">
        <f t="shared" si="1"/>
        <v>0</v>
      </c>
      <c r="H14" s="279"/>
      <c r="I14" s="10">
        <f t="shared" si="2"/>
        <v>0</v>
      </c>
    </row>
    <row r="15" spans="1:9" x14ac:dyDescent="0.35">
      <c r="A15" s="276" t="s">
        <v>42</v>
      </c>
      <c r="B15" s="277"/>
      <c r="C15" s="287"/>
      <c r="D15" s="285"/>
      <c r="E15" s="77">
        <v>255</v>
      </c>
      <c r="F15" s="32">
        <f t="shared" si="0"/>
        <v>0</v>
      </c>
      <c r="G15" s="5">
        <f t="shared" si="1"/>
        <v>0</v>
      </c>
      <c r="H15" s="279"/>
      <c r="I15" s="10">
        <f t="shared" si="2"/>
        <v>0</v>
      </c>
    </row>
    <row r="16" spans="1:9" x14ac:dyDescent="0.35">
      <c r="A16" s="276" t="s">
        <v>42</v>
      </c>
      <c r="B16" s="277"/>
      <c r="C16" s="287"/>
      <c r="D16" s="285"/>
      <c r="E16" s="77">
        <v>255</v>
      </c>
      <c r="F16" s="32">
        <f t="shared" si="0"/>
        <v>0</v>
      </c>
      <c r="G16" s="5">
        <f t="shared" si="1"/>
        <v>0</v>
      </c>
      <c r="H16" s="279"/>
      <c r="I16" s="10">
        <f t="shared" si="2"/>
        <v>0</v>
      </c>
    </row>
    <row r="17" spans="1:9" x14ac:dyDescent="0.35">
      <c r="A17" s="276" t="s">
        <v>42</v>
      </c>
      <c r="B17" s="277"/>
      <c r="C17" s="287"/>
      <c r="D17" s="285"/>
      <c r="E17" s="77">
        <v>255</v>
      </c>
      <c r="F17" s="32">
        <f t="shared" si="0"/>
        <v>0</v>
      </c>
      <c r="G17" s="5">
        <f t="shared" si="1"/>
        <v>0</v>
      </c>
      <c r="H17" s="279"/>
      <c r="I17" s="10">
        <f t="shared" si="2"/>
        <v>0</v>
      </c>
    </row>
    <row r="18" spans="1:9" x14ac:dyDescent="0.35">
      <c r="A18" s="276" t="s">
        <v>42</v>
      </c>
      <c r="B18" s="277"/>
      <c r="C18" s="287"/>
      <c r="D18" s="285"/>
      <c r="E18" s="77">
        <v>255</v>
      </c>
      <c r="F18" s="32">
        <f t="shared" si="0"/>
        <v>0</v>
      </c>
      <c r="G18" s="5">
        <f t="shared" si="1"/>
        <v>0</v>
      </c>
      <c r="H18" s="279"/>
      <c r="I18" s="10">
        <f t="shared" si="2"/>
        <v>0</v>
      </c>
    </row>
    <row r="19" spans="1:9" x14ac:dyDescent="0.35">
      <c r="A19" s="276" t="s">
        <v>42</v>
      </c>
      <c r="B19" s="277"/>
      <c r="C19" s="287"/>
      <c r="D19" s="285"/>
      <c r="E19" s="77">
        <v>255</v>
      </c>
      <c r="F19" s="32">
        <f t="shared" si="0"/>
        <v>0</v>
      </c>
      <c r="G19" s="5">
        <f t="shared" si="1"/>
        <v>0</v>
      </c>
      <c r="H19" s="279"/>
      <c r="I19" s="10">
        <f t="shared" si="2"/>
        <v>0</v>
      </c>
    </row>
    <row r="20" spans="1:9" x14ac:dyDescent="0.35">
      <c r="A20" s="276" t="s">
        <v>42</v>
      </c>
      <c r="B20" s="277"/>
      <c r="C20" s="287"/>
      <c r="D20" s="285"/>
      <c r="E20" s="77">
        <v>255</v>
      </c>
      <c r="F20" s="32">
        <f t="shared" si="0"/>
        <v>0</v>
      </c>
      <c r="G20" s="5">
        <f t="shared" si="1"/>
        <v>0</v>
      </c>
      <c r="H20" s="279"/>
      <c r="I20" s="10">
        <f t="shared" si="2"/>
        <v>0</v>
      </c>
    </row>
    <row r="21" spans="1:9" x14ac:dyDescent="0.35">
      <c r="A21" s="276" t="s">
        <v>42</v>
      </c>
      <c r="B21" s="277"/>
      <c r="C21" s="287"/>
      <c r="D21" s="285"/>
      <c r="E21" s="77">
        <v>255</v>
      </c>
      <c r="F21" s="32">
        <f t="shared" si="0"/>
        <v>0</v>
      </c>
      <c r="G21" s="5">
        <f t="shared" si="1"/>
        <v>0</v>
      </c>
      <c r="H21" s="279"/>
      <c r="I21" s="10">
        <f t="shared" si="2"/>
        <v>0</v>
      </c>
    </row>
    <row r="22" spans="1:9" x14ac:dyDescent="0.35">
      <c r="A22" s="276" t="s">
        <v>42</v>
      </c>
      <c r="B22" s="277"/>
      <c r="C22" s="287"/>
      <c r="D22" s="285"/>
      <c r="E22" s="77">
        <v>255</v>
      </c>
      <c r="F22" s="32">
        <f t="shared" si="0"/>
        <v>0</v>
      </c>
      <c r="G22" s="5">
        <f t="shared" si="1"/>
        <v>0</v>
      </c>
      <c r="H22" s="279"/>
      <c r="I22" s="10">
        <f t="shared" si="2"/>
        <v>0</v>
      </c>
    </row>
    <row r="23" spans="1:9" x14ac:dyDescent="0.35">
      <c r="A23" s="276" t="s">
        <v>42</v>
      </c>
      <c r="B23" s="277"/>
      <c r="C23" s="287"/>
      <c r="D23" s="285"/>
      <c r="E23" s="77">
        <v>255</v>
      </c>
      <c r="F23" s="32">
        <f t="shared" si="0"/>
        <v>0</v>
      </c>
      <c r="G23" s="5">
        <f t="shared" si="1"/>
        <v>0</v>
      </c>
      <c r="H23" s="279"/>
      <c r="I23" s="10">
        <f t="shared" si="2"/>
        <v>0</v>
      </c>
    </row>
    <row r="24" spans="1:9" x14ac:dyDescent="0.35">
      <c r="A24" s="276" t="s">
        <v>42</v>
      </c>
      <c r="B24" s="277"/>
      <c r="C24" s="287"/>
      <c r="D24" s="285"/>
      <c r="E24" s="77">
        <v>255</v>
      </c>
      <c r="F24" s="32">
        <f t="shared" si="0"/>
        <v>0</v>
      </c>
      <c r="G24" s="5">
        <f t="shared" si="1"/>
        <v>0</v>
      </c>
      <c r="H24" s="279"/>
      <c r="I24" s="10">
        <f t="shared" si="2"/>
        <v>0</v>
      </c>
    </row>
    <row r="25" spans="1:9" ht="14" thickBot="1" x14ac:dyDescent="0.4">
      <c r="A25" s="278" t="s">
        <v>42</v>
      </c>
      <c r="B25" s="277"/>
      <c r="C25" s="287"/>
      <c r="D25" s="285"/>
      <c r="E25" s="77">
        <v>255</v>
      </c>
      <c r="F25" s="32">
        <f t="shared" si="0"/>
        <v>0</v>
      </c>
      <c r="G25" s="5">
        <f t="shared" si="1"/>
        <v>0</v>
      </c>
      <c r="H25" s="279"/>
      <c r="I25" s="10">
        <f t="shared" si="2"/>
        <v>0</v>
      </c>
    </row>
    <row r="26" spans="1:9" s="2" customFormat="1" ht="14" thickBot="1" x14ac:dyDescent="0.4">
      <c r="A26" s="181" t="s">
        <v>3</v>
      </c>
      <c r="B26" s="182"/>
      <c r="C26" s="183"/>
      <c r="D26" s="184"/>
      <c r="E26" s="182"/>
      <c r="F26" s="185">
        <f>SUM(F6:F25)</f>
        <v>0</v>
      </c>
      <c r="G26" s="186">
        <f>SUM(G6:G25)</f>
        <v>0</v>
      </c>
      <c r="H26" s="187"/>
      <c r="I26" s="188">
        <f>SUM(I6:I25)</f>
        <v>0</v>
      </c>
    </row>
    <row r="27" spans="1:9" s="2" customFormat="1" x14ac:dyDescent="0.35">
      <c r="A27" s="175" t="s">
        <v>61</v>
      </c>
      <c r="B27" s="176"/>
      <c r="C27" s="177"/>
      <c r="D27" s="178"/>
      <c r="E27" s="176"/>
      <c r="F27" s="176"/>
      <c r="G27" s="178"/>
      <c r="H27" s="179"/>
      <c r="I27" s="180"/>
    </row>
    <row r="28" spans="1:9" x14ac:dyDescent="0.35">
      <c r="A28" s="8" t="s">
        <v>33</v>
      </c>
      <c r="B28" s="383" t="s">
        <v>62</v>
      </c>
      <c r="C28" s="384"/>
      <c r="D28" s="384"/>
      <c r="E28" s="384"/>
      <c r="F28" s="385"/>
      <c r="G28" s="7" t="s">
        <v>8</v>
      </c>
      <c r="H28" s="18" t="s">
        <v>10</v>
      </c>
      <c r="I28" s="9" t="s">
        <v>9</v>
      </c>
    </row>
    <row r="29" spans="1:9" x14ac:dyDescent="0.35">
      <c r="A29" s="276" t="s">
        <v>42</v>
      </c>
      <c r="B29" s="383"/>
      <c r="C29" s="384"/>
      <c r="D29" s="384"/>
      <c r="E29" s="384"/>
      <c r="F29" s="385"/>
      <c r="G29" s="280"/>
      <c r="H29" s="279"/>
      <c r="I29" s="10">
        <f>G29*(1+H29)</f>
        <v>0</v>
      </c>
    </row>
    <row r="30" spans="1:9" x14ac:dyDescent="0.35">
      <c r="A30" s="276" t="s">
        <v>42</v>
      </c>
      <c r="B30" s="383"/>
      <c r="C30" s="384"/>
      <c r="D30" s="384"/>
      <c r="E30" s="384"/>
      <c r="F30" s="385"/>
      <c r="G30" s="280"/>
      <c r="H30" s="279"/>
      <c r="I30" s="10">
        <f t="shared" ref="I30:I33" si="3">G30*(1+H30)</f>
        <v>0</v>
      </c>
    </row>
    <row r="31" spans="1:9" x14ac:dyDescent="0.35">
      <c r="A31" s="276" t="s">
        <v>42</v>
      </c>
      <c r="B31" s="383"/>
      <c r="C31" s="384"/>
      <c r="D31" s="384"/>
      <c r="E31" s="384"/>
      <c r="F31" s="385"/>
      <c r="G31" s="280"/>
      <c r="H31" s="279"/>
      <c r="I31" s="10">
        <f t="shared" si="3"/>
        <v>0</v>
      </c>
    </row>
    <row r="32" spans="1:9" x14ac:dyDescent="0.35">
      <c r="A32" s="276" t="s">
        <v>42</v>
      </c>
      <c r="B32" s="383"/>
      <c r="C32" s="384"/>
      <c r="D32" s="384"/>
      <c r="E32" s="384"/>
      <c r="F32" s="385"/>
      <c r="G32" s="280"/>
      <c r="H32" s="279"/>
      <c r="I32" s="10">
        <f t="shared" si="3"/>
        <v>0</v>
      </c>
    </row>
    <row r="33" spans="1:9" ht="14" thickBot="1" x14ac:dyDescent="0.4">
      <c r="A33" s="276" t="s">
        <v>42</v>
      </c>
      <c r="B33" s="383"/>
      <c r="C33" s="384"/>
      <c r="D33" s="384"/>
      <c r="E33" s="384"/>
      <c r="F33" s="385"/>
      <c r="G33" s="280"/>
      <c r="H33" s="279"/>
      <c r="I33" s="10">
        <f t="shared" si="3"/>
        <v>0</v>
      </c>
    </row>
    <row r="34" spans="1:9" s="2" customFormat="1" ht="14" thickBot="1" x14ac:dyDescent="0.4">
      <c r="A34" s="181" t="s">
        <v>5</v>
      </c>
      <c r="B34" s="386"/>
      <c r="C34" s="387"/>
      <c r="D34" s="387"/>
      <c r="E34" s="387"/>
      <c r="F34" s="388"/>
      <c r="G34" s="188">
        <f>SUM(G29:G33)</f>
        <v>0</v>
      </c>
      <c r="H34" s="187"/>
      <c r="I34" s="188">
        <f>SUM(I29:I33)</f>
        <v>0</v>
      </c>
    </row>
    <row r="35" spans="1:9" s="2" customFormat="1" x14ac:dyDescent="0.35">
      <c r="A35" s="211" t="s">
        <v>6</v>
      </c>
      <c r="B35" s="218"/>
      <c r="C35" s="219"/>
      <c r="D35" s="220"/>
      <c r="E35" s="221"/>
      <c r="F35" s="222"/>
      <c r="G35" s="212"/>
      <c r="H35" s="179"/>
      <c r="I35" s="180"/>
    </row>
    <row r="36" spans="1:9" x14ac:dyDescent="0.35">
      <c r="A36" s="202" t="s">
        <v>4</v>
      </c>
      <c r="B36" s="213"/>
      <c r="C36" s="214"/>
      <c r="D36" s="215"/>
      <c r="E36" s="216"/>
      <c r="F36" s="217"/>
      <c r="G36" s="203" t="s">
        <v>8</v>
      </c>
      <c r="H36" s="18" t="s">
        <v>10</v>
      </c>
      <c r="I36" s="9" t="s">
        <v>9</v>
      </c>
    </row>
    <row r="37" spans="1:9" x14ac:dyDescent="0.35">
      <c r="A37" s="281" t="s">
        <v>31</v>
      </c>
      <c r="B37" s="288"/>
      <c r="C37" s="289"/>
      <c r="D37" s="290"/>
      <c r="E37" s="291"/>
      <c r="F37" s="292"/>
      <c r="G37" s="280"/>
      <c r="H37" s="279"/>
      <c r="I37" s="10">
        <f t="shared" ref="I37:I42" si="4">G37*(1+H37)</f>
        <v>0</v>
      </c>
    </row>
    <row r="38" spans="1:9" x14ac:dyDescent="0.35">
      <c r="A38" s="281" t="s">
        <v>30</v>
      </c>
      <c r="B38" s="288"/>
      <c r="C38" s="289"/>
      <c r="D38" s="290"/>
      <c r="E38" s="291"/>
      <c r="F38" s="292"/>
      <c r="G38" s="280"/>
      <c r="H38" s="279"/>
      <c r="I38" s="10">
        <f t="shared" si="4"/>
        <v>0</v>
      </c>
    </row>
    <row r="39" spans="1:9" x14ac:dyDescent="0.35">
      <c r="A39" s="281" t="s">
        <v>27</v>
      </c>
      <c r="B39" s="288"/>
      <c r="C39" s="289"/>
      <c r="D39" s="290"/>
      <c r="E39" s="291"/>
      <c r="F39" s="292"/>
      <c r="G39" s="280"/>
      <c r="H39" s="279"/>
      <c r="I39" s="10">
        <f t="shared" si="4"/>
        <v>0</v>
      </c>
    </row>
    <row r="40" spans="1:9" x14ac:dyDescent="0.35">
      <c r="A40" s="281" t="s">
        <v>42</v>
      </c>
      <c r="B40" s="288"/>
      <c r="C40" s="289"/>
      <c r="D40" s="290"/>
      <c r="E40" s="291"/>
      <c r="F40" s="292"/>
      <c r="G40" s="280"/>
      <c r="H40" s="279"/>
      <c r="I40" s="10">
        <f t="shared" si="4"/>
        <v>0</v>
      </c>
    </row>
    <row r="41" spans="1:9" x14ac:dyDescent="0.35">
      <c r="A41" s="281" t="s">
        <v>42</v>
      </c>
      <c r="B41" s="288"/>
      <c r="C41" s="289"/>
      <c r="D41" s="290"/>
      <c r="E41" s="291"/>
      <c r="F41" s="292"/>
      <c r="G41" s="280"/>
      <c r="H41" s="279"/>
      <c r="I41" s="10">
        <f t="shared" si="4"/>
        <v>0</v>
      </c>
    </row>
    <row r="42" spans="1:9" ht="14" thickBot="1" x14ac:dyDescent="0.4">
      <c r="A42" s="282" t="s">
        <v>42</v>
      </c>
      <c r="B42" s="293"/>
      <c r="C42" s="294"/>
      <c r="D42" s="295"/>
      <c r="E42" s="296"/>
      <c r="F42" s="297"/>
      <c r="G42" s="283"/>
      <c r="H42" s="284"/>
      <c r="I42" s="174">
        <f t="shared" si="4"/>
        <v>0</v>
      </c>
    </row>
    <row r="43" spans="1:9" s="2" customFormat="1" ht="14" thickBot="1" x14ac:dyDescent="0.4">
      <c r="A43" s="209" t="s">
        <v>7</v>
      </c>
      <c r="B43" s="229"/>
      <c r="C43" s="226"/>
      <c r="D43" s="227"/>
      <c r="E43" s="225"/>
      <c r="F43" s="230"/>
      <c r="G43" s="210">
        <f>SUM(G37:G42)</f>
        <v>0</v>
      </c>
      <c r="H43" s="231"/>
      <c r="I43" s="228">
        <f>SUM(I37:I42)</f>
        <v>0</v>
      </c>
    </row>
    <row r="44" spans="1:9" s="2" customFormat="1" ht="14" thickBot="1" x14ac:dyDescent="0.4">
      <c r="A44" s="189" t="s">
        <v>76</v>
      </c>
      <c r="B44" s="190"/>
      <c r="C44" s="191"/>
      <c r="D44" s="192"/>
      <c r="E44" s="190"/>
      <c r="F44" s="190"/>
      <c r="G44" s="199">
        <f>G26+G34+G43</f>
        <v>0</v>
      </c>
      <c r="H44" s="193"/>
      <c r="I44" s="200">
        <f>I26+I34+I43</f>
        <v>0</v>
      </c>
    </row>
    <row r="45" spans="1:9" s="2" customFormat="1" ht="14" thickBot="1" x14ac:dyDescent="0.4">
      <c r="A45" s="11"/>
      <c r="B45" s="21"/>
      <c r="C45" s="22"/>
      <c r="D45" s="23"/>
      <c r="E45" s="21"/>
      <c r="F45" s="21"/>
      <c r="G45" s="23"/>
      <c r="H45" s="24"/>
      <c r="I45" s="15"/>
    </row>
    <row r="46" spans="1:9" ht="14" thickBot="1" x14ac:dyDescent="0.4">
      <c r="A46" s="377" t="s">
        <v>75</v>
      </c>
      <c r="B46" s="378"/>
      <c r="C46" s="378"/>
      <c r="D46" s="378"/>
      <c r="E46" s="378"/>
      <c r="F46" s="378"/>
      <c r="G46" s="378"/>
      <c r="H46" s="378"/>
      <c r="I46" s="379"/>
    </row>
    <row r="47" spans="1:9" s="2" customFormat="1" x14ac:dyDescent="0.35">
      <c r="A47" s="223" t="s">
        <v>15</v>
      </c>
      <c r="B47" s="218"/>
      <c r="C47" s="219"/>
      <c r="D47" s="220"/>
      <c r="E47" s="221"/>
      <c r="F47" s="222"/>
      <c r="G47" s="212"/>
      <c r="H47" s="179"/>
      <c r="I47" s="180"/>
    </row>
    <row r="48" spans="1:9" x14ac:dyDescent="0.35">
      <c r="A48" s="8" t="s">
        <v>4</v>
      </c>
      <c r="B48" s="309"/>
      <c r="C48" s="310"/>
      <c r="D48" s="311"/>
      <c r="E48" s="312"/>
      <c r="F48" s="308"/>
      <c r="G48" s="7" t="s">
        <v>8</v>
      </c>
      <c r="H48" s="18" t="s">
        <v>10</v>
      </c>
      <c r="I48" s="9" t="s">
        <v>9</v>
      </c>
    </row>
    <row r="49" spans="1:11" x14ac:dyDescent="0.35">
      <c r="A49" s="276" t="s">
        <v>95</v>
      </c>
      <c r="B49" s="288"/>
      <c r="C49" s="289"/>
      <c r="D49" s="290"/>
      <c r="E49" s="291"/>
      <c r="F49" s="292"/>
      <c r="G49" s="285"/>
      <c r="H49" s="279"/>
      <c r="I49" s="10">
        <f>G49*(1+H49)</f>
        <v>0</v>
      </c>
    </row>
    <row r="50" spans="1:11" x14ac:dyDescent="0.35">
      <c r="A50" s="276" t="s">
        <v>42</v>
      </c>
      <c r="B50" s="288"/>
      <c r="C50" s="289"/>
      <c r="D50" s="290"/>
      <c r="E50" s="291"/>
      <c r="F50" s="292"/>
      <c r="G50" s="285"/>
      <c r="H50" s="279"/>
      <c r="I50" s="10">
        <f>G50*(1+H50)</f>
        <v>0</v>
      </c>
    </row>
    <row r="51" spans="1:11" x14ac:dyDescent="0.35">
      <c r="A51" s="276" t="s">
        <v>42</v>
      </c>
      <c r="B51" s="288"/>
      <c r="C51" s="289"/>
      <c r="D51" s="290"/>
      <c r="E51" s="291"/>
      <c r="F51" s="292"/>
      <c r="G51" s="285"/>
      <c r="H51" s="279"/>
      <c r="I51" s="10">
        <f>G51*(1+H51)</f>
        <v>0</v>
      </c>
    </row>
    <row r="52" spans="1:11" ht="14" thickBot="1" x14ac:dyDescent="0.4">
      <c r="A52" s="278" t="s">
        <v>42</v>
      </c>
      <c r="B52" s="293"/>
      <c r="C52" s="294"/>
      <c r="D52" s="295"/>
      <c r="E52" s="296"/>
      <c r="F52" s="297"/>
      <c r="G52" s="286"/>
      <c r="H52" s="284"/>
      <c r="I52" s="174">
        <f>G52*(1+H52)</f>
        <v>0</v>
      </c>
    </row>
    <row r="53" spans="1:11" s="2" customFormat="1" ht="14" thickBot="1" x14ac:dyDescent="0.4">
      <c r="A53" s="209" t="s">
        <v>12</v>
      </c>
      <c r="B53" s="225"/>
      <c r="C53" s="226"/>
      <c r="D53" s="227"/>
      <c r="E53" s="225"/>
      <c r="F53" s="225"/>
      <c r="G53" s="210">
        <f>SUM(G49:G52)</f>
        <v>0</v>
      </c>
      <c r="H53" s="187"/>
      <c r="I53" s="188">
        <f>SUM(I49:I52)</f>
        <v>0</v>
      </c>
    </row>
    <row r="54" spans="1:11" s="2" customFormat="1" x14ac:dyDescent="0.35">
      <c r="A54" s="224" t="s">
        <v>16</v>
      </c>
      <c r="B54" s="190"/>
      <c r="C54" s="191"/>
      <c r="D54" s="192"/>
      <c r="E54" s="190"/>
      <c r="F54" s="190"/>
      <c r="G54" s="178"/>
      <c r="H54" s="179"/>
      <c r="I54" s="180"/>
    </row>
    <row r="55" spans="1:11" x14ac:dyDescent="0.35">
      <c r="A55" s="202" t="s">
        <v>4</v>
      </c>
      <c r="B55" s="305"/>
      <c r="C55" s="304"/>
      <c r="D55" s="303"/>
      <c r="E55" s="306"/>
      <c r="F55" s="307"/>
      <c r="G55" s="203" t="s">
        <v>8</v>
      </c>
      <c r="H55" s="18" t="s">
        <v>10</v>
      </c>
      <c r="I55" s="9" t="s">
        <v>9</v>
      </c>
    </row>
    <row r="56" spans="1:11" x14ac:dyDescent="0.35">
      <c r="A56" s="276" t="s">
        <v>95</v>
      </c>
      <c r="B56" s="298"/>
      <c r="C56" s="299"/>
      <c r="D56" s="300"/>
      <c r="E56" s="301"/>
      <c r="F56" s="302"/>
      <c r="G56" s="285"/>
      <c r="H56" s="279"/>
      <c r="I56" s="10">
        <f>G56*(1+H56)</f>
        <v>0</v>
      </c>
    </row>
    <row r="57" spans="1:11" x14ac:dyDescent="0.35">
      <c r="A57" s="276" t="s">
        <v>96</v>
      </c>
      <c r="B57" s="288"/>
      <c r="C57" s="289"/>
      <c r="D57" s="290"/>
      <c r="E57" s="291"/>
      <c r="F57" s="292"/>
      <c r="G57" s="285"/>
      <c r="H57" s="279"/>
      <c r="I57" s="10">
        <f>G57*(1+H57)</f>
        <v>0</v>
      </c>
    </row>
    <row r="58" spans="1:11" x14ac:dyDescent="0.35">
      <c r="A58" s="278" t="s">
        <v>42</v>
      </c>
      <c r="B58" s="288"/>
      <c r="C58" s="289"/>
      <c r="D58" s="290"/>
      <c r="E58" s="291"/>
      <c r="F58" s="292"/>
      <c r="G58" s="285"/>
      <c r="H58" s="279"/>
      <c r="I58" s="10">
        <f>G58*(1+H58)</f>
        <v>0</v>
      </c>
    </row>
    <row r="59" spans="1:11" ht="14" thickBot="1" x14ac:dyDescent="0.4">
      <c r="A59" s="278" t="s">
        <v>42</v>
      </c>
      <c r="B59" s="288"/>
      <c r="C59" s="289"/>
      <c r="D59" s="290"/>
      <c r="E59" s="291"/>
      <c r="F59" s="292"/>
      <c r="G59" s="286"/>
      <c r="H59" s="284"/>
      <c r="I59" s="174">
        <f>G59*(1+H59)</f>
        <v>0</v>
      </c>
    </row>
    <row r="60" spans="1:11" s="2" customFormat="1" ht="14" thickBot="1" x14ac:dyDescent="0.4">
      <c r="A60" s="181" t="s">
        <v>13</v>
      </c>
      <c r="B60" s="225"/>
      <c r="C60" s="226"/>
      <c r="D60" s="227"/>
      <c r="E60" s="225"/>
      <c r="F60" s="225"/>
      <c r="G60" s="186">
        <f>SUM(G56:G59)</f>
        <v>0</v>
      </c>
      <c r="H60" s="187"/>
      <c r="I60" s="188">
        <f>SUM(I56:I59)</f>
        <v>0</v>
      </c>
    </row>
    <row r="61" spans="1:11" ht="14" thickBot="1" x14ac:dyDescent="0.4">
      <c r="A61" s="194" t="s">
        <v>14</v>
      </c>
      <c r="B61" s="195"/>
      <c r="C61" s="196"/>
      <c r="D61" s="197"/>
      <c r="E61" s="195"/>
      <c r="F61" s="195"/>
      <c r="G61" s="199">
        <f>G60-G53</f>
        <v>0</v>
      </c>
      <c r="H61" s="198"/>
      <c r="I61" s="201">
        <f>I60-I53</f>
        <v>0</v>
      </c>
      <c r="K61" s="2"/>
    </row>
    <row r="62" spans="1:11" ht="14" thickBot="1" x14ac:dyDescent="0.4">
      <c r="A62" s="16"/>
      <c r="B62" s="12"/>
      <c r="C62" s="13"/>
      <c r="D62" s="14"/>
      <c r="E62" s="12"/>
      <c r="F62" s="12"/>
      <c r="G62" s="14">
        <f>G44-G61</f>
        <v>0</v>
      </c>
      <c r="H62" s="19"/>
      <c r="I62" s="14">
        <f>I44-I61</f>
        <v>0</v>
      </c>
    </row>
    <row r="63" spans="1:11" ht="63" customHeight="1" thickBot="1" x14ac:dyDescent="0.4">
      <c r="A63" s="380" t="s">
        <v>138</v>
      </c>
      <c r="B63" s="381"/>
      <c r="C63" s="381"/>
      <c r="D63" s="381"/>
      <c r="E63" s="381"/>
      <c r="F63" s="382"/>
      <c r="G63" s="254">
        <f>IF(G62&gt;0,"Prijs is boven plafondbedrag en is een ongeldige Inschrijving",G62)</f>
        <v>0</v>
      </c>
      <c r="H63" s="198"/>
      <c r="I63" s="255">
        <f>IF(G62&gt;0,"Prijs is boven plafondbedrag en is een ongeldige Inschrijving",I62)</f>
        <v>0</v>
      </c>
    </row>
    <row r="64" spans="1:11" ht="20.25" customHeight="1" x14ac:dyDescent="0.65">
      <c r="A64" s="165"/>
      <c r="B64" s="253"/>
      <c r="C64" s="253"/>
      <c r="D64" s="1"/>
      <c r="E64" s="165"/>
      <c r="F64" s="164"/>
      <c r="G64" s="259"/>
      <c r="H64" s="234"/>
      <c r="I64" s="235"/>
    </row>
    <row r="65" spans="1:11" ht="16.5" customHeight="1" x14ac:dyDescent="0.65">
      <c r="A65" s="329" t="s">
        <v>115</v>
      </c>
      <c r="B65" s="253"/>
      <c r="C65" s="253"/>
      <c r="D65" s="1"/>
      <c r="E65" s="165"/>
      <c r="F65" s="164"/>
      <c r="G65" s="258"/>
      <c r="H65" s="234"/>
      <c r="I65" s="331"/>
      <c r="J65" s="332"/>
    </row>
    <row r="66" spans="1:11" ht="12.75" customHeight="1" x14ac:dyDescent="0.65">
      <c r="A66" s="329" t="s">
        <v>117</v>
      </c>
      <c r="B66" s="253"/>
      <c r="C66" s="253"/>
      <c r="D66" s="1"/>
      <c r="E66" s="165"/>
      <c r="F66" s="164"/>
      <c r="G66" s="258"/>
      <c r="H66" s="234"/>
      <c r="I66" s="331"/>
      <c r="J66" s="332"/>
    </row>
    <row r="67" spans="1:11" x14ac:dyDescent="0.35">
      <c r="A67" s="329" t="s">
        <v>142</v>
      </c>
      <c r="B67" s="137"/>
      <c r="C67" s="138"/>
      <c r="D67" s="252"/>
      <c r="E67" s="137"/>
      <c r="F67" s="116"/>
      <c r="G67" s="134"/>
      <c r="H67" s="334"/>
      <c r="I67" s="335"/>
      <c r="J67" s="338"/>
      <c r="K67" s="58"/>
    </row>
    <row r="68" spans="1:11" x14ac:dyDescent="0.35">
      <c r="A68" s="329" t="s">
        <v>143</v>
      </c>
      <c r="B68" s="237"/>
      <c r="C68" s="238"/>
      <c r="D68" s="236"/>
      <c r="E68" s="235"/>
      <c r="F68" s="237"/>
      <c r="G68" s="236"/>
      <c r="H68" s="337"/>
      <c r="I68" s="336"/>
      <c r="J68" s="338"/>
      <c r="K68" s="58"/>
    </row>
    <row r="69" spans="1:11" x14ac:dyDescent="0.35">
      <c r="A69" s="235"/>
      <c r="B69" s="237"/>
      <c r="C69" s="238"/>
      <c r="D69" s="236"/>
      <c r="E69" s="235"/>
      <c r="F69" s="237"/>
      <c r="G69" s="236"/>
      <c r="H69" s="337"/>
      <c r="I69" s="336"/>
      <c r="J69" s="338"/>
      <c r="K69" s="58"/>
    </row>
    <row r="70" spans="1:11" x14ac:dyDescent="0.35">
      <c r="A70" s="236"/>
      <c r="B70" s="237"/>
      <c r="C70" s="238"/>
      <c r="D70" s="236"/>
      <c r="E70" s="237"/>
      <c r="F70" s="237"/>
      <c r="G70" s="236"/>
      <c r="H70" s="239"/>
      <c r="I70" s="236"/>
      <c r="J70" s="58"/>
      <c r="K70" s="58"/>
    </row>
    <row r="71" spans="1:11" x14ac:dyDescent="0.35">
      <c r="A71" s="141"/>
      <c r="B71" s="137"/>
      <c r="C71" s="138"/>
      <c r="D71" s="139"/>
      <c r="E71" s="137"/>
      <c r="F71" s="137"/>
      <c r="G71" s="139"/>
      <c r="H71" s="140"/>
      <c r="I71" s="139"/>
      <c r="J71" s="58"/>
      <c r="K71" s="58"/>
    </row>
    <row r="72" spans="1:11" ht="18.75" customHeight="1" x14ac:dyDescent="0.35">
      <c r="A72" s="244"/>
      <c r="B72" s="245"/>
      <c r="C72" s="246"/>
      <c r="D72" s="247"/>
      <c r="E72" s="245"/>
      <c r="F72" s="245"/>
      <c r="G72" s="247"/>
      <c r="H72" s="248"/>
      <c r="I72" s="247"/>
      <c r="J72" s="58"/>
      <c r="K72" s="58"/>
    </row>
    <row r="73" spans="1:11" ht="17.25" customHeight="1" x14ac:dyDescent="0.35">
      <c r="A73" s="249"/>
      <c r="B73" s="244"/>
      <c r="C73" s="250"/>
      <c r="D73" s="251"/>
      <c r="E73" s="244"/>
      <c r="F73" s="245"/>
      <c r="G73" s="247"/>
      <c r="H73" s="248"/>
      <c r="I73" s="247"/>
      <c r="J73" s="58"/>
      <c r="K73" s="58"/>
    </row>
    <row r="74" spans="1:11" x14ac:dyDescent="0.35">
      <c r="A74" s="96"/>
      <c r="B74" s="96"/>
      <c r="C74" s="142"/>
      <c r="D74" s="128"/>
      <c r="E74" s="96"/>
      <c r="F74" s="137"/>
      <c r="G74" s="139"/>
      <c r="H74" s="140"/>
      <c r="I74" s="139"/>
      <c r="J74" s="58"/>
      <c r="K74" s="58"/>
    </row>
    <row r="75" spans="1:11" x14ac:dyDescent="0.35">
      <c r="A75" s="96"/>
      <c r="B75" s="96"/>
      <c r="C75" s="142"/>
      <c r="D75" s="128"/>
      <c r="E75" s="96"/>
      <c r="F75" s="137"/>
      <c r="G75" s="139"/>
      <c r="H75" s="140"/>
      <c r="I75" s="139"/>
      <c r="J75" s="58"/>
      <c r="K75" s="58"/>
    </row>
    <row r="76" spans="1:11" ht="14" x14ac:dyDescent="0.35">
      <c r="A76" s="143"/>
      <c r="B76" s="143"/>
      <c r="C76" s="144"/>
      <c r="D76" s="145"/>
      <c r="E76" s="143"/>
      <c r="F76" s="116"/>
      <c r="G76" s="134"/>
      <c r="H76" s="135"/>
      <c r="I76" s="134"/>
    </row>
    <row r="77" spans="1:11" ht="14" x14ac:dyDescent="0.35">
      <c r="B77" s="143"/>
      <c r="C77" s="144"/>
      <c r="D77" s="145"/>
      <c r="E77" s="143"/>
      <c r="F77" s="116"/>
      <c r="G77" s="134"/>
      <c r="H77" s="135"/>
      <c r="I77" s="134"/>
    </row>
    <row r="78" spans="1:11" ht="14" x14ac:dyDescent="0.35">
      <c r="A78" s="59"/>
      <c r="B78" s="59"/>
      <c r="C78" s="60"/>
      <c r="D78" s="61"/>
      <c r="E78" s="59"/>
    </row>
    <row r="79" spans="1:11" ht="14" x14ac:dyDescent="0.35">
      <c r="A79" s="59"/>
      <c r="B79" s="59"/>
      <c r="C79" s="60"/>
      <c r="D79" s="61"/>
      <c r="E79" s="59"/>
    </row>
    <row r="80" spans="1:11" ht="14" x14ac:dyDescent="0.35">
      <c r="A80" s="62"/>
      <c r="B80" s="59"/>
      <c r="C80" s="60"/>
      <c r="D80" s="61"/>
      <c r="E80" s="59"/>
    </row>
  </sheetData>
  <sheetProtection selectLockedCells="1"/>
  <mergeCells count="11">
    <mergeCell ref="A3:I3"/>
    <mergeCell ref="A4:I4"/>
    <mergeCell ref="B28:F28"/>
    <mergeCell ref="B29:F29"/>
    <mergeCell ref="B30:F30"/>
    <mergeCell ref="A46:I46"/>
    <mergeCell ref="A63:F63"/>
    <mergeCell ref="B31:F31"/>
    <mergeCell ref="B32:F32"/>
    <mergeCell ref="B33:F33"/>
    <mergeCell ref="B34:F34"/>
  </mergeCells>
  <pageMargins left="0.75" right="0.75" top="1" bottom="1" header="0.5" footer="0.5"/>
  <pageSetup paperSize="9" scale="48" orientation="portrait" r:id="rId1"/>
  <headerFooter alignWithMargins="0">
    <oddHeader xml:space="preserve">&amp;LAanbesteding Cateringdienstverlening t.b.v. Concerndienstverlener FMH met zaaknummer 31151096
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75"/>
  <sheetViews>
    <sheetView topLeftCell="A31" zoomScaleNormal="100" zoomScaleSheetLayoutView="100" workbookViewId="0">
      <selection activeCell="G58" sqref="G58"/>
    </sheetView>
  </sheetViews>
  <sheetFormatPr defaultColWidth="9.1796875" defaultRowHeight="13.5" x14ac:dyDescent="0.35"/>
  <cols>
    <col min="1" max="1" width="58.1796875" style="1" customWidth="1"/>
    <col min="2" max="2" width="8.1796875" style="1" customWidth="1"/>
    <col min="3" max="3" width="6.26953125" style="6" customWidth="1"/>
    <col min="4" max="4" width="11.54296875" style="3" customWidth="1"/>
    <col min="5" max="5" width="6.54296875" style="1" customWidth="1"/>
    <col min="6" max="6" width="16.1796875" style="1" customWidth="1"/>
    <col min="7" max="7" width="21.1796875" style="3" customWidth="1"/>
    <col min="8" max="8" width="9.54296875" style="17" customWidth="1"/>
    <col min="9" max="9" width="24.7265625" style="3" customWidth="1"/>
    <col min="10" max="16384" width="9.1796875" style="1"/>
  </cols>
  <sheetData>
    <row r="1" spans="1:9" x14ac:dyDescent="0.35">
      <c r="A1" s="111" t="s">
        <v>133</v>
      </c>
      <c r="B1" s="116"/>
      <c r="C1" s="133"/>
      <c r="D1" s="134"/>
      <c r="E1" s="116"/>
      <c r="F1" s="116"/>
      <c r="G1" s="134"/>
      <c r="H1" s="135"/>
      <c r="I1" s="134"/>
    </row>
    <row r="2" spans="1:9" ht="14" thickBot="1" x14ac:dyDescent="0.4">
      <c r="A2" s="116"/>
      <c r="B2" s="116"/>
      <c r="C2" s="133"/>
      <c r="D2" s="134"/>
      <c r="E2" s="116"/>
      <c r="F2" s="116"/>
      <c r="G2" s="134"/>
      <c r="H2" s="135"/>
      <c r="I2" s="134"/>
    </row>
    <row r="3" spans="1:9" ht="14" thickBot="1" x14ac:dyDescent="0.4">
      <c r="A3" s="377" t="s">
        <v>74</v>
      </c>
      <c r="B3" s="378"/>
      <c r="C3" s="378"/>
      <c r="D3" s="378"/>
      <c r="E3" s="378"/>
      <c r="F3" s="378"/>
      <c r="G3" s="378"/>
      <c r="H3" s="378"/>
      <c r="I3" s="379"/>
    </row>
    <row r="4" spans="1:9" s="2" customFormat="1" x14ac:dyDescent="0.35">
      <c r="A4" s="389" t="s">
        <v>73</v>
      </c>
      <c r="B4" s="390"/>
      <c r="C4" s="390"/>
      <c r="D4" s="390"/>
      <c r="E4" s="390"/>
      <c r="F4" s="390"/>
      <c r="G4" s="390"/>
      <c r="H4" s="390"/>
      <c r="I4" s="391"/>
    </row>
    <row r="5" spans="1:9" ht="27" x14ac:dyDescent="0.35">
      <c r="A5" s="8" t="s">
        <v>1</v>
      </c>
      <c r="B5" s="4" t="s">
        <v>0</v>
      </c>
      <c r="C5" s="20" t="s">
        <v>11</v>
      </c>
      <c r="D5" s="169" t="s">
        <v>53</v>
      </c>
      <c r="E5" s="4" t="s">
        <v>2</v>
      </c>
      <c r="F5" s="4" t="s">
        <v>56</v>
      </c>
      <c r="G5" s="7" t="s">
        <v>8</v>
      </c>
      <c r="H5" s="18" t="s">
        <v>10</v>
      </c>
      <c r="I5" s="9" t="s">
        <v>9</v>
      </c>
    </row>
    <row r="6" spans="1:9" x14ac:dyDescent="0.35">
      <c r="A6" s="276" t="s">
        <v>89</v>
      </c>
      <c r="B6" s="277"/>
      <c r="C6" s="287"/>
      <c r="D6" s="285"/>
      <c r="E6" s="77">
        <v>255</v>
      </c>
      <c r="F6" s="313">
        <f>E6*C6</f>
        <v>0</v>
      </c>
      <c r="G6" s="314">
        <f>E6*D6*C6</f>
        <v>0</v>
      </c>
      <c r="H6" s="279"/>
      <c r="I6" s="317">
        <f>G6*(1+H6)</f>
        <v>0</v>
      </c>
    </row>
    <row r="7" spans="1:9" x14ac:dyDescent="0.35">
      <c r="A7" s="276" t="s">
        <v>90</v>
      </c>
      <c r="B7" s="277"/>
      <c r="C7" s="287"/>
      <c r="D7" s="285"/>
      <c r="E7" s="77">
        <v>255</v>
      </c>
      <c r="F7" s="313">
        <f t="shared" ref="F7:F20" si="0">E7*C7</f>
        <v>0</v>
      </c>
      <c r="G7" s="314">
        <f t="shared" ref="G7:G20" si="1">E7*D7*C7</f>
        <v>0</v>
      </c>
      <c r="H7" s="279"/>
      <c r="I7" s="317">
        <f t="shared" ref="I7:I20" si="2">G7*(1+H7)</f>
        <v>0</v>
      </c>
    </row>
    <row r="8" spans="1:9" x14ac:dyDescent="0.35">
      <c r="A8" s="276" t="s">
        <v>91</v>
      </c>
      <c r="B8" s="277"/>
      <c r="C8" s="287"/>
      <c r="D8" s="285"/>
      <c r="E8" s="77">
        <v>255</v>
      </c>
      <c r="F8" s="313">
        <f t="shared" si="0"/>
        <v>0</v>
      </c>
      <c r="G8" s="314">
        <f t="shared" si="1"/>
        <v>0</v>
      </c>
      <c r="H8" s="279"/>
      <c r="I8" s="317">
        <f t="shared" si="2"/>
        <v>0</v>
      </c>
    </row>
    <row r="9" spans="1:9" x14ac:dyDescent="0.35">
      <c r="A9" s="276" t="s">
        <v>92</v>
      </c>
      <c r="B9" s="277"/>
      <c r="C9" s="287"/>
      <c r="D9" s="285"/>
      <c r="E9" s="77">
        <v>255</v>
      </c>
      <c r="F9" s="313">
        <f t="shared" si="0"/>
        <v>0</v>
      </c>
      <c r="G9" s="314">
        <f t="shared" si="1"/>
        <v>0</v>
      </c>
      <c r="H9" s="279"/>
      <c r="I9" s="317">
        <f t="shared" si="2"/>
        <v>0</v>
      </c>
    </row>
    <row r="10" spans="1:9" x14ac:dyDescent="0.35">
      <c r="A10" s="276" t="s">
        <v>93</v>
      </c>
      <c r="B10" s="277"/>
      <c r="C10" s="287"/>
      <c r="D10" s="285"/>
      <c r="E10" s="77">
        <v>255</v>
      </c>
      <c r="F10" s="313">
        <f t="shared" si="0"/>
        <v>0</v>
      </c>
      <c r="G10" s="314">
        <f t="shared" si="1"/>
        <v>0</v>
      </c>
      <c r="H10" s="279"/>
      <c r="I10" s="317">
        <f t="shared" si="2"/>
        <v>0</v>
      </c>
    </row>
    <row r="11" spans="1:9" x14ac:dyDescent="0.35">
      <c r="A11" s="276" t="s">
        <v>94</v>
      </c>
      <c r="B11" s="277"/>
      <c r="C11" s="287"/>
      <c r="D11" s="285"/>
      <c r="E11" s="77">
        <v>255</v>
      </c>
      <c r="F11" s="313">
        <f t="shared" si="0"/>
        <v>0</v>
      </c>
      <c r="G11" s="314">
        <f t="shared" si="1"/>
        <v>0</v>
      </c>
      <c r="H11" s="279"/>
      <c r="I11" s="317">
        <f t="shared" si="2"/>
        <v>0</v>
      </c>
    </row>
    <row r="12" spans="1:9" x14ac:dyDescent="0.35">
      <c r="A12" s="276" t="s">
        <v>42</v>
      </c>
      <c r="B12" s="277"/>
      <c r="C12" s="287"/>
      <c r="D12" s="285"/>
      <c r="E12" s="77">
        <v>255</v>
      </c>
      <c r="F12" s="313">
        <f t="shared" si="0"/>
        <v>0</v>
      </c>
      <c r="G12" s="314">
        <f t="shared" si="1"/>
        <v>0</v>
      </c>
      <c r="H12" s="279"/>
      <c r="I12" s="317">
        <f t="shared" si="2"/>
        <v>0</v>
      </c>
    </row>
    <row r="13" spans="1:9" x14ac:dyDescent="0.35">
      <c r="A13" s="276" t="s">
        <v>42</v>
      </c>
      <c r="B13" s="277"/>
      <c r="C13" s="287"/>
      <c r="D13" s="285"/>
      <c r="E13" s="77">
        <v>255</v>
      </c>
      <c r="F13" s="313">
        <f t="shared" si="0"/>
        <v>0</v>
      </c>
      <c r="G13" s="314">
        <f t="shared" si="1"/>
        <v>0</v>
      </c>
      <c r="H13" s="279"/>
      <c r="I13" s="317">
        <f t="shared" si="2"/>
        <v>0</v>
      </c>
    </row>
    <row r="14" spans="1:9" x14ac:dyDescent="0.35">
      <c r="A14" s="276" t="s">
        <v>42</v>
      </c>
      <c r="B14" s="277"/>
      <c r="C14" s="287"/>
      <c r="D14" s="285"/>
      <c r="E14" s="77">
        <v>255</v>
      </c>
      <c r="F14" s="313">
        <f t="shared" si="0"/>
        <v>0</v>
      </c>
      <c r="G14" s="314">
        <f t="shared" si="1"/>
        <v>0</v>
      </c>
      <c r="H14" s="279"/>
      <c r="I14" s="317">
        <f t="shared" si="2"/>
        <v>0</v>
      </c>
    </row>
    <row r="15" spans="1:9" x14ac:dyDescent="0.35">
      <c r="A15" s="276" t="s">
        <v>42</v>
      </c>
      <c r="B15" s="277"/>
      <c r="C15" s="287"/>
      <c r="D15" s="285"/>
      <c r="E15" s="77">
        <v>255</v>
      </c>
      <c r="F15" s="313">
        <f t="shared" si="0"/>
        <v>0</v>
      </c>
      <c r="G15" s="314">
        <f t="shared" si="1"/>
        <v>0</v>
      </c>
      <c r="H15" s="279"/>
      <c r="I15" s="317">
        <f t="shared" si="2"/>
        <v>0</v>
      </c>
    </row>
    <row r="16" spans="1:9" x14ac:dyDescent="0.35">
      <c r="A16" s="276" t="s">
        <v>42</v>
      </c>
      <c r="B16" s="277"/>
      <c r="C16" s="287"/>
      <c r="D16" s="285"/>
      <c r="E16" s="77">
        <v>255</v>
      </c>
      <c r="F16" s="313">
        <f t="shared" si="0"/>
        <v>0</v>
      </c>
      <c r="G16" s="314">
        <f t="shared" si="1"/>
        <v>0</v>
      </c>
      <c r="H16" s="279"/>
      <c r="I16" s="317">
        <f t="shared" si="2"/>
        <v>0</v>
      </c>
    </row>
    <row r="17" spans="1:9" x14ac:dyDescent="0.35">
      <c r="A17" s="276" t="s">
        <v>42</v>
      </c>
      <c r="B17" s="277"/>
      <c r="C17" s="287"/>
      <c r="D17" s="285"/>
      <c r="E17" s="77">
        <v>255</v>
      </c>
      <c r="F17" s="313">
        <f t="shared" si="0"/>
        <v>0</v>
      </c>
      <c r="G17" s="314">
        <f t="shared" si="1"/>
        <v>0</v>
      </c>
      <c r="H17" s="279"/>
      <c r="I17" s="317">
        <f t="shared" si="2"/>
        <v>0</v>
      </c>
    </row>
    <row r="18" spans="1:9" x14ac:dyDescent="0.35">
      <c r="A18" s="276" t="s">
        <v>42</v>
      </c>
      <c r="B18" s="277"/>
      <c r="C18" s="287"/>
      <c r="D18" s="285"/>
      <c r="E18" s="77">
        <v>255</v>
      </c>
      <c r="F18" s="313">
        <f t="shared" si="0"/>
        <v>0</v>
      </c>
      <c r="G18" s="314">
        <f t="shared" si="1"/>
        <v>0</v>
      </c>
      <c r="H18" s="279"/>
      <c r="I18" s="317">
        <f t="shared" si="2"/>
        <v>0</v>
      </c>
    </row>
    <row r="19" spans="1:9" x14ac:dyDescent="0.35">
      <c r="A19" s="276" t="s">
        <v>42</v>
      </c>
      <c r="B19" s="277"/>
      <c r="C19" s="287"/>
      <c r="D19" s="285"/>
      <c r="E19" s="77">
        <v>255</v>
      </c>
      <c r="F19" s="313">
        <f t="shared" si="0"/>
        <v>0</v>
      </c>
      <c r="G19" s="314">
        <f t="shared" si="1"/>
        <v>0</v>
      </c>
      <c r="H19" s="279"/>
      <c r="I19" s="317">
        <f t="shared" si="2"/>
        <v>0</v>
      </c>
    </row>
    <row r="20" spans="1:9" ht="14" thickBot="1" x14ac:dyDescent="0.4">
      <c r="A20" s="278" t="s">
        <v>42</v>
      </c>
      <c r="B20" s="277"/>
      <c r="C20" s="287"/>
      <c r="D20" s="285"/>
      <c r="E20" s="77">
        <v>255</v>
      </c>
      <c r="F20" s="313">
        <f t="shared" si="0"/>
        <v>0</v>
      </c>
      <c r="G20" s="314">
        <f t="shared" si="1"/>
        <v>0</v>
      </c>
      <c r="H20" s="279"/>
      <c r="I20" s="317">
        <f t="shared" si="2"/>
        <v>0</v>
      </c>
    </row>
    <row r="21" spans="1:9" s="2" customFormat="1" ht="14" thickBot="1" x14ac:dyDescent="0.4">
      <c r="A21" s="181" t="s">
        <v>3</v>
      </c>
      <c r="B21" s="182"/>
      <c r="C21" s="183"/>
      <c r="D21" s="184"/>
      <c r="E21" s="182"/>
      <c r="F21" s="315">
        <f>SUM(F6:F20)</f>
        <v>0</v>
      </c>
      <c r="G21" s="316">
        <f>SUM(G6:G20)</f>
        <v>0</v>
      </c>
      <c r="H21" s="187"/>
      <c r="I21" s="318">
        <f>SUM(I6:I20)</f>
        <v>0</v>
      </c>
    </row>
    <row r="22" spans="1:9" s="2" customFormat="1" x14ac:dyDescent="0.35">
      <c r="A22" s="175" t="s">
        <v>61</v>
      </c>
      <c r="B22" s="176"/>
      <c r="C22" s="177"/>
      <c r="D22" s="178"/>
      <c r="E22" s="176"/>
      <c r="F22" s="176"/>
      <c r="G22" s="178"/>
      <c r="H22" s="179"/>
      <c r="I22" s="180"/>
    </row>
    <row r="23" spans="1:9" x14ac:dyDescent="0.35">
      <c r="A23" s="8" t="s">
        <v>33</v>
      </c>
      <c r="B23" s="383" t="s">
        <v>62</v>
      </c>
      <c r="C23" s="384"/>
      <c r="D23" s="384"/>
      <c r="E23" s="384"/>
      <c r="F23" s="385"/>
      <c r="G23" s="7" t="s">
        <v>8</v>
      </c>
      <c r="H23" s="18" t="s">
        <v>10</v>
      </c>
      <c r="I23" s="9" t="s">
        <v>9</v>
      </c>
    </row>
    <row r="24" spans="1:9" x14ac:dyDescent="0.35">
      <c r="A24" s="276" t="s">
        <v>42</v>
      </c>
      <c r="B24" s="383"/>
      <c r="C24" s="384"/>
      <c r="D24" s="384"/>
      <c r="E24" s="384"/>
      <c r="F24" s="385"/>
      <c r="G24" s="280"/>
      <c r="H24" s="279"/>
      <c r="I24" s="10">
        <f>G24*(1+H24)</f>
        <v>0</v>
      </c>
    </row>
    <row r="25" spans="1:9" x14ac:dyDescent="0.35">
      <c r="A25" s="276" t="s">
        <v>42</v>
      </c>
      <c r="B25" s="383"/>
      <c r="C25" s="384"/>
      <c r="D25" s="384"/>
      <c r="E25" s="384"/>
      <c r="F25" s="385"/>
      <c r="G25" s="280"/>
      <c r="H25" s="279"/>
      <c r="I25" s="10">
        <f t="shared" ref="I25:I28" si="3">G25*(1+H25)</f>
        <v>0</v>
      </c>
    </row>
    <row r="26" spans="1:9" x14ac:dyDescent="0.35">
      <c r="A26" s="276" t="s">
        <v>42</v>
      </c>
      <c r="B26" s="383"/>
      <c r="C26" s="384"/>
      <c r="D26" s="384"/>
      <c r="E26" s="384"/>
      <c r="F26" s="385"/>
      <c r="G26" s="280"/>
      <c r="H26" s="279"/>
      <c r="I26" s="10">
        <f>G26*(1+H26)</f>
        <v>0</v>
      </c>
    </row>
    <row r="27" spans="1:9" x14ac:dyDescent="0.35">
      <c r="A27" s="276" t="s">
        <v>42</v>
      </c>
      <c r="B27" s="383"/>
      <c r="C27" s="384"/>
      <c r="D27" s="384"/>
      <c r="E27" s="384"/>
      <c r="F27" s="385"/>
      <c r="G27" s="280"/>
      <c r="H27" s="279"/>
      <c r="I27" s="10">
        <f t="shared" si="3"/>
        <v>0</v>
      </c>
    </row>
    <row r="28" spans="1:9" ht="14" thickBot="1" x14ac:dyDescent="0.4">
      <c r="A28" s="276" t="s">
        <v>42</v>
      </c>
      <c r="B28" s="383"/>
      <c r="C28" s="384"/>
      <c r="D28" s="384"/>
      <c r="E28" s="384"/>
      <c r="F28" s="385"/>
      <c r="G28" s="280"/>
      <c r="H28" s="279"/>
      <c r="I28" s="10">
        <f t="shared" si="3"/>
        <v>0</v>
      </c>
    </row>
    <row r="29" spans="1:9" s="2" customFormat="1" ht="14" thickBot="1" x14ac:dyDescent="0.4">
      <c r="A29" s="181" t="s">
        <v>5</v>
      </c>
      <c r="B29" s="386"/>
      <c r="C29" s="387"/>
      <c r="D29" s="387"/>
      <c r="E29" s="387"/>
      <c r="F29" s="388"/>
      <c r="G29" s="188">
        <f>SUM(G24:G28)</f>
        <v>0</v>
      </c>
      <c r="H29" s="187"/>
      <c r="I29" s="188">
        <f>SUM(I24:I28)</f>
        <v>0</v>
      </c>
    </row>
    <row r="30" spans="1:9" s="2" customFormat="1" x14ac:dyDescent="0.35">
      <c r="A30" s="211" t="s">
        <v>6</v>
      </c>
      <c r="B30" s="218"/>
      <c r="C30" s="219"/>
      <c r="D30" s="220"/>
      <c r="E30" s="221"/>
      <c r="F30" s="222"/>
      <c r="G30" s="212"/>
      <c r="H30" s="179"/>
      <c r="I30" s="180"/>
    </row>
    <row r="31" spans="1:9" x14ac:dyDescent="0.35">
      <c r="A31" s="202" t="s">
        <v>4</v>
      </c>
      <c r="B31" s="309"/>
      <c r="C31" s="310"/>
      <c r="D31" s="311"/>
      <c r="E31" s="312"/>
      <c r="F31" s="308"/>
      <c r="G31" s="203" t="s">
        <v>8</v>
      </c>
      <c r="H31" s="18" t="s">
        <v>10</v>
      </c>
      <c r="I31" s="9" t="s">
        <v>9</v>
      </c>
    </row>
    <row r="32" spans="1:9" x14ac:dyDescent="0.35">
      <c r="A32" s="281" t="s">
        <v>31</v>
      </c>
      <c r="B32" s="288"/>
      <c r="C32" s="289"/>
      <c r="D32" s="290"/>
      <c r="E32" s="291"/>
      <c r="F32" s="292"/>
      <c r="G32" s="280"/>
      <c r="H32" s="279"/>
      <c r="I32" s="10">
        <f t="shared" ref="I32:I37" si="4">G32*(1+H32)</f>
        <v>0</v>
      </c>
    </row>
    <row r="33" spans="1:9" x14ac:dyDescent="0.35">
      <c r="A33" s="281" t="s">
        <v>30</v>
      </c>
      <c r="B33" s="288"/>
      <c r="C33" s="289"/>
      <c r="D33" s="290"/>
      <c r="E33" s="291"/>
      <c r="F33" s="292"/>
      <c r="G33" s="280"/>
      <c r="H33" s="279"/>
      <c r="I33" s="10">
        <f t="shared" si="4"/>
        <v>0</v>
      </c>
    </row>
    <row r="34" spans="1:9" x14ac:dyDescent="0.35">
      <c r="A34" s="281" t="s">
        <v>27</v>
      </c>
      <c r="B34" s="288"/>
      <c r="C34" s="289"/>
      <c r="D34" s="290"/>
      <c r="E34" s="291"/>
      <c r="F34" s="292"/>
      <c r="G34" s="280"/>
      <c r="H34" s="279"/>
      <c r="I34" s="10">
        <f t="shared" si="4"/>
        <v>0</v>
      </c>
    </row>
    <row r="35" spans="1:9" x14ac:dyDescent="0.35">
      <c r="A35" s="281" t="s">
        <v>42</v>
      </c>
      <c r="B35" s="288"/>
      <c r="C35" s="289"/>
      <c r="D35" s="290"/>
      <c r="E35" s="291"/>
      <c r="F35" s="292"/>
      <c r="G35" s="280"/>
      <c r="H35" s="279"/>
      <c r="I35" s="10">
        <f t="shared" si="4"/>
        <v>0</v>
      </c>
    </row>
    <row r="36" spans="1:9" x14ac:dyDescent="0.35">
      <c r="A36" s="281" t="s">
        <v>42</v>
      </c>
      <c r="B36" s="288"/>
      <c r="C36" s="289"/>
      <c r="D36" s="290"/>
      <c r="E36" s="291"/>
      <c r="F36" s="292"/>
      <c r="G36" s="280"/>
      <c r="H36" s="279"/>
      <c r="I36" s="10">
        <f t="shared" si="4"/>
        <v>0</v>
      </c>
    </row>
    <row r="37" spans="1:9" ht="14" thickBot="1" x14ac:dyDescent="0.4">
      <c r="A37" s="282" t="s">
        <v>42</v>
      </c>
      <c r="B37" s="293"/>
      <c r="C37" s="294"/>
      <c r="D37" s="295"/>
      <c r="E37" s="296"/>
      <c r="F37" s="297"/>
      <c r="G37" s="283"/>
      <c r="H37" s="284"/>
      <c r="I37" s="174">
        <f t="shared" si="4"/>
        <v>0</v>
      </c>
    </row>
    <row r="38" spans="1:9" s="2" customFormat="1" ht="14" thickBot="1" x14ac:dyDescent="0.4">
      <c r="A38" s="209" t="s">
        <v>7</v>
      </c>
      <c r="B38" s="229"/>
      <c r="C38" s="226"/>
      <c r="D38" s="227"/>
      <c r="E38" s="225"/>
      <c r="F38" s="230"/>
      <c r="G38" s="210">
        <f>SUM(G32:G37)</f>
        <v>0</v>
      </c>
      <c r="H38" s="231"/>
      <c r="I38" s="228">
        <f>SUM(I32:I37)</f>
        <v>0</v>
      </c>
    </row>
    <row r="39" spans="1:9" s="2" customFormat="1" ht="14" thickBot="1" x14ac:dyDescent="0.4">
      <c r="A39" s="189" t="s">
        <v>76</v>
      </c>
      <c r="B39" s="190"/>
      <c r="C39" s="191"/>
      <c r="D39" s="192"/>
      <c r="E39" s="190"/>
      <c r="F39" s="190"/>
      <c r="G39" s="199">
        <f>G21+G29+G38</f>
        <v>0</v>
      </c>
      <c r="H39" s="193"/>
      <c r="I39" s="200">
        <f>I21+I29+I38</f>
        <v>0</v>
      </c>
    </row>
    <row r="40" spans="1:9" s="2" customFormat="1" ht="14" thickBot="1" x14ac:dyDescent="0.4">
      <c r="A40" s="11"/>
      <c r="B40" s="21"/>
      <c r="C40" s="22"/>
      <c r="D40" s="23"/>
      <c r="E40" s="21"/>
      <c r="F40" s="21"/>
      <c r="G40" s="23"/>
      <c r="H40" s="24"/>
      <c r="I40" s="15"/>
    </row>
    <row r="41" spans="1:9" ht="14" thickBot="1" x14ac:dyDescent="0.4">
      <c r="A41" s="377" t="s">
        <v>75</v>
      </c>
      <c r="B41" s="378"/>
      <c r="C41" s="378"/>
      <c r="D41" s="378"/>
      <c r="E41" s="378"/>
      <c r="F41" s="378"/>
      <c r="G41" s="378"/>
      <c r="H41" s="378"/>
      <c r="I41" s="379"/>
    </row>
    <row r="42" spans="1:9" s="2" customFormat="1" x14ac:dyDescent="0.35">
      <c r="A42" s="223" t="s">
        <v>15</v>
      </c>
      <c r="B42" s="218"/>
      <c r="C42" s="219"/>
      <c r="D42" s="220"/>
      <c r="E42" s="221"/>
      <c r="F42" s="222"/>
      <c r="G42" s="212"/>
      <c r="H42" s="179"/>
      <c r="I42" s="180"/>
    </row>
    <row r="43" spans="1:9" x14ac:dyDescent="0.35">
      <c r="A43" s="8" t="s">
        <v>4</v>
      </c>
      <c r="B43" s="309"/>
      <c r="C43" s="310"/>
      <c r="D43" s="311"/>
      <c r="E43" s="312"/>
      <c r="F43" s="308"/>
      <c r="G43" s="7" t="s">
        <v>8</v>
      </c>
      <c r="H43" s="18" t="s">
        <v>10</v>
      </c>
      <c r="I43" s="9" t="s">
        <v>9</v>
      </c>
    </row>
    <row r="44" spans="1:9" x14ac:dyDescent="0.35">
      <c r="A44" s="276" t="s">
        <v>95</v>
      </c>
      <c r="B44" s="288"/>
      <c r="C44" s="289"/>
      <c r="D44" s="290"/>
      <c r="E44" s="291"/>
      <c r="F44" s="292"/>
      <c r="G44" s="285"/>
      <c r="H44" s="279"/>
      <c r="I44" s="10">
        <f>G44*(1+H44)</f>
        <v>0</v>
      </c>
    </row>
    <row r="45" spans="1:9" x14ac:dyDescent="0.35">
      <c r="A45" s="276" t="s">
        <v>42</v>
      </c>
      <c r="B45" s="288"/>
      <c r="C45" s="289"/>
      <c r="D45" s="290"/>
      <c r="E45" s="291"/>
      <c r="F45" s="292"/>
      <c r="G45" s="285"/>
      <c r="H45" s="279"/>
      <c r="I45" s="10">
        <f>G45*(1+H45)</f>
        <v>0</v>
      </c>
    </row>
    <row r="46" spans="1:9" x14ac:dyDescent="0.35">
      <c r="A46" s="276" t="s">
        <v>42</v>
      </c>
      <c r="B46" s="288"/>
      <c r="C46" s="289"/>
      <c r="D46" s="290"/>
      <c r="E46" s="291"/>
      <c r="F46" s="292"/>
      <c r="G46" s="285"/>
      <c r="H46" s="279"/>
      <c r="I46" s="10">
        <f>G46*(1+H46)</f>
        <v>0</v>
      </c>
    </row>
    <row r="47" spans="1:9" ht="14" thickBot="1" x14ac:dyDescent="0.4">
      <c r="A47" s="278" t="s">
        <v>42</v>
      </c>
      <c r="B47" s="293"/>
      <c r="C47" s="294"/>
      <c r="D47" s="295"/>
      <c r="E47" s="296"/>
      <c r="F47" s="297"/>
      <c r="G47" s="286"/>
      <c r="H47" s="284"/>
      <c r="I47" s="174">
        <f>G47*(1+H47)</f>
        <v>0</v>
      </c>
    </row>
    <row r="48" spans="1:9" s="2" customFormat="1" ht="14" thickBot="1" x14ac:dyDescent="0.4">
      <c r="A48" s="209" t="s">
        <v>12</v>
      </c>
      <c r="B48" s="225"/>
      <c r="C48" s="226"/>
      <c r="D48" s="227"/>
      <c r="E48" s="225"/>
      <c r="F48" s="225"/>
      <c r="G48" s="210">
        <f>SUM(G44:G47)</f>
        <v>0</v>
      </c>
      <c r="H48" s="187"/>
      <c r="I48" s="188">
        <f>SUM(I44:I47)</f>
        <v>0</v>
      </c>
    </row>
    <row r="49" spans="1:11" s="2" customFormat="1" x14ac:dyDescent="0.35">
      <c r="A49" s="224" t="s">
        <v>16</v>
      </c>
      <c r="B49" s="190"/>
      <c r="C49" s="191"/>
      <c r="D49" s="192"/>
      <c r="E49" s="190"/>
      <c r="F49" s="190"/>
      <c r="G49" s="178"/>
      <c r="H49" s="179"/>
      <c r="I49" s="180"/>
    </row>
    <row r="50" spans="1:11" x14ac:dyDescent="0.35">
      <c r="A50" s="202" t="s">
        <v>4</v>
      </c>
      <c r="B50" s="305"/>
      <c r="C50" s="304"/>
      <c r="D50" s="303"/>
      <c r="E50" s="306"/>
      <c r="F50" s="307"/>
      <c r="G50" s="203" t="s">
        <v>8</v>
      </c>
      <c r="H50" s="18" t="s">
        <v>10</v>
      </c>
      <c r="I50" s="9" t="s">
        <v>9</v>
      </c>
    </row>
    <row r="51" spans="1:11" x14ac:dyDescent="0.35">
      <c r="A51" s="276" t="s">
        <v>95</v>
      </c>
      <c r="B51" s="298"/>
      <c r="C51" s="299"/>
      <c r="D51" s="300"/>
      <c r="E51" s="301"/>
      <c r="F51" s="302"/>
      <c r="G51" s="285"/>
      <c r="H51" s="279"/>
      <c r="I51" s="10">
        <f>G51*(1+H51)</f>
        <v>0</v>
      </c>
    </row>
    <row r="52" spans="1:11" x14ac:dyDescent="0.35">
      <c r="A52" s="276" t="s">
        <v>96</v>
      </c>
      <c r="B52" s="288"/>
      <c r="C52" s="289"/>
      <c r="D52" s="290"/>
      <c r="E52" s="291"/>
      <c r="F52" s="292"/>
      <c r="G52" s="285"/>
      <c r="H52" s="279"/>
      <c r="I52" s="10">
        <f>G52*(1+H52)</f>
        <v>0</v>
      </c>
    </row>
    <row r="53" spans="1:11" x14ac:dyDescent="0.35">
      <c r="A53" s="278" t="s">
        <v>42</v>
      </c>
      <c r="B53" s="288"/>
      <c r="C53" s="289"/>
      <c r="D53" s="290"/>
      <c r="E53" s="291"/>
      <c r="F53" s="292"/>
      <c r="G53" s="285"/>
      <c r="H53" s="279"/>
      <c r="I53" s="10">
        <f>G53*(1+H53)</f>
        <v>0</v>
      </c>
    </row>
    <row r="54" spans="1:11" ht="14" thickBot="1" x14ac:dyDescent="0.4">
      <c r="A54" s="278" t="s">
        <v>42</v>
      </c>
      <c r="B54" s="288"/>
      <c r="C54" s="289"/>
      <c r="D54" s="290"/>
      <c r="E54" s="291"/>
      <c r="F54" s="292"/>
      <c r="G54" s="286"/>
      <c r="H54" s="284"/>
      <c r="I54" s="174">
        <f>G54*(1+H54)</f>
        <v>0</v>
      </c>
    </row>
    <row r="55" spans="1:11" s="2" customFormat="1" ht="14" thickBot="1" x14ac:dyDescent="0.4">
      <c r="A55" s="181" t="s">
        <v>13</v>
      </c>
      <c r="B55" s="225"/>
      <c r="C55" s="226"/>
      <c r="D55" s="227"/>
      <c r="E55" s="225"/>
      <c r="F55" s="225"/>
      <c r="G55" s="186">
        <f>SUM(G51:G54)</f>
        <v>0</v>
      </c>
      <c r="H55" s="187"/>
      <c r="I55" s="188">
        <f>SUM(I51:I54)</f>
        <v>0</v>
      </c>
    </row>
    <row r="56" spans="1:11" ht="14" thickBot="1" x14ac:dyDescent="0.4">
      <c r="A56" s="194" t="s">
        <v>14</v>
      </c>
      <c r="B56" s="195"/>
      <c r="C56" s="196"/>
      <c r="D56" s="197"/>
      <c r="E56" s="195"/>
      <c r="F56" s="195"/>
      <c r="G56" s="199">
        <f>G55-G48</f>
        <v>0</v>
      </c>
      <c r="H56" s="198"/>
      <c r="I56" s="201">
        <f>I55-I48</f>
        <v>0</v>
      </c>
      <c r="K56" s="2"/>
    </row>
    <row r="57" spans="1:11" ht="14" thickBot="1" x14ac:dyDescent="0.4">
      <c r="A57" s="16"/>
      <c r="B57" s="12"/>
      <c r="C57" s="13"/>
      <c r="D57" s="14"/>
      <c r="E57" s="12"/>
      <c r="F57" s="12"/>
      <c r="G57" s="14">
        <f>G39-G56</f>
        <v>0</v>
      </c>
      <c r="H57" s="19"/>
      <c r="I57" s="14">
        <f>I39-I56</f>
        <v>0</v>
      </c>
    </row>
    <row r="58" spans="1:11" ht="63" customHeight="1" thickBot="1" x14ac:dyDescent="0.4">
      <c r="A58" s="380" t="s">
        <v>139</v>
      </c>
      <c r="B58" s="381"/>
      <c r="C58" s="381"/>
      <c r="D58" s="381"/>
      <c r="E58" s="381"/>
      <c r="F58" s="382"/>
      <c r="G58" s="254">
        <f>IF(G57&gt;0,"Prijs is boven plafondbedrag en is een ongeldige Inschrijving",G57)</f>
        <v>0</v>
      </c>
      <c r="H58" s="198"/>
      <c r="I58" s="255">
        <f>IF(G62&gt;0,"Prijs is boven plafondbedrag en is een ongeldige Inschrijving",I57)</f>
        <v>0</v>
      </c>
    </row>
    <row r="59" spans="1:11" ht="20.25" customHeight="1" x14ac:dyDescent="0.65">
      <c r="A59" s="165"/>
      <c r="B59" s="253"/>
      <c r="C59" s="253"/>
      <c r="D59" s="1"/>
      <c r="E59" s="165"/>
      <c r="F59" s="164"/>
      <c r="G59" s="259"/>
      <c r="H59" s="234"/>
      <c r="I59" s="235"/>
    </row>
    <row r="60" spans="1:11" ht="16.5" customHeight="1" x14ac:dyDescent="0.65">
      <c r="A60" s="329" t="s">
        <v>116</v>
      </c>
      <c r="B60" s="253"/>
      <c r="C60" s="253"/>
      <c r="D60" s="1"/>
      <c r="E60" s="165"/>
      <c r="F60" s="164"/>
      <c r="G60" s="258"/>
      <c r="H60" s="234"/>
      <c r="I60" s="235"/>
    </row>
    <row r="61" spans="1:11" ht="12.75" customHeight="1" x14ac:dyDescent="0.35">
      <c r="A61" s="329" t="s">
        <v>117</v>
      </c>
      <c r="B61" s="137"/>
      <c r="C61" s="138"/>
      <c r="D61" s="252"/>
      <c r="E61" s="137"/>
      <c r="F61" s="116"/>
      <c r="G61" s="134"/>
      <c r="H61" s="135"/>
      <c r="I61" s="1"/>
    </row>
    <row r="62" spans="1:11" ht="17.25" customHeight="1" x14ac:dyDescent="0.35">
      <c r="A62" s="329" t="s">
        <v>144</v>
      </c>
      <c r="B62" s="237"/>
      <c r="C62" s="238"/>
      <c r="D62" s="236"/>
      <c r="E62" s="235"/>
      <c r="F62" s="237"/>
      <c r="G62" s="236"/>
      <c r="H62" s="239"/>
      <c r="I62" s="236"/>
      <c r="J62" s="58"/>
      <c r="K62" s="58"/>
    </row>
    <row r="63" spans="1:11" x14ac:dyDescent="0.35">
      <c r="A63" s="329" t="s">
        <v>145</v>
      </c>
      <c r="B63" s="237"/>
      <c r="C63" s="238"/>
      <c r="D63" s="236"/>
      <c r="E63" s="235"/>
      <c r="F63" s="237"/>
      <c r="G63" s="236"/>
      <c r="H63" s="239"/>
      <c r="I63" s="236"/>
      <c r="J63" s="58"/>
      <c r="K63" s="58"/>
    </row>
    <row r="64" spans="1:11" x14ac:dyDescent="0.35">
      <c r="A64" s="235"/>
      <c r="B64" s="237"/>
      <c r="C64" s="238"/>
      <c r="D64" s="236"/>
      <c r="E64" s="235"/>
      <c r="F64" s="237"/>
      <c r="G64" s="236"/>
      <c r="H64" s="239"/>
      <c r="I64" s="236"/>
      <c r="J64" s="58"/>
      <c r="K64" s="58"/>
    </row>
    <row r="65" spans="1:11" x14ac:dyDescent="0.35">
      <c r="A65" s="236"/>
      <c r="B65" s="237"/>
      <c r="C65" s="238"/>
      <c r="D65" s="236"/>
      <c r="E65" s="237"/>
      <c r="F65" s="237"/>
      <c r="G65" s="236"/>
      <c r="H65" s="239"/>
      <c r="I65" s="236"/>
      <c r="J65" s="58"/>
      <c r="K65" s="58"/>
    </row>
    <row r="66" spans="1:11" x14ac:dyDescent="0.35">
      <c r="A66" s="141"/>
      <c r="B66" s="137"/>
      <c r="C66" s="138"/>
      <c r="D66" s="139"/>
      <c r="E66" s="137"/>
      <c r="F66" s="137"/>
      <c r="G66" s="139"/>
      <c r="H66" s="140"/>
      <c r="I66" s="139"/>
      <c r="J66" s="58"/>
      <c r="K66" s="58"/>
    </row>
    <row r="67" spans="1:11" ht="18.75" customHeight="1" x14ac:dyDescent="0.35">
      <c r="A67" s="244"/>
      <c r="B67" s="245"/>
      <c r="C67" s="246"/>
      <c r="D67" s="247"/>
      <c r="E67" s="245"/>
      <c r="F67" s="245"/>
      <c r="G67" s="247"/>
      <c r="H67" s="248"/>
      <c r="I67" s="247"/>
      <c r="J67" s="58"/>
      <c r="K67" s="58"/>
    </row>
    <row r="68" spans="1:11" ht="17.25" customHeight="1" x14ac:dyDescent="0.35">
      <c r="A68" s="249"/>
      <c r="B68" s="244"/>
      <c r="C68" s="250"/>
      <c r="D68" s="251"/>
      <c r="E68" s="244"/>
      <c r="F68" s="245"/>
      <c r="G68" s="247"/>
      <c r="H68" s="248"/>
      <c r="I68" s="247"/>
      <c r="J68" s="58"/>
      <c r="K68" s="58"/>
    </row>
    <row r="69" spans="1:11" x14ac:dyDescent="0.35">
      <c r="A69" s="96"/>
      <c r="B69" s="96"/>
      <c r="C69" s="142"/>
      <c r="D69" s="128"/>
      <c r="E69" s="96"/>
      <c r="F69" s="137"/>
      <c r="G69" s="139"/>
      <c r="H69" s="140"/>
      <c r="I69" s="139"/>
      <c r="J69" s="58"/>
      <c r="K69" s="58"/>
    </row>
    <row r="70" spans="1:11" x14ac:dyDescent="0.35">
      <c r="A70" s="96"/>
      <c r="B70" s="96"/>
      <c r="C70" s="142"/>
      <c r="D70" s="128"/>
      <c r="E70" s="96"/>
      <c r="F70" s="137"/>
      <c r="G70" s="139"/>
      <c r="H70" s="140"/>
      <c r="I70" s="139"/>
      <c r="J70" s="58"/>
      <c r="K70" s="58"/>
    </row>
    <row r="71" spans="1:11" ht="14" x14ac:dyDescent="0.35">
      <c r="A71" s="143"/>
      <c r="B71" s="143"/>
      <c r="C71" s="144"/>
      <c r="D71" s="145"/>
      <c r="E71" s="143"/>
      <c r="F71" s="116"/>
      <c r="G71" s="134"/>
      <c r="H71" s="135"/>
      <c r="I71" s="134"/>
    </row>
    <row r="72" spans="1:11" ht="14" x14ac:dyDescent="0.35">
      <c r="B72" s="143"/>
      <c r="C72" s="144"/>
      <c r="D72" s="145"/>
      <c r="E72" s="143"/>
      <c r="F72" s="116"/>
      <c r="G72" s="134"/>
      <c r="H72" s="135"/>
      <c r="I72" s="134"/>
    </row>
    <row r="73" spans="1:11" ht="14" x14ac:dyDescent="0.35">
      <c r="A73" s="59"/>
      <c r="B73" s="59"/>
      <c r="C73" s="60"/>
      <c r="D73" s="61"/>
      <c r="E73" s="59"/>
    </row>
    <row r="74" spans="1:11" ht="14" x14ac:dyDescent="0.35">
      <c r="A74" s="59"/>
      <c r="B74" s="59"/>
      <c r="C74" s="60"/>
      <c r="D74" s="61"/>
      <c r="E74" s="59"/>
    </row>
    <row r="75" spans="1:11" ht="14" x14ac:dyDescent="0.35">
      <c r="A75" s="62"/>
      <c r="B75" s="59"/>
      <c r="C75" s="60"/>
      <c r="D75" s="61"/>
      <c r="E75" s="59"/>
    </row>
  </sheetData>
  <sheetProtection selectLockedCells="1"/>
  <mergeCells count="11">
    <mergeCell ref="B26:F26"/>
    <mergeCell ref="A3:I3"/>
    <mergeCell ref="A4:I4"/>
    <mergeCell ref="B23:F23"/>
    <mergeCell ref="B24:F24"/>
    <mergeCell ref="B25:F25"/>
    <mergeCell ref="A41:I41"/>
    <mergeCell ref="A58:F58"/>
    <mergeCell ref="B27:F27"/>
    <mergeCell ref="B28:F28"/>
    <mergeCell ref="B29:F29"/>
  </mergeCells>
  <pageMargins left="0.75" right="0.75" top="1" bottom="1" header="0.5" footer="0.5"/>
  <pageSetup paperSize="9" scale="48" orientation="portrait" r:id="rId1"/>
  <headerFooter alignWithMargins="0">
    <oddHeader xml:space="preserve">&amp;LAanbesteding Cateringdienstverlening t.b.v. Concerndienstverlener FMH met zaaknummer 31151096
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70"/>
  <sheetViews>
    <sheetView topLeftCell="A25" zoomScaleNormal="100" zoomScaleSheetLayoutView="100" workbookViewId="0">
      <selection activeCell="A2" sqref="A2"/>
    </sheetView>
  </sheetViews>
  <sheetFormatPr defaultColWidth="9.1796875" defaultRowHeight="13.5" x14ac:dyDescent="0.35"/>
  <cols>
    <col min="1" max="1" width="58.1796875" style="1" customWidth="1"/>
    <col min="2" max="2" width="8.1796875" style="1" customWidth="1"/>
    <col min="3" max="3" width="6.26953125" style="6" customWidth="1"/>
    <col min="4" max="4" width="11.54296875" style="3" customWidth="1"/>
    <col min="5" max="5" width="6.54296875" style="1" customWidth="1"/>
    <col min="6" max="6" width="16.1796875" style="1" customWidth="1"/>
    <col min="7" max="7" width="21.1796875" style="3" customWidth="1"/>
    <col min="8" max="8" width="9.54296875" style="17" customWidth="1"/>
    <col min="9" max="9" width="24.7265625" style="3" customWidth="1"/>
    <col min="10" max="16384" width="9.1796875" style="1"/>
  </cols>
  <sheetData>
    <row r="1" spans="1:9" x14ac:dyDescent="0.35">
      <c r="A1" s="111" t="s">
        <v>134</v>
      </c>
      <c r="B1" s="116"/>
      <c r="C1" s="133"/>
      <c r="D1" s="134"/>
      <c r="E1" s="116"/>
      <c r="F1" s="116"/>
      <c r="G1" s="134"/>
      <c r="H1" s="135"/>
      <c r="I1" s="134"/>
    </row>
    <row r="2" spans="1:9" ht="14" thickBot="1" x14ac:dyDescent="0.4">
      <c r="A2" s="116"/>
      <c r="B2" s="116"/>
      <c r="C2" s="133"/>
      <c r="D2" s="134"/>
      <c r="E2" s="116"/>
      <c r="F2" s="116"/>
      <c r="G2" s="134"/>
      <c r="H2" s="135"/>
      <c r="I2" s="134"/>
    </row>
    <row r="3" spans="1:9" ht="14" thickBot="1" x14ac:dyDescent="0.4">
      <c r="A3" s="377" t="s">
        <v>74</v>
      </c>
      <c r="B3" s="378"/>
      <c r="C3" s="378"/>
      <c r="D3" s="378"/>
      <c r="E3" s="378"/>
      <c r="F3" s="378"/>
      <c r="G3" s="378"/>
      <c r="H3" s="378"/>
      <c r="I3" s="379"/>
    </row>
    <row r="4" spans="1:9" s="2" customFormat="1" x14ac:dyDescent="0.35">
      <c r="A4" s="389" t="s">
        <v>73</v>
      </c>
      <c r="B4" s="390"/>
      <c r="C4" s="390"/>
      <c r="D4" s="390"/>
      <c r="E4" s="390"/>
      <c r="F4" s="390"/>
      <c r="G4" s="390"/>
      <c r="H4" s="390"/>
      <c r="I4" s="391"/>
    </row>
    <row r="5" spans="1:9" ht="27" x14ac:dyDescent="0.35">
      <c r="A5" s="8" t="s">
        <v>1</v>
      </c>
      <c r="B5" s="4" t="s">
        <v>0</v>
      </c>
      <c r="C5" s="20" t="s">
        <v>11</v>
      </c>
      <c r="D5" s="169" t="s">
        <v>53</v>
      </c>
      <c r="E5" s="4" t="s">
        <v>2</v>
      </c>
      <c r="F5" s="4" t="s">
        <v>56</v>
      </c>
      <c r="G5" s="7" t="s">
        <v>8</v>
      </c>
      <c r="H5" s="18" t="s">
        <v>10</v>
      </c>
      <c r="I5" s="9" t="s">
        <v>9</v>
      </c>
    </row>
    <row r="6" spans="1:9" x14ac:dyDescent="0.35">
      <c r="A6" s="276" t="s">
        <v>97</v>
      </c>
      <c r="B6" s="277"/>
      <c r="C6" s="287"/>
      <c r="D6" s="285"/>
      <c r="E6" s="77">
        <v>255</v>
      </c>
      <c r="F6" s="32">
        <f>E6*C6</f>
        <v>0</v>
      </c>
      <c r="G6" s="5">
        <f>E6*D6*C6</f>
        <v>0</v>
      </c>
      <c r="H6" s="279"/>
      <c r="I6" s="10">
        <f>G6*(1+H6)</f>
        <v>0</v>
      </c>
    </row>
    <row r="7" spans="1:9" x14ac:dyDescent="0.35">
      <c r="A7" s="276" t="s">
        <v>94</v>
      </c>
      <c r="B7" s="277"/>
      <c r="C7" s="287"/>
      <c r="D7" s="285"/>
      <c r="E7" s="77">
        <v>255</v>
      </c>
      <c r="F7" s="32">
        <f t="shared" ref="F7:F15" si="0">E7*C7</f>
        <v>0</v>
      </c>
      <c r="G7" s="5">
        <f t="shared" ref="G7:G15" si="1">E7*D7*C7</f>
        <v>0</v>
      </c>
      <c r="H7" s="279"/>
      <c r="I7" s="10">
        <f t="shared" ref="I7:I15" si="2">G7*(1+H7)</f>
        <v>0</v>
      </c>
    </row>
    <row r="8" spans="1:9" x14ac:dyDescent="0.35">
      <c r="A8" s="276" t="s">
        <v>94</v>
      </c>
      <c r="B8" s="277"/>
      <c r="C8" s="287"/>
      <c r="D8" s="285"/>
      <c r="E8" s="77">
        <v>255</v>
      </c>
      <c r="F8" s="32">
        <f t="shared" si="0"/>
        <v>0</v>
      </c>
      <c r="G8" s="5">
        <f t="shared" si="1"/>
        <v>0</v>
      </c>
      <c r="H8" s="279"/>
      <c r="I8" s="10">
        <f t="shared" si="2"/>
        <v>0</v>
      </c>
    </row>
    <row r="9" spans="1:9" x14ac:dyDescent="0.35">
      <c r="A9" s="276" t="s">
        <v>42</v>
      </c>
      <c r="B9" s="277"/>
      <c r="C9" s="287"/>
      <c r="D9" s="285"/>
      <c r="E9" s="77">
        <v>255</v>
      </c>
      <c r="F9" s="32">
        <f t="shared" si="0"/>
        <v>0</v>
      </c>
      <c r="G9" s="5">
        <f t="shared" si="1"/>
        <v>0</v>
      </c>
      <c r="H9" s="279"/>
      <c r="I9" s="10">
        <f t="shared" si="2"/>
        <v>0</v>
      </c>
    </row>
    <row r="10" spans="1:9" x14ac:dyDescent="0.35">
      <c r="A10" s="276" t="s">
        <v>42</v>
      </c>
      <c r="B10" s="277"/>
      <c r="C10" s="287"/>
      <c r="D10" s="285"/>
      <c r="E10" s="77">
        <v>255</v>
      </c>
      <c r="F10" s="32">
        <f t="shared" si="0"/>
        <v>0</v>
      </c>
      <c r="G10" s="5">
        <f t="shared" si="1"/>
        <v>0</v>
      </c>
      <c r="H10" s="279"/>
      <c r="I10" s="10">
        <f t="shared" si="2"/>
        <v>0</v>
      </c>
    </row>
    <row r="11" spans="1:9" x14ac:dyDescent="0.35">
      <c r="A11" s="276" t="s">
        <v>42</v>
      </c>
      <c r="B11" s="277"/>
      <c r="C11" s="287"/>
      <c r="D11" s="285"/>
      <c r="E11" s="77">
        <v>255</v>
      </c>
      <c r="F11" s="32">
        <f t="shared" si="0"/>
        <v>0</v>
      </c>
      <c r="G11" s="5">
        <f t="shared" si="1"/>
        <v>0</v>
      </c>
      <c r="H11" s="279"/>
      <c r="I11" s="10">
        <f t="shared" si="2"/>
        <v>0</v>
      </c>
    </row>
    <row r="12" spans="1:9" x14ac:dyDescent="0.35">
      <c r="A12" s="276" t="s">
        <v>42</v>
      </c>
      <c r="B12" s="277"/>
      <c r="C12" s="287"/>
      <c r="D12" s="285"/>
      <c r="E12" s="77">
        <v>255</v>
      </c>
      <c r="F12" s="32">
        <f t="shared" si="0"/>
        <v>0</v>
      </c>
      <c r="G12" s="5">
        <f t="shared" si="1"/>
        <v>0</v>
      </c>
      <c r="H12" s="279"/>
      <c r="I12" s="10">
        <f t="shared" si="2"/>
        <v>0</v>
      </c>
    </row>
    <row r="13" spans="1:9" x14ac:dyDescent="0.35">
      <c r="A13" s="276" t="s">
        <v>42</v>
      </c>
      <c r="B13" s="277"/>
      <c r="C13" s="287"/>
      <c r="D13" s="285"/>
      <c r="E13" s="77">
        <v>255</v>
      </c>
      <c r="F13" s="32">
        <f t="shared" si="0"/>
        <v>0</v>
      </c>
      <c r="G13" s="5">
        <f t="shared" si="1"/>
        <v>0</v>
      </c>
      <c r="H13" s="279"/>
      <c r="I13" s="10">
        <f t="shared" si="2"/>
        <v>0</v>
      </c>
    </row>
    <row r="14" spans="1:9" x14ac:dyDescent="0.35">
      <c r="A14" s="276" t="s">
        <v>42</v>
      </c>
      <c r="B14" s="277"/>
      <c r="C14" s="287"/>
      <c r="D14" s="285"/>
      <c r="E14" s="77">
        <v>255</v>
      </c>
      <c r="F14" s="32">
        <f t="shared" si="0"/>
        <v>0</v>
      </c>
      <c r="G14" s="5">
        <f t="shared" si="1"/>
        <v>0</v>
      </c>
      <c r="H14" s="279"/>
      <c r="I14" s="10">
        <f t="shared" si="2"/>
        <v>0</v>
      </c>
    </row>
    <row r="15" spans="1:9" ht="14" thickBot="1" x14ac:dyDescent="0.4">
      <c r="A15" s="278" t="s">
        <v>42</v>
      </c>
      <c r="B15" s="277"/>
      <c r="C15" s="287"/>
      <c r="D15" s="285"/>
      <c r="E15" s="77">
        <v>255</v>
      </c>
      <c r="F15" s="32">
        <f t="shared" si="0"/>
        <v>0</v>
      </c>
      <c r="G15" s="5">
        <f t="shared" si="1"/>
        <v>0</v>
      </c>
      <c r="H15" s="279"/>
      <c r="I15" s="10">
        <f t="shared" si="2"/>
        <v>0</v>
      </c>
    </row>
    <row r="16" spans="1:9" s="2" customFormat="1" ht="14" thickBot="1" x14ac:dyDescent="0.4">
      <c r="A16" s="181" t="s">
        <v>3</v>
      </c>
      <c r="B16" s="182"/>
      <c r="C16" s="183"/>
      <c r="D16" s="184"/>
      <c r="E16" s="182"/>
      <c r="F16" s="185">
        <f>SUM(F6:F15)</f>
        <v>0</v>
      </c>
      <c r="G16" s="186">
        <f>SUM(G6:G15)</f>
        <v>0</v>
      </c>
      <c r="H16" s="187"/>
      <c r="I16" s="188">
        <f>SUM(I6:I15)</f>
        <v>0</v>
      </c>
    </row>
    <row r="17" spans="1:9" s="2" customFormat="1" x14ac:dyDescent="0.35">
      <c r="A17" s="175" t="s">
        <v>61</v>
      </c>
      <c r="B17" s="176"/>
      <c r="C17" s="177"/>
      <c r="D17" s="178"/>
      <c r="E17" s="176"/>
      <c r="F17" s="176"/>
      <c r="G17" s="178"/>
      <c r="H17" s="179"/>
      <c r="I17" s="180"/>
    </row>
    <row r="18" spans="1:9" x14ac:dyDescent="0.35">
      <c r="A18" s="8" t="s">
        <v>33</v>
      </c>
      <c r="B18" s="383" t="s">
        <v>62</v>
      </c>
      <c r="C18" s="384"/>
      <c r="D18" s="384"/>
      <c r="E18" s="384"/>
      <c r="F18" s="385"/>
      <c r="G18" s="7" t="s">
        <v>8</v>
      </c>
      <c r="H18" s="18" t="s">
        <v>10</v>
      </c>
      <c r="I18" s="9" t="s">
        <v>9</v>
      </c>
    </row>
    <row r="19" spans="1:9" x14ac:dyDescent="0.35">
      <c r="A19" s="276" t="s">
        <v>42</v>
      </c>
      <c r="B19" s="383"/>
      <c r="C19" s="384"/>
      <c r="D19" s="384"/>
      <c r="E19" s="384"/>
      <c r="F19" s="385"/>
      <c r="G19" s="280"/>
      <c r="H19" s="279"/>
      <c r="I19" s="10">
        <f>G19*(1+H19)</f>
        <v>0</v>
      </c>
    </row>
    <row r="20" spans="1:9" x14ac:dyDescent="0.35">
      <c r="A20" s="276" t="s">
        <v>42</v>
      </c>
      <c r="B20" s="383"/>
      <c r="C20" s="384"/>
      <c r="D20" s="384"/>
      <c r="E20" s="384"/>
      <c r="F20" s="385"/>
      <c r="G20" s="280"/>
      <c r="H20" s="279"/>
      <c r="I20" s="10">
        <f t="shared" ref="I20:I23" si="3">G20*(1+H20)</f>
        <v>0</v>
      </c>
    </row>
    <row r="21" spans="1:9" x14ac:dyDescent="0.35">
      <c r="A21" s="276" t="s">
        <v>42</v>
      </c>
      <c r="B21" s="383"/>
      <c r="C21" s="384"/>
      <c r="D21" s="384"/>
      <c r="E21" s="384"/>
      <c r="F21" s="385"/>
      <c r="G21" s="280"/>
      <c r="H21" s="279"/>
      <c r="I21" s="10">
        <f t="shared" si="3"/>
        <v>0</v>
      </c>
    </row>
    <row r="22" spans="1:9" x14ac:dyDescent="0.35">
      <c r="A22" s="276" t="s">
        <v>42</v>
      </c>
      <c r="B22" s="383"/>
      <c r="C22" s="384"/>
      <c r="D22" s="384"/>
      <c r="E22" s="384"/>
      <c r="F22" s="385"/>
      <c r="G22" s="280"/>
      <c r="H22" s="279"/>
      <c r="I22" s="10">
        <f t="shared" si="3"/>
        <v>0</v>
      </c>
    </row>
    <row r="23" spans="1:9" ht="14" thickBot="1" x14ac:dyDescent="0.4">
      <c r="A23" s="276" t="s">
        <v>42</v>
      </c>
      <c r="B23" s="383"/>
      <c r="C23" s="384"/>
      <c r="D23" s="384"/>
      <c r="E23" s="384"/>
      <c r="F23" s="385"/>
      <c r="G23" s="280"/>
      <c r="H23" s="279"/>
      <c r="I23" s="10">
        <f t="shared" si="3"/>
        <v>0</v>
      </c>
    </row>
    <row r="24" spans="1:9" s="2" customFormat="1" ht="14" thickBot="1" x14ac:dyDescent="0.4">
      <c r="A24" s="181" t="s">
        <v>5</v>
      </c>
      <c r="B24" s="386"/>
      <c r="C24" s="387"/>
      <c r="D24" s="387"/>
      <c r="E24" s="387"/>
      <c r="F24" s="388"/>
      <c r="G24" s="188">
        <f>SUM(G19:G23)</f>
        <v>0</v>
      </c>
      <c r="H24" s="187"/>
      <c r="I24" s="188">
        <f>SUM(I19:I23)</f>
        <v>0</v>
      </c>
    </row>
    <row r="25" spans="1:9" s="2" customFormat="1" x14ac:dyDescent="0.35">
      <c r="A25" s="211" t="s">
        <v>6</v>
      </c>
      <c r="B25" s="218"/>
      <c r="C25" s="219"/>
      <c r="D25" s="220"/>
      <c r="E25" s="221"/>
      <c r="F25" s="222"/>
      <c r="G25" s="212"/>
      <c r="H25" s="179"/>
      <c r="I25" s="180"/>
    </row>
    <row r="26" spans="1:9" x14ac:dyDescent="0.35">
      <c r="A26" s="202" t="s">
        <v>4</v>
      </c>
      <c r="B26" s="309"/>
      <c r="C26" s="310"/>
      <c r="D26" s="311"/>
      <c r="E26" s="312"/>
      <c r="F26" s="308"/>
      <c r="G26" s="203" t="s">
        <v>8</v>
      </c>
      <c r="H26" s="18" t="s">
        <v>10</v>
      </c>
      <c r="I26" s="9" t="s">
        <v>9</v>
      </c>
    </row>
    <row r="27" spans="1:9" x14ac:dyDescent="0.35">
      <c r="A27" s="281" t="s">
        <v>31</v>
      </c>
      <c r="B27" s="288"/>
      <c r="C27" s="289"/>
      <c r="D27" s="290"/>
      <c r="E27" s="291"/>
      <c r="F27" s="292"/>
      <c r="G27" s="280"/>
      <c r="H27" s="279"/>
      <c r="I27" s="10">
        <f t="shared" ref="I27:I32" si="4">G27*(1+H27)</f>
        <v>0</v>
      </c>
    </row>
    <row r="28" spans="1:9" x14ac:dyDescent="0.35">
      <c r="A28" s="281" t="s">
        <v>30</v>
      </c>
      <c r="B28" s="288"/>
      <c r="C28" s="289"/>
      <c r="D28" s="290"/>
      <c r="E28" s="291"/>
      <c r="F28" s="292"/>
      <c r="G28" s="280"/>
      <c r="H28" s="279"/>
      <c r="I28" s="10">
        <f t="shared" si="4"/>
        <v>0</v>
      </c>
    </row>
    <row r="29" spans="1:9" x14ac:dyDescent="0.35">
      <c r="A29" s="281" t="s">
        <v>27</v>
      </c>
      <c r="B29" s="288"/>
      <c r="C29" s="289"/>
      <c r="D29" s="290"/>
      <c r="E29" s="291"/>
      <c r="F29" s="292"/>
      <c r="G29" s="280"/>
      <c r="H29" s="279"/>
      <c r="I29" s="10">
        <f t="shared" si="4"/>
        <v>0</v>
      </c>
    </row>
    <row r="30" spans="1:9" x14ac:dyDescent="0.35">
      <c r="A30" s="281" t="s">
        <v>42</v>
      </c>
      <c r="B30" s="288"/>
      <c r="C30" s="289"/>
      <c r="D30" s="290"/>
      <c r="E30" s="291"/>
      <c r="F30" s="292"/>
      <c r="G30" s="280"/>
      <c r="H30" s="279"/>
      <c r="I30" s="10">
        <f t="shared" si="4"/>
        <v>0</v>
      </c>
    </row>
    <row r="31" spans="1:9" x14ac:dyDescent="0.35">
      <c r="A31" s="281" t="s">
        <v>42</v>
      </c>
      <c r="B31" s="288"/>
      <c r="C31" s="289"/>
      <c r="D31" s="290"/>
      <c r="E31" s="291"/>
      <c r="F31" s="292"/>
      <c r="G31" s="280"/>
      <c r="H31" s="279"/>
      <c r="I31" s="10">
        <f t="shared" si="4"/>
        <v>0</v>
      </c>
    </row>
    <row r="32" spans="1:9" ht="14" thickBot="1" x14ac:dyDescent="0.4">
      <c r="A32" s="282" t="s">
        <v>42</v>
      </c>
      <c r="B32" s="293"/>
      <c r="C32" s="294"/>
      <c r="D32" s="295"/>
      <c r="E32" s="296"/>
      <c r="F32" s="297"/>
      <c r="G32" s="283"/>
      <c r="H32" s="284"/>
      <c r="I32" s="174">
        <f t="shared" si="4"/>
        <v>0</v>
      </c>
    </row>
    <row r="33" spans="1:9" s="2" customFormat="1" ht="14" thickBot="1" x14ac:dyDescent="0.4">
      <c r="A33" s="209" t="s">
        <v>7</v>
      </c>
      <c r="B33" s="229"/>
      <c r="C33" s="226"/>
      <c r="D33" s="227"/>
      <c r="E33" s="225"/>
      <c r="F33" s="230"/>
      <c r="G33" s="210">
        <f>SUM(G27:G32)</f>
        <v>0</v>
      </c>
      <c r="H33" s="231"/>
      <c r="I33" s="228">
        <f>SUM(I27:I32)</f>
        <v>0</v>
      </c>
    </row>
    <row r="34" spans="1:9" s="2" customFormat="1" ht="14" thickBot="1" x14ac:dyDescent="0.4">
      <c r="A34" s="189" t="s">
        <v>76</v>
      </c>
      <c r="B34" s="190"/>
      <c r="C34" s="191"/>
      <c r="D34" s="192"/>
      <c r="E34" s="190"/>
      <c r="F34" s="190"/>
      <c r="G34" s="199">
        <f>G16+G24+G33</f>
        <v>0</v>
      </c>
      <c r="H34" s="193"/>
      <c r="I34" s="200">
        <f>I16+I24+I33</f>
        <v>0</v>
      </c>
    </row>
    <row r="35" spans="1:9" s="2" customFormat="1" ht="14" thickBot="1" x14ac:dyDescent="0.4">
      <c r="A35" s="11"/>
      <c r="B35" s="21"/>
      <c r="C35" s="22"/>
      <c r="D35" s="23"/>
      <c r="E35" s="21"/>
      <c r="F35" s="21"/>
      <c r="G35" s="23"/>
      <c r="H35" s="24"/>
      <c r="I35" s="15"/>
    </row>
    <row r="36" spans="1:9" ht="14" thickBot="1" x14ac:dyDescent="0.4">
      <c r="A36" s="377" t="s">
        <v>75</v>
      </c>
      <c r="B36" s="378"/>
      <c r="C36" s="378"/>
      <c r="D36" s="378"/>
      <c r="E36" s="378"/>
      <c r="F36" s="378"/>
      <c r="G36" s="378"/>
      <c r="H36" s="378"/>
      <c r="I36" s="379"/>
    </row>
    <row r="37" spans="1:9" s="2" customFormat="1" x14ac:dyDescent="0.35">
      <c r="A37" s="223" t="s">
        <v>15</v>
      </c>
      <c r="B37" s="218"/>
      <c r="C37" s="219"/>
      <c r="D37" s="220"/>
      <c r="E37" s="221"/>
      <c r="F37" s="222"/>
      <c r="G37" s="212"/>
      <c r="H37" s="179"/>
      <c r="I37" s="180"/>
    </row>
    <row r="38" spans="1:9" x14ac:dyDescent="0.35">
      <c r="A38" s="8" t="s">
        <v>4</v>
      </c>
      <c r="B38" s="309"/>
      <c r="C38" s="310"/>
      <c r="D38" s="311"/>
      <c r="E38" s="312"/>
      <c r="F38" s="308"/>
      <c r="G38" s="7" t="s">
        <v>8</v>
      </c>
      <c r="H38" s="18" t="s">
        <v>10</v>
      </c>
      <c r="I38" s="9" t="s">
        <v>9</v>
      </c>
    </row>
    <row r="39" spans="1:9" x14ac:dyDescent="0.35">
      <c r="A39" s="276" t="s">
        <v>95</v>
      </c>
      <c r="B39" s="288"/>
      <c r="C39" s="289"/>
      <c r="D39" s="290"/>
      <c r="E39" s="291"/>
      <c r="F39" s="292"/>
      <c r="G39" s="285"/>
      <c r="H39" s="279"/>
      <c r="I39" s="10">
        <f>G39*(1+H39)</f>
        <v>0</v>
      </c>
    </row>
    <row r="40" spans="1:9" x14ac:dyDescent="0.35">
      <c r="A40" s="276" t="s">
        <v>42</v>
      </c>
      <c r="B40" s="288"/>
      <c r="C40" s="289"/>
      <c r="D40" s="290"/>
      <c r="E40" s="291"/>
      <c r="F40" s="292"/>
      <c r="G40" s="285"/>
      <c r="H40" s="279"/>
      <c r="I40" s="10">
        <f>G40*(1+H40)</f>
        <v>0</v>
      </c>
    </row>
    <row r="41" spans="1:9" x14ac:dyDescent="0.35">
      <c r="A41" s="276" t="s">
        <v>42</v>
      </c>
      <c r="B41" s="288"/>
      <c r="C41" s="289"/>
      <c r="D41" s="290"/>
      <c r="E41" s="291"/>
      <c r="F41" s="292"/>
      <c r="G41" s="285"/>
      <c r="H41" s="279"/>
      <c r="I41" s="10">
        <f>G41*(1+H41)</f>
        <v>0</v>
      </c>
    </row>
    <row r="42" spans="1:9" ht="14" thickBot="1" x14ac:dyDescent="0.4">
      <c r="A42" s="278" t="s">
        <v>42</v>
      </c>
      <c r="B42" s="293"/>
      <c r="C42" s="294"/>
      <c r="D42" s="295"/>
      <c r="E42" s="296"/>
      <c r="F42" s="297"/>
      <c r="G42" s="286"/>
      <c r="H42" s="284"/>
      <c r="I42" s="174">
        <f>G42*(1+H42)</f>
        <v>0</v>
      </c>
    </row>
    <row r="43" spans="1:9" s="2" customFormat="1" ht="14" thickBot="1" x14ac:dyDescent="0.4">
      <c r="A43" s="209" t="s">
        <v>12</v>
      </c>
      <c r="B43" s="225"/>
      <c r="C43" s="226"/>
      <c r="D43" s="227"/>
      <c r="E43" s="225"/>
      <c r="F43" s="225"/>
      <c r="G43" s="210">
        <f>SUM(G39:G42)</f>
        <v>0</v>
      </c>
      <c r="H43" s="187"/>
      <c r="I43" s="188">
        <f>SUM(I39:I42)</f>
        <v>0</v>
      </c>
    </row>
    <row r="44" spans="1:9" s="2" customFormat="1" x14ac:dyDescent="0.35">
      <c r="A44" s="224" t="s">
        <v>16</v>
      </c>
      <c r="B44" s="190"/>
      <c r="C44" s="191"/>
      <c r="D44" s="192"/>
      <c r="E44" s="190"/>
      <c r="F44" s="190"/>
      <c r="G44" s="178"/>
      <c r="H44" s="179"/>
      <c r="I44" s="180"/>
    </row>
    <row r="45" spans="1:9" x14ac:dyDescent="0.35">
      <c r="A45" s="202" t="s">
        <v>4</v>
      </c>
      <c r="B45" s="204"/>
      <c r="C45" s="205"/>
      <c r="D45" s="206"/>
      <c r="E45" s="207"/>
      <c r="F45" s="208"/>
      <c r="G45" s="203" t="s">
        <v>8</v>
      </c>
      <c r="H45" s="18" t="s">
        <v>10</v>
      </c>
      <c r="I45" s="9" t="s">
        <v>9</v>
      </c>
    </row>
    <row r="46" spans="1:9" x14ac:dyDescent="0.35">
      <c r="A46" s="276" t="s">
        <v>95</v>
      </c>
      <c r="B46" s="298"/>
      <c r="C46" s="299"/>
      <c r="D46" s="300"/>
      <c r="E46" s="301"/>
      <c r="F46" s="302"/>
      <c r="G46" s="285"/>
      <c r="H46" s="279"/>
      <c r="I46" s="10">
        <f>G46*(1+H46)</f>
        <v>0</v>
      </c>
    </row>
    <row r="47" spans="1:9" x14ac:dyDescent="0.35">
      <c r="A47" s="276" t="s">
        <v>96</v>
      </c>
      <c r="B47" s="288"/>
      <c r="C47" s="289"/>
      <c r="D47" s="290"/>
      <c r="E47" s="291"/>
      <c r="F47" s="292"/>
      <c r="G47" s="285"/>
      <c r="H47" s="279"/>
      <c r="I47" s="10">
        <f>G47*(1+H47)</f>
        <v>0</v>
      </c>
    </row>
    <row r="48" spans="1:9" x14ac:dyDescent="0.35">
      <c r="A48" s="278" t="s">
        <v>42</v>
      </c>
      <c r="B48" s="288"/>
      <c r="C48" s="289"/>
      <c r="D48" s="290"/>
      <c r="E48" s="291"/>
      <c r="F48" s="292"/>
      <c r="G48" s="285"/>
      <c r="H48" s="279"/>
      <c r="I48" s="10">
        <f>G48*(1+H48)</f>
        <v>0</v>
      </c>
    </row>
    <row r="49" spans="1:11" ht="14" thickBot="1" x14ac:dyDescent="0.4">
      <c r="A49" s="278" t="s">
        <v>42</v>
      </c>
      <c r="B49" s="288"/>
      <c r="C49" s="289"/>
      <c r="D49" s="290"/>
      <c r="E49" s="291"/>
      <c r="F49" s="292"/>
      <c r="G49" s="286"/>
      <c r="H49" s="284"/>
      <c r="I49" s="174">
        <f>G49*(1+H49)</f>
        <v>0</v>
      </c>
    </row>
    <row r="50" spans="1:11" s="2" customFormat="1" ht="14" thickBot="1" x14ac:dyDescent="0.4">
      <c r="A50" s="181" t="s">
        <v>13</v>
      </c>
      <c r="B50" s="225"/>
      <c r="C50" s="226"/>
      <c r="D50" s="227"/>
      <c r="E50" s="225"/>
      <c r="F50" s="225"/>
      <c r="G50" s="186">
        <f>SUM(G46:G49)</f>
        <v>0</v>
      </c>
      <c r="H50" s="187"/>
      <c r="I50" s="188">
        <f>SUM(I46:I49)</f>
        <v>0</v>
      </c>
    </row>
    <row r="51" spans="1:11" ht="14" thickBot="1" x14ac:dyDescent="0.4">
      <c r="A51" s="194" t="s">
        <v>14</v>
      </c>
      <c r="B51" s="195"/>
      <c r="C51" s="196"/>
      <c r="D51" s="197"/>
      <c r="E51" s="195"/>
      <c r="F51" s="195"/>
      <c r="G51" s="199">
        <f>G50-G43</f>
        <v>0</v>
      </c>
      <c r="H51" s="198"/>
      <c r="I51" s="201">
        <f>I50-I43</f>
        <v>0</v>
      </c>
      <c r="K51" s="2"/>
    </row>
    <row r="52" spans="1:11" ht="14" thickBot="1" x14ac:dyDescent="0.4">
      <c r="A52" s="16"/>
      <c r="B52" s="12"/>
      <c r="C52" s="13"/>
      <c r="D52" s="14"/>
      <c r="E52" s="12"/>
      <c r="F52" s="12"/>
      <c r="G52" s="14">
        <f>G34-G51</f>
        <v>0</v>
      </c>
      <c r="H52" s="19"/>
      <c r="I52" s="14">
        <f>I34-I51</f>
        <v>0</v>
      </c>
    </row>
    <row r="53" spans="1:11" ht="50.25" customHeight="1" thickBot="1" x14ac:dyDescent="0.4">
      <c r="A53" s="380" t="s">
        <v>100</v>
      </c>
      <c r="B53" s="381"/>
      <c r="C53" s="381"/>
      <c r="D53" s="381"/>
      <c r="E53" s="381"/>
      <c r="F53" s="382"/>
      <c r="G53" s="274">
        <f>G34-G51</f>
        <v>0</v>
      </c>
      <c r="H53" s="198"/>
      <c r="I53" s="255">
        <f>I34-I51</f>
        <v>0</v>
      </c>
    </row>
    <row r="54" spans="1:11" ht="20.25" customHeight="1" x14ac:dyDescent="0.65">
      <c r="A54" s="269" t="s">
        <v>78</v>
      </c>
      <c r="E54" s="165"/>
      <c r="F54" s="164"/>
      <c r="G54" s="259"/>
      <c r="H54" s="234"/>
      <c r="I54" s="235"/>
    </row>
    <row r="55" spans="1:11" ht="20.25" customHeight="1" x14ac:dyDescent="0.65">
      <c r="A55" s="165"/>
      <c r="B55" s="253"/>
      <c r="C55" s="253"/>
      <c r="D55" s="1"/>
      <c r="E55" s="165"/>
      <c r="F55" s="164"/>
      <c r="G55" s="258"/>
      <c r="H55" s="234"/>
      <c r="I55" s="235"/>
    </row>
    <row r="56" spans="1:11" x14ac:dyDescent="0.35">
      <c r="A56" s="136"/>
      <c r="B56" s="137"/>
      <c r="C56" s="138"/>
      <c r="D56" s="252"/>
      <c r="E56" s="137"/>
      <c r="F56" s="116"/>
      <c r="G56" s="134"/>
      <c r="H56" s="135"/>
      <c r="I56" s="1"/>
    </row>
    <row r="57" spans="1:11" x14ac:dyDescent="0.35">
      <c r="A57" s="235"/>
      <c r="B57" s="237"/>
      <c r="C57" s="238"/>
      <c r="D57" s="236"/>
      <c r="E57" s="235"/>
      <c r="F57" s="237"/>
      <c r="G57" s="236"/>
      <c r="H57" s="239"/>
      <c r="I57" s="236"/>
      <c r="J57" s="58"/>
      <c r="K57" s="58"/>
    </row>
    <row r="58" spans="1:11" x14ac:dyDescent="0.35">
      <c r="A58" s="240"/>
      <c r="B58" s="237"/>
      <c r="C58" s="238"/>
      <c r="D58" s="236"/>
      <c r="E58" s="235"/>
      <c r="F58" s="237"/>
      <c r="G58" s="236"/>
      <c r="H58" s="239"/>
      <c r="I58" s="236"/>
      <c r="J58" s="58"/>
      <c r="K58" s="58"/>
    </row>
    <row r="59" spans="1:11" x14ac:dyDescent="0.35">
      <c r="A59" s="235"/>
      <c r="B59" s="237"/>
      <c r="C59" s="238"/>
      <c r="D59" s="236"/>
      <c r="E59" s="235"/>
      <c r="F59" s="237"/>
      <c r="G59" s="236"/>
      <c r="H59" s="239"/>
      <c r="I59" s="236"/>
      <c r="J59" s="58"/>
      <c r="K59" s="58"/>
    </row>
    <row r="60" spans="1:11" x14ac:dyDescent="0.35">
      <c r="A60" s="236"/>
      <c r="B60" s="237"/>
      <c r="C60" s="238"/>
      <c r="D60" s="236"/>
      <c r="E60" s="237"/>
      <c r="F60" s="237"/>
      <c r="G60" s="236"/>
      <c r="H60" s="239"/>
      <c r="I60" s="236"/>
      <c r="J60" s="58"/>
      <c r="K60" s="58"/>
    </row>
    <row r="61" spans="1:11" x14ac:dyDescent="0.35">
      <c r="A61" s="141"/>
      <c r="B61" s="137"/>
      <c r="C61" s="138"/>
      <c r="D61" s="139"/>
      <c r="E61" s="137"/>
      <c r="F61" s="137"/>
      <c r="G61" s="139"/>
      <c r="H61" s="140"/>
      <c r="I61" s="139"/>
      <c r="J61" s="58"/>
      <c r="K61" s="58"/>
    </row>
    <row r="62" spans="1:11" ht="18.75" customHeight="1" x14ac:dyDescent="0.35">
      <c r="A62" s="244"/>
      <c r="B62" s="245"/>
      <c r="C62" s="246"/>
      <c r="D62" s="247"/>
      <c r="E62" s="245"/>
      <c r="F62" s="245"/>
      <c r="G62" s="247"/>
      <c r="H62" s="248"/>
      <c r="I62" s="247"/>
      <c r="J62" s="58"/>
      <c r="K62" s="58"/>
    </row>
    <row r="63" spans="1:11" ht="17.25" customHeight="1" x14ac:dyDescent="0.35">
      <c r="A63" s="249"/>
      <c r="B63" s="244"/>
      <c r="C63" s="250"/>
      <c r="D63" s="251"/>
      <c r="E63" s="244"/>
      <c r="F63" s="245"/>
      <c r="G63" s="247"/>
      <c r="H63" s="248"/>
      <c r="I63" s="247"/>
      <c r="J63" s="58"/>
      <c r="K63" s="58"/>
    </row>
    <row r="64" spans="1:11" x14ac:dyDescent="0.35">
      <c r="A64" s="96"/>
      <c r="B64" s="96"/>
      <c r="C64" s="142"/>
      <c r="D64" s="128"/>
      <c r="E64" s="96"/>
      <c r="F64" s="137"/>
      <c r="G64" s="139"/>
      <c r="H64" s="140"/>
      <c r="I64" s="139"/>
      <c r="J64" s="58"/>
      <c r="K64" s="58"/>
    </row>
    <row r="65" spans="1:11" x14ac:dyDescent="0.35">
      <c r="A65" s="96"/>
      <c r="B65" s="96"/>
      <c r="C65" s="142"/>
      <c r="D65" s="128"/>
      <c r="E65" s="96"/>
      <c r="F65" s="137"/>
      <c r="G65" s="139"/>
      <c r="H65" s="140"/>
      <c r="I65" s="139"/>
      <c r="J65" s="58"/>
      <c r="K65" s="58"/>
    </row>
    <row r="66" spans="1:11" ht="14" x14ac:dyDescent="0.35">
      <c r="A66" s="143"/>
      <c r="B66" s="143"/>
      <c r="C66" s="144"/>
      <c r="D66" s="145"/>
      <c r="E66" s="143"/>
      <c r="F66" s="116"/>
      <c r="G66" s="134"/>
      <c r="H66" s="135"/>
      <c r="I66" s="134"/>
    </row>
    <row r="67" spans="1:11" ht="14" x14ac:dyDescent="0.35">
      <c r="B67" s="143"/>
      <c r="C67" s="144"/>
      <c r="D67" s="145"/>
      <c r="E67" s="143"/>
      <c r="F67" s="116"/>
      <c r="G67" s="134"/>
      <c r="H67" s="135"/>
      <c r="I67" s="134"/>
    </row>
    <row r="68" spans="1:11" ht="14" x14ac:dyDescent="0.35">
      <c r="A68" s="59"/>
      <c r="B68" s="59"/>
      <c r="C68" s="60"/>
      <c r="D68" s="61"/>
      <c r="E68" s="59"/>
    </row>
    <row r="69" spans="1:11" ht="14" x14ac:dyDescent="0.35">
      <c r="A69" s="59"/>
      <c r="B69" s="59"/>
      <c r="C69" s="60"/>
      <c r="D69" s="61"/>
      <c r="E69" s="59"/>
    </row>
    <row r="70" spans="1:11" ht="14" x14ac:dyDescent="0.35">
      <c r="A70" s="62"/>
      <c r="B70" s="59"/>
      <c r="C70" s="60"/>
      <c r="D70" s="61"/>
      <c r="E70" s="59"/>
    </row>
  </sheetData>
  <sheetProtection selectLockedCells="1"/>
  <mergeCells count="11">
    <mergeCell ref="B21:F21"/>
    <mergeCell ref="A3:I3"/>
    <mergeCell ref="A4:I4"/>
    <mergeCell ref="B18:F18"/>
    <mergeCell ref="B19:F19"/>
    <mergeCell ref="B20:F20"/>
    <mergeCell ref="B22:F22"/>
    <mergeCell ref="B23:F23"/>
    <mergeCell ref="B24:F24"/>
    <mergeCell ref="A36:I36"/>
    <mergeCell ref="A53:F53"/>
  </mergeCells>
  <pageMargins left="0.75" right="0.75" top="1" bottom="1" header="0.5" footer="0.5"/>
  <pageSetup paperSize="9" scale="48" orientation="portrait" r:id="rId1"/>
  <headerFooter alignWithMargins="0">
    <oddHeader xml:space="preserve">&amp;LAanbesteding Cateringdienstverlening t.b.v. Concerndienstverlener FMH met zaaknummer 31151096
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70"/>
  <sheetViews>
    <sheetView topLeftCell="A22" zoomScaleNormal="100" zoomScaleSheetLayoutView="100" workbookViewId="0"/>
  </sheetViews>
  <sheetFormatPr defaultColWidth="9.1796875" defaultRowHeight="13.5" x14ac:dyDescent="0.35"/>
  <cols>
    <col min="1" max="1" width="58.1796875" style="1" customWidth="1"/>
    <col min="2" max="2" width="8.1796875" style="1" customWidth="1"/>
    <col min="3" max="3" width="6.26953125" style="6" customWidth="1"/>
    <col min="4" max="4" width="11.54296875" style="3" customWidth="1"/>
    <col min="5" max="5" width="6.54296875" style="1" customWidth="1"/>
    <col min="6" max="6" width="16.1796875" style="1" customWidth="1"/>
    <col min="7" max="7" width="21.1796875" style="3" customWidth="1"/>
    <col min="8" max="8" width="9.54296875" style="17" customWidth="1"/>
    <col min="9" max="9" width="24.7265625" style="3" customWidth="1"/>
    <col min="10" max="16384" width="9.1796875" style="1"/>
  </cols>
  <sheetData>
    <row r="1" spans="1:9" x14ac:dyDescent="0.35">
      <c r="A1" s="111" t="s">
        <v>135</v>
      </c>
      <c r="B1" s="116"/>
      <c r="C1" s="133"/>
      <c r="D1" s="134"/>
      <c r="E1" s="116"/>
      <c r="F1" s="116"/>
      <c r="G1" s="134"/>
      <c r="H1" s="135"/>
      <c r="I1" s="134"/>
    </row>
    <row r="2" spans="1:9" ht="14" thickBot="1" x14ac:dyDescent="0.4">
      <c r="A2" s="116"/>
      <c r="B2" s="116"/>
      <c r="C2" s="133"/>
      <c r="D2" s="134"/>
      <c r="E2" s="116"/>
      <c r="F2" s="116"/>
      <c r="G2" s="134"/>
      <c r="H2" s="135"/>
      <c r="I2" s="134"/>
    </row>
    <row r="3" spans="1:9" ht="14" thickBot="1" x14ac:dyDescent="0.4">
      <c r="A3" s="377" t="s">
        <v>74</v>
      </c>
      <c r="B3" s="378"/>
      <c r="C3" s="378"/>
      <c r="D3" s="378"/>
      <c r="E3" s="378"/>
      <c r="F3" s="378"/>
      <c r="G3" s="378"/>
      <c r="H3" s="378"/>
      <c r="I3" s="379"/>
    </row>
    <row r="4" spans="1:9" s="2" customFormat="1" x14ac:dyDescent="0.35">
      <c r="A4" s="389" t="s">
        <v>73</v>
      </c>
      <c r="B4" s="390"/>
      <c r="C4" s="390"/>
      <c r="D4" s="390"/>
      <c r="E4" s="390"/>
      <c r="F4" s="390"/>
      <c r="G4" s="390"/>
      <c r="H4" s="390"/>
      <c r="I4" s="391"/>
    </row>
    <row r="5" spans="1:9" ht="27" x14ac:dyDescent="0.35">
      <c r="A5" s="8" t="s">
        <v>1</v>
      </c>
      <c r="B5" s="4" t="s">
        <v>0</v>
      </c>
      <c r="C5" s="20" t="s">
        <v>11</v>
      </c>
      <c r="D5" s="169" t="s">
        <v>53</v>
      </c>
      <c r="E5" s="4" t="s">
        <v>2</v>
      </c>
      <c r="F5" s="4" t="s">
        <v>56</v>
      </c>
      <c r="G5" s="7" t="s">
        <v>8</v>
      </c>
      <c r="H5" s="18" t="s">
        <v>10</v>
      </c>
      <c r="I5" s="9" t="s">
        <v>9</v>
      </c>
    </row>
    <row r="6" spans="1:9" x14ac:dyDescent="0.35">
      <c r="A6" s="276" t="s">
        <v>97</v>
      </c>
      <c r="B6" s="277"/>
      <c r="C6" s="287"/>
      <c r="D6" s="285"/>
      <c r="E6" s="77">
        <v>255</v>
      </c>
      <c r="F6" s="32">
        <f>E6*C6</f>
        <v>0</v>
      </c>
      <c r="G6" s="5">
        <f>E6*D6*C6</f>
        <v>0</v>
      </c>
      <c r="H6" s="279"/>
      <c r="I6" s="10">
        <f>G6*(1+H6)</f>
        <v>0</v>
      </c>
    </row>
    <row r="7" spans="1:9" x14ac:dyDescent="0.35">
      <c r="A7" s="276" t="s">
        <v>94</v>
      </c>
      <c r="B7" s="277"/>
      <c r="C7" s="287"/>
      <c r="D7" s="285"/>
      <c r="E7" s="77">
        <v>255</v>
      </c>
      <c r="F7" s="32">
        <f t="shared" ref="F7:F15" si="0">E7*C7</f>
        <v>0</v>
      </c>
      <c r="G7" s="5">
        <f t="shared" ref="G7:G15" si="1">E7*D7*C7</f>
        <v>0</v>
      </c>
      <c r="H7" s="279"/>
      <c r="I7" s="10">
        <f t="shared" ref="I7:I15" si="2">G7*(1+H7)</f>
        <v>0</v>
      </c>
    </row>
    <row r="8" spans="1:9" x14ac:dyDescent="0.35">
      <c r="A8" s="276" t="s">
        <v>94</v>
      </c>
      <c r="B8" s="277"/>
      <c r="C8" s="287"/>
      <c r="D8" s="285"/>
      <c r="E8" s="77">
        <v>255</v>
      </c>
      <c r="F8" s="32">
        <f t="shared" si="0"/>
        <v>0</v>
      </c>
      <c r="G8" s="5">
        <f t="shared" si="1"/>
        <v>0</v>
      </c>
      <c r="H8" s="279"/>
      <c r="I8" s="10">
        <f t="shared" si="2"/>
        <v>0</v>
      </c>
    </row>
    <row r="9" spans="1:9" x14ac:dyDescent="0.35">
      <c r="A9" s="276" t="s">
        <v>42</v>
      </c>
      <c r="B9" s="277"/>
      <c r="C9" s="287"/>
      <c r="D9" s="285"/>
      <c r="E9" s="77">
        <v>255</v>
      </c>
      <c r="F9" s="32">
        <f t="shared" si="0"/>
        <v>0</v>
      </c>
      <c r="G9" s="5">
        <f t="shared" si="1"/>
        <v>0</v>
      </c>
      <c r="H9" s="279"/>
      <c r="I9" s="10">
        <f t="shared" si="2"/>
        <v>0</v>
      </c>
    </row>
    <row r="10" spans="1:9" x14ac:dyDescent="0.35">
      <c r="A10" s="276" t="s">
        <v>42</v>
      </c>
      <c r="B10" s="277"/>
      <c r="C10" s="287"/>
      <c r="D10" s="285"/>
      <c r="E10" s="77">
        <v>255</v>
      </c>
      <c r="F10" s="32">
        <f t="shared" si="0"/>
        <v>0</v>
      </c>
      <c r="G10" s="5">
        <f t="shared" si="1"/>
        <v>0</v>
      </c>
      <c r="H10" s="279"/>
      <c r="I10" s="10">
        <f t="shared" si="2"/>
        <v>0</v>
      </c>
    </row>
    <row r="11" spans="1:9" x14ac:dyDescent="0.35">
      <c r="A11" s="276" t="s">
        <v>42</v>
      </c>
      <c r="B11" s="277"/>
      <c r="C11" s="287"/>
      <c r="D11" s="285"/>
      <c r="E11" s="77">
        <v>255</v>
      </c>
      <c r="F11" s="32">
        <f t="shared" si="0"/>
        <v>0</v>
      </c>
      <c r="G11" s="5">
        <f t="shared" si="1"/>
        <v>0</v>
      </c>
      <c r="H11" s="279"/>
      <c r="I11" s="10">
        <f t="shared" si="2"/>
        <v>0</v>
      </c>
    </row>
    <row r="12" spans="1:9" x14ac:dyDescent="0.35">
      <c r="A12" s="276" t="s">
        <v>42</v>
      </c>
      <c r="B12" s="277"/>
      <c r="C12" s="287"/>
      <c r="D12" s="285"/>
      <c r="E12" s="77">
        <v>255</v>
      </c>
      <c r="F12" s="32">
        <f t="shared" si="0"/>
        <v>0</v>
      </c>
      <c r="G12" s="5">
        <f t="shared" si="1"/>
        <v>0</v>
      </c>
      <c r="H12" s="279"/>
      <c r="I12" s="10">
        <f t="shared" si="2"/>
        <v>0</v>
      </c>
    </row>
    <row r="13" spans="1:9" x14ac:dyDescent="0.35">
      <c r="A13" s="276" t="s">
        <v>42</v>
      </c>
      <c r="B13" s="277"/>
      <c r="C13" s="287"/>
      <c r="D13" s="285"/>
      <c r="E13" s="77">
        <v>255</v>
      </c>
      <c r="F13" s="32">
        <f t="shared" si="0"/>
        <v>0</v>
      </c>
      <c r="G13" s="5">
        <f t="shared" si="1"/>
        <v>0</v>
      </c>
      <c r="H13" s="279"/>
      <c r="I13" s="10">
        <f t="shared" si="2"/>
        <v>0</v>
      </c>
    </row>
    <row r="14" spans="1:9" x14ac:dyDescent="0.35">
      <c r="A14" s="276" t="s">
        <v>42</v>
      </c>
      <c r="B14" s="277"/>
      <c r="C14" s="287"/>
      <c r="D14" s="285"/>
      <c r="E14" s="77">
        <v>255</v>
      </c>
      <c r="F14" s="32">
        <f t="shared" si="0"/>
        <v>0</v>
      </c>
      <c r="G14" s="5">
        <f t="shared" si="1"/>
        <v>0</v>
      </c>
      <c r="H14" s="279"/>
      <c r="I14" s="10">
        <f t="shared" si="2"/>
        <v>0</v>
      </c>
    </row>
    <row r="15" spans="1:9" ht="14" thickBot="1" x14ac:dyDescent="0.4">
      <c r="A15" s="278" t="s">
        <v>42</v>
      </c>
      <c r="B15" s="277"/>
      <c r="C15" s="287"/>
      <c r="D15" s="285"/>
      <c r="E15" s="77">
        <v>255</v>
      </c>
      <c r="F15" s="32">
        <f t="shared" si="0"/>
        <v>0</v>
      </c>
      <c r="G15" s="5">
        <f t="shared" si="1"/>
        <v>0</v>
      </c>
      <c r="H15" s="279"/>
      <c r="I15" s="10">
        <f t="shared" si="2"/>
        <v>0</v>
      </c>
    </row>
    <row r="16" spans="1:9" s="2" customFormat="1" ht="14" thickBot="1" x14ac:dyDescent="0.4">
      <c r="A16" s="181" t="s">
        <v>3</v>
      </c>
      <c r="B16" s="182"/>
      <c r="C16" s="183"/>
      <c r="D16" s="184"/>
      <c r="E16" s="182"/>
      <c r="F16" s="185">
        <f>SUM(F6:F15)</f>
        <v>0</v>
      </c>
      <c r="G16" s="186">
        <f>SUM(G6:G15)</f>
        <v>0</v>
      </c>
      <c r="H16" s="187"/>
      <c r="I16" s="188">
        <f>SUM(I6:I15)</f>
        <v>0</v>
      </c>
    </row>
    <row r="17" spans="1:9" s="2" customFormat="1" x14ac:dyDescent="0.35">
      <c r="A17" s="175" t="s">
        <v>61</v>
      </c>
      <c r="B17" s="176"/>
      <c r="C17" s="177"/>
      <c r="D17" s="178"/>
      <c r="E17" s="176"/>
      <c r="F17" s="176"/>
      <c r="G17" s="178"/>
      <c r="H17" s="179"/>
      <c r="I17" s="180"/>
    </row>
    <row r="18" spans="1:9" x14ac:dyDescent="0.35">
      <c r="A18" s="8" t="s">
        <v>33</v>
      </c>
      <c r="B18" s="383" t="s">
        <v>62</v>
      </c>
      <c r="C18" s="384"/>
      <c r="D18" s="384"/>
      <c r="E18" s="384"/>
      <c r="F18" s="385"/>
      <c r="G18" s="7" t="s">
        <v>8</v>
      </c>
      <c r="H18" s="18" t="s">
        <v>10</v>
      </c>
      <c r="I18" s="9" t="s">
        <v>9</v>
      </c>
    </row>
    <row r="19" spans="1:9" x14ac:dyDescent="0.35">
      <c r="A19" s="276" t="s">
        <v>42</v>
      </c>
      <c r="B19" s="383"/>
      <c r="C19" s="384"/>
      <c r="D19" s="384"/>
      <c r="E19" s="384"/>
      <c r="F19" s="385"/>
      <c r="G19" s="280"/>
      <c r="H19" s="279"/>
      <c r="I19" s="10">
        <f>G19*(1+H19)</f>
        <v>0</v>
      </c>
    </row>
    <row r="20" spans="1:9" x14ac:dyDescent="0.35">
      <c r="A20" s="276" t="s">
        <v>42</v>
      </c>
      <c r="B20" s="383"/>
      <c r="C20" s="384"/>
      <c r="D20" s="384"/>
      <c r="E20" s="384"/>
      <c r="F20" s="385"/>
      <c r="G20" s="280"/>
      <c r="H20" s="279"/>
      <c r="I20" s="10">
        <f t="shared" ref="I20:I23" si="3">G20*(1+H20)</f>
        <v>0</v>
      </c>
    </row>
    <row r="21" spans="1:9" x14ac:dyDescent="0.35">
      <c r="A21" s="276" t="s">
        <v>42</v>
      </c>
      <c r="B21" s="383"/>
      <c r="C21" s="384"/>
      <c r="D21" s="384"/>
      <c r="E21" s="384"/>
      <c r="F21" s="385"/>
      <c r="G21" s="280"/>
      <c r="H21" s="279"/>
      <c r="I21" s="10">
        <f t="shared" si="3"/>
        <v>0</v>
      </c>
    </row>
    <row r="22" spans="1:9" x14ac:dyDescent="0.35">
      <c r="A22" s="276" t="s">
        <v>42</v>
      </c>
      <c r="B22" s="383"/>
      <c r="C22" s="384"/>
      <c r="D22" s="384"/>
      <c r="E22" s="384"/>
      <c r="F22" s="385"/>
      <c r="G22" s="280"/>
      <c r="H22" s="279"/>
      <c r="I22" s="10">
        <f t="shared" si="3"/>
        <v>0</v>
      </c>
    </row>
    <row r="23" spans="1:9" ht="14" thickBot="1" x14ac:dyDescent="0.4">
      <c r="A23" s="276" t="s">
        <v>42</v>
      </c>
      <c r="B23" s="383"/>
      <c r="C23" s="384"/>
      <c r="D23" s="384"/>
      <c r="E23" s="384"/>
      <c r="F23" s="385"/>
      <c r="G23" s="280"/>
      <c r="H23" s="279"/>
      <c r="I23" s="10">
        <f t="shared" si="3"/>
        <v>0</v>
      </c>
    </row>
    <row r="24" spans="1:9" s="2" customFormat="1" ht="14" thickBot="1" x14ac:dyDescent="0.4">
      <c r="A24" s="181" t="s">
        <v>5</v>
      </c>
      <c r="B24" s="386"/>
      <c r="C24" s="387"/>
      <c r="D24" s="387"/>
      <c r="E24" s="387"/>
      <c r="F24" s="388"/>
      <c r="G24" s="188">
        <f>SUM(G19:G23)</f>
        <v>0</v>
      </c>
      <c r="H24" s="187"/>
      <c r="I24" s="188">
        <f>SUM(I19:I23)</f>
        <v>0</v>
      </c>
    </row>
    <row r="25" spans="1:9" s="2" customFormat="1" x14ac:dyDescent="0.35">
      <c r="A25" s="211" t="s">
        <v>6</v>
      </c>
      <c r="B25" s="218"/>
      <c r="C25" s="219"/>
      <c r="D25" s="220"/>
      <c r="E25" s="221"/>
      <c r="F25" s="222"/>
      <c r="G25" s="212"/>
      <c r="H25" s="179"/>
      <c r="I25" s="180"/>
    </row>
    <row r="26" spans="1:9" x14ac:dyDescent="0.35">
      <c r="A26" s="202" t="s">
        <v>4</v>
      </c>
      <c r="B26" s="309"/>
      <c r="C26" s="310"/>
      <c r="D26" s="311"/>
      <c r="E26" s="312"/>
      <c r="F26" s="308"/>
      <c r="G26" s="203" t="s">
        <v>8</v>
      </c>
      <c r="H26" s="18" t="s">
        <v>10</v>
      </c>
      <c r="I26" s="9" t="s">
        <v>9</v>
      </c>
    </row>
    <row r="27" spans="1:9" x14ac:dyDescent="0.35">
      <c r="A27" s="281" t="s">
        <v>31</v>
      </c>
      <c r="B27" s="288"/>
      <c r="C27" s="289"/>
      <c r="D27" s="290"/>
      <c r="E27" s="291"/>
      <c r="F27" s="292"/>
      <c r="G27" s="280"/>
      <c r="H27" s="279"/>
      <c r="I27" s="10">
        <f t="shared" ref="I27:I32" si="4">G27*(1+H27)</f>
        <v>0</v>
      </c>
    </row>
    <row r="28" spans="1:9" x14ac:dyDescent="0.35">
      <c r="A28" s="281" t="s">
        <v>30</v>
      </c>
      <c r="B28" s="288"/>
      <c r="C28" s="289"/>
      <c r="D28" s="290"/>
      <c r="E28" s="291"/>
      <c r="F28" s="292"/>
      <c r="G28" s="280"/>
      <c r="H28" s="279"/>
      <c r="I28" s="10">
        <f t="shared" si="4"/>
        <v>0</v>
      </c>
    </row>
    <row r="29" spans="1:9" x14ac:dyDescent="0.35">
      <c r="A29" s="281" t="s">
        <v>27</v>
      </c>
      <c r="B29" s="288"/>
      <c r="C29" s="289"/>
      <c r="D29" s="290"/>
      <c r="E29" s="291"/>
      <c r="F29" s="292"/>
      <c r="G29" s="280"/>
      <c r="H29" s="279"/>
      <c r="I29" s="10">
        <f t="shared" si="4"/>
        <v>0</v>
      </c>
    </row>
    <row r="30" spans="1:9" x14ac:dyDescent="0.35">
      <c r="A30" s="281" t="s">
        <v>42</v>
      </c>
      <c r="B30" s="288"/>
      <c r="C30" s="289"/>
      <c r="D30" s="290"/>
      <c r="E30" s="291"/>
      <c r="F30" s="292"/>
      <c r="G30" s="280"/>
      <c r="H30" s="279"/>
      <c r="I30" s="10">
        <f t="shared" si="4"/>
        <v>0</v>
      </c>
    </row>
    <row r="31" spans="1:9" x14ac:dyDescent="0.35">
      <c r="A31" s="281" t="s">
        <v>42</v>
      </c>
      <c r="B31" s="288"/>
      <c r="C31" s="289"/>
      <c r="D31" s="290"/>
      <c r="E31" s="291"/>
      <c r="F31" s="292"/>
      <c r="G31" s="280"/>
      <c r="H31" s="279"/>
      <c r="I31" s="10">
        <f t="shared" si="4"/>
        <v>0</v>
      </c>
    </row>
    <row r="32" spans="1:9" ht="14" thickBot="1" x14ac:dyDescent="0.4">
      <c r="A32" s="282" t="s">
        <v>42</v>
      </c>
      <c r="B32" s="293"/>
      <c r="C32" s="294"/>
      <c r="D32" s="295"/>
      <c r="E32" s="296"/>
      <c r="F32" s="297"/>
      <c r="G32" s="283"/>
      <c r="H32" s="284"/>
      <c r="I32" s="174">
        <f t="shared" si="4"/>
        <v>0</v>
      </c>
    </row>
    <row r="33" spans="1:9" s="2" customFormat="1" ht="14" thickBot="1" x14ac:dyDescent="0.4">
      <c r="A33" s="209" t="s">
        <v>7</v>
      </c>
      <c r="B33" s="229"/>
      <c r="C33" s="226"/>
      <c r="D33" s="227"/>
      <c r="E33" s="225"/>
      <c r="F33" s="230"/>
      <c r="G33" s="210">
        <f>SUM(G27:G32)</f>
        <v>0</v>
      </c>
      <c r="H33" s="231"/>
      <c r="I33" s="228">
        <f>SUM(I27:I32)</f>
        <v>0</v>
      </c>
    </row>
    <row r="34" spans="1:9" s="2" customFormat="1" ht="14" thickBot="1" x14ac:dyDescent="0.4">
      <c r="A34" s="189" t="s">
        <v>76</v>
      </c>
      <c r="B34" s="190"/>
      <c r="C34" s="191"/>
      <c r="D34" s="192"/>
      <c r="E34" s="190"/>
      <c r="F34" s="190"/>
      <c r="G34" s="199">
        <f>G16+G24+G33</f>
        <v>0</v>
      </c>
      <c r="H34" s="193"/>
      <c r="I34" s="200">
        <f>I16+I24+I33</f>
        <v>0</v>
      </c>
    </row>
    <row r="35" spans="1:9" s="2" customFormat="1" ht="14" thickBot="1" x14ac:dyDescent="0.4">
      <c r="A35" s="11"/>
      <c r="B35" s="21"/>
      <c r="C35" s="22"/>
      <c r="D35" s="23"/>
      <c r="E35" s="21"/>
      <c r="F35" s="21"/>
      <c r="G35" s="23"/>
      <c r="H35" s="24"/>
      <c r="I35" s="15"/>
    </row>
    <row r="36" spans="1:9" ht="14" thickBot="1" x14ac:dyDescent="0.4">
      <c r="A36" s="377" t="s">
        <v>75</v>
      </c>
      <c r="B36" s="378"/>
      <c r="C36" s="378"/>
      <c r="D36" s="378"/>
      <c r="E36" s="378"/>
      <c r="F36" s="378"/>
      <c r="G36" s="378"/>
      <c r="H36" s="378"/>
      <c r="I36" s="379"/>
    </row>
    <row r="37" spans="1:9" s="2" customFormat="1" x14ac:dyDescent="0.35">
      <c r="A37" s="223" t="s">
        <v>15</v>
      </c>
      <c r="B37" s="218"/>
      <c r="C37" s="219"/>
      <c r="D37" s="220"/>
      <c r="E37" s="221"/>
      <c r="F37" s="222"/>
      <c r="G37" s="212"/>
      <c r="H37" s="179"/>
      <c r="I37" s="180"/>
    </row>
    <row r="38" spans="1:9" x14ac:dyDescent="0.35">
      <c r="A38" s="8" t="s">
        <v>4</v>
      </c>
      <c r="B38" s="309"/>
      <c r="C38" s="310"/>
      <c r="D38" s="311"/>
      <c r="E38" s="312"/>
      <c r="F38" s="308"/>
      <c r="G38" s="7" t="s">
        <v>8</v>
      </c>
      <c r="H38" s="18" t="s">
        <v>10</v>
      </c>
      <c r="I38" s="9" t="s">
        <v>9</v>
      </c>
    </row>
    <row r="39" spans="1:9" x14ac:dyDescent="0.35">
      <c r="A39" s="276" t="s">
        <v>95</v>
      </c>
      <c r="B39" s="288"/>
      <c r="C39" s="289"/>
      <c r="D39" s="290"/>
      <c r="E39" s="291"/>
      <c r="F39" s="292"/>
      <c r="G39" s="285"/>
      <c r="H39" s="279"/>
      <c r="I39" s="10">
        <f>G39*(1+H39)</f>
        <v>0</v>
      </c>
    </row>
    <row r="40" spans="1:9" x14ac:dyDescent="0.35">
      <c r="A40" s="276" t="s">
        <v>42</v>
      </c>
      <c r="B40" s="288"/>
      <c r="C40" s="289"/>
      <c r="D40" s="290"/>
      <c r="E40" s="291"/>
      <c r="F40" s="292"/>
      <c r="G40" s="285"/>
      <c r="H40" s="279"/>
      <c r="I40" s="10">
        <f>G40*(1+H40)</f>
        <v>0</v>
      </c>
    </row>
    <row r="41" spans="1:9" x14ac:dyDescent="0.35">
      <c r="A41" s="276" t="s">
        <v>42</v>
      </c>
      <c r="B41" s="288"/>
      <c r="C41" s="289"/>
      <c r="D41" s="290"/>
      <c r="E41" s="291"/>
      <c r="F41" s="292"/>
      <c r="G41" s="285"/>
      <c r="H41" s="279"/>
      <c r="I41" s="10">
        <f>G41*(1+H41)</f>
        <v>0</v>
      </c>
    </row>
    <row r="42" spans="1:9" ht="14" thickBot="1" x14ac:dyDescent="0.4">
      <c r="A42" s="278" t="s">
        <v>42</v>
      </c>
      <c r="B42" s="293"/>
      <c r="C42" s="294"/>
      <c r="D42" s="295"/>
      <c r="E42" s="296"/>
      <c r="F42" s="297"/>
      <c r="G42" s="286"/>
      <c r="H42" s="284"/>
      <c r="I42" s="174">
        <f>G42*(1+H42)</f>
        <v>0</v>
      </c>
    </row>
    <row r="43" spans="1:9" s="2" customFormat="1" ht="14" thickBot="1" x14ac:dyDescent="0.4">
      <c r="A43" s="209" t="s">
        <v>12</v>
      </c>
      <c r="B43" s="225"/>
      <c r="C43" s="226"/>
      <c r="D43" s="227"/>
      <c r="E43" s="225"/>
      <c r="F43" s="225"/>
      <c r="G43" s="210">
        <f>SUM(G39:G42)</f>
        <v>0</v>
      </c>
      <c r="H43" s="187"/>
      <c r="I43" s="188">
        <f>SUM(I39:I42)</f>
        <v>0</v>
      </c>
    </row>
    <row r="44" spans="1:9" s="2" customFormat="1" x14ac:dyDescent="0.35">
      <c r="A44" s="224" t="s">
        <v>16</v>
      </c>
      <c r="B44" s="190"/>
      <c r="C44" s="191"/>
      <c r="D44" s="192"/>
      <c r="E44" s="190"/>
      <c r="F44" s="190"/>
      <c r="G44" s="178"/>
      <c r="H44" s="179"/>
      <c r="I44" s="180"/>
    </row>
    <row r="45" spans="1:9" x14ac:dyDescent="0.35">
      <c r="A45" s="202" t="s">
        <v>4</v>
      </c>
      <c r="B45" s="204"/>
      <c r="C45" s="205"/>
      <c r="D45" s="206"/>
      <c r="E45" s="207"/>
      <c r="F45" s="208"/>
      <c r="G45" s="203" t="s">
        <v>8</v>
      </c>
      <c r="H45" s="18" t="s">
        <v>10</v>
      </c>
      <c r="I45" s="9" t="s">
        <v>9</v>
      </c>
    </row>
    <row r="46" spans="1:9" x14ac:dyDescent="0.35">
      <c r="A46" s="276" t="s">
        <v>95</v>
      </c>
      <c r="B46" s="298"/>
      <c r="C46" s="299"/>
      <c r="D46" s="300"/>
      <c r="E46" s="301"/>
      <c r="F46" s="302"/>
      <c r="G46" s="285"/>
      <c r="H46" s="279"/>
      <c r="I46" s="10">
        <f>G46*(1+H46)</f>
        <v>0</v>
      </c>
    </row>
    <row r="47" spans="1:9" x14ac:dyDescent="0.35">
      <c r="A47" s="276" t="s">
        <v>96</v>
      </c>
      <c r="B47" s="288"/>
      <c r="C47" s="289"/>
      <c r="D47" s="290"/>
      <c r="E47" s="291"/>
      <c r="F47" s="292"/>
      <c r="G47" s="285"/>
      <c r="H47" s="279"/>
      <c r="I47" s="10">
        <f>G47*(1+H47)</f>
        <v>0</v>
      </c>
    </row>
    <row r="48" spans="1:9" x14ac:dyDescent="0.35">
      <c r="A48" s="278" t="s">
        <v>42</v>
      </c>
      <c r="B48" s="288"/>
      <c r="C48" s="289"/>
      <c r="D48" s="290"/>
      <c r="E48" s="291"/>
      <c r="F48" s="292"/>
      <c r="G48" s="285"/>
      <c r="H48" s="279"/>
      <c r="I48" s="10">
        <f>G48*(1+H48)</f>
        <v>0</v>
      </c>
    </row>
    <row r="49" spans="1:11" ht="14" thickBot="1" x14ac:dyDescent="0.4">
      <c r="A49" s="278" t="s">
        <v>42</v>
      </c>
      <c r="B49" s="288"/>
      <c r="C49" s="289"/>
      <c r="D49" s="290"/>
      <c r="E49" s="291"/>
      <c r="F49" s="292"/>
      <c r="G49" s="286"/>
      <c r="H49" s="284"/>
      <c r="I49" s="174">
        <f>G49*(1+H49)</f>
        <v>0</v>
      </c>
    </row>
    <row r="50" spans="1:11" s="2" customFormat="1" ht="14" thickBot="1" x14ac:dyDescent="0.4">
      <c r="A50" s="181" t="s">
        <v>13</v>
      </c>
      <c r="B50" s="225"/>
      <c r="C50" s="226"/>
      <c r="D50" s="227"/>
      <c r="E50" s="225"/>
      <c r="F50" s="225"/>
      <c r="G50" s="186">
        <f>SUM(G46:G49)</f>
        <v>0</v>
      </c>
      <c r="H50" s="187"/>
      <c r="I50" s="188">
        <f>SUM(I46:I49)</f>
        <v>0</v>
      </c>
    </row>
    <row r="51" spans="1:11" ht="14" thickBot="1" x14ac:dyDescent="0.4">
      <c r="A51" s="194" t="s">
        <v>14</v>
      </c>
      <c r="B51" s="195"/>
      <c r="C51" s="196"/>
      <c r="D51" s="197"/>
      <c r="E51" s="195"/>
      <c r="F51" s="195"/>
      <c r="G51" s="199">
        <f>G50-G43</f>
        <v>0</v>
      </c>
      <c r="H51" s="198"/>
      <c r="I51" s="201">
        <f>I50-I43</f>
        <v>0</v>
      </c>
      <c r="K51" s="2"/>
    </row>
    <row r="52" spans="1:11" ht="14" thickBot="1" x14ac:dyDescent="0.4">
      <c r="A52" s="16"/>
      <c r="B52" s="12"/>
      <c r="C52" s="13"/>
      <c r="D52" s="14"/>
      <c r="E52" s="12"/>
      <c r="F52" s="12"/>
      <c r="G52" s="14">
        <f>G34-G51</f>
        <v>0</v>
      </c>
      <c r="H52" s="19"/>
      <c r="I52" s="14">
        <f>I34-I51</f>
        <v>0</v>
      </c>
    </row>
    <row r="53" spans="1:11" ht="63" customHeight="1" thickBot="1" x14ac:dyDescent="0.4">
      <c r="A53" s="380" t="s">
        <v>99</v>
      </c>
      <c r="B53" s="381"/>
      <c r="C53" s="381"/>
      <c r="D53" s="381"/>
      <c r="E53" s="381"/>
      <c r="F53" s="382"/>
      <c r="G53" s="274">
        <f>G34-G51</f>
        <v>0</v>
      </c>
      <c r="H53" s="198"/>
      <c r="I53" s="255">
        <f>I34-I51</f>
        <v>0</v>
      </c>
    </row>
    <row r="54" spans="1:11" ht="20.25" customHeight="1" x14ac:dyDescent="0.65">
      <c r="A54" s="269" t="s">
        <v>78</v>
      </c>
      <c r="E54" s="165"/>
      <c r="F54" s="164"/>
      <c r="G54" s="259"/>
      <c r="H54" s="234"/>
      <c r="I54" s="235"/>
    </row>
    <row r="55" spans="1:11" ht="20.25" customHeight="1" x14ac:dyDescent="0.65">
      <c r="A55" s="165"/>
      <c r="B55" s="253"/>
      <c r="C55" s="253"/>
      <c r="D55" s="1"/>
      <c r="E55" s="165"/>
      <c r="F55" s="164"/>
      <c r="G55" s="258"/>
      <c r="H55" s="234"/>
      <c r="I55" s="235"/>
    </row>
    <row r="56" spans="1:11" x14ac:dyDescent="0.35">
      <c r="A56" s="136"/>
      <c r="B56" s="137"/>
      <c r="C56" s="138"/>
      <c r="D56" s="252"/>
      <c r="E56" s="137"/>
      <c r="F56" s="116"/>
      <c r="G56" s="134"/>
      <c r="H56" s="135"/>
      <c r="I56" s="1"/>
    </row>
    <row r="57" spans="1:11" x14ac:dyDescent="0.35">
      <c r="A57" s="235"/>
      <c r="B57" s="237"/>
      <c r="C57" s="238"/>
      <c r="D57" s="236"/>
      <c r="E57" s="235"/>
      <c r="F57" s="237"/>
      <c r="G57" s="236"/>
      <c r="H57" s="239"/>
      <c r="I57" s="236"/>
      <c r="J57" s="58"/>
      <c r="K57" s="58"/>
    </row>
    <row r="58" spans="1:11" x14ac:dyDescent="0.35">
      <c r="A58" s="240"/>
      <c r="B58" s="237"/>
      <c r="C58" s="238"/>
      <c r="D58" s="236"/>
      <c r="E58" s="235"/>
      <c r="F58" s="237"/>
      <c r="G58" s="236"/>
      <c r="H58" s="239"/>
      <c r="I58" s="236"/>
      <c r="J58" s="58"/>
      <c r="K58" s="58"/>
    </row>
    <row r="59" spans="1:11" x14ac:dyDescent="0.35">
      <c r="A59" s="235"/>
      <c r="B59" s="237"/>
      <c r="C59" s="238"/>
      <c r="D59" s="236"/>
      <c r="E59" s="235"/>
      <c r="F59" s="237"/>
      <c r="G59" s="236"/>
      <c r="H59" s="239"/>
      <c r="I59" s="236"/>
      <c r="J59" s="58"/>
      <c r="K59" s="58"/>
    </row>
    <row r="60" spans="1:11" x14ac:dyDescent="0.35">
      <c r="A60" s="236"/>
      <c r="B60" s="237"/>
      <c r="C60" s="238"/>
      <c r="D60" s="236"/>
      <c r="E60" s="237"/>
      <c r="F60" s="237"/>
      <c r="G60" s="236"/>
      <c r="H60" s="239"/>
      <c r="I60" s="236"/>
      <c r="J60" s="58"/>
      <c r="K60" s="58"/>
    </row>
    <row r="61" spans="1:11" x14ac:dyDescent="0.35">
      <c r="A61" s="141"/>
      <c r="B61" s="137"/>
      <c r="C61" s="138"/>
      <c r="D61" s="139"/>
      <c r="E61" s="137"/>
      <c r="F61" s="137"/>
      <c r="G61" s="139"/>
      <c r="H61" s="140"/>
      <c r="I61" s="139"/>
      <c r="J61" s="58"/>
      <c r="K61" s="58"/>
    </row>
    <row r="62" spans="1:11" ht="18.75" customHeight="1" x14ac:dyDescent="0.35">
      <c r="A62" s="244"/>
      <c r="B62" s="245"/>
      <c r="C62" s="246"/>
      <c r="D62" s="247"/>
      <c r="E62" s="245"/>
      <c r="F62" s="245"/>
      <c r="G62" s="247"/>
      <c r="H62" s="248"/>
      <c r="I62" s="247"/>
      <c r="J62" s="58"/>
      <c r="K62" s="58"/>
    </row>
    <row r="63" spans="1:11" ht="17.25" customHeight="1" x14ac:dyDescent="0.35">
      <c r="A63" s="249"/>
      <c r="B63" s="244"/>
      <c r="C63" s="250"/>
      <c r="D63" s="251"/>
      <c r="E63" s="244"/>
      <c r="F63" s="245"/>
      <c r="G63" s="247"/>
      <c r="H63" s="248"/>
      <c r="I63" s="247"/>
      <c r="J63" s="58"/>
      <c r="K63" s="58"/>
    </row>
    <row r="64" spans="1:11" x14ac:dyDescent="0.35">
      <c r="A64" s="96"/>
      <c r="B64" s="96"/>
      <c r="C64" s="142"/>
      <c r="D64" s="128"/>
      <c r="E64" s="96"/>
      <c r="F64" s="137"/>
      <c r="G64" s="139"/>
      <c r="H64" s="140"/>
      <c r="I64" s="139"/>
      <c r="J64" s="58"/>
      <c r="K64" s="58"/>
    </row>
    <row r="65" spans="1:11" x14ac:dyDescent="0.35">
      <c r="A65" s="96"/>
      <c r="B65" s="96"/>
      <c r="C65" s="142"/>
      <c r="D65" s="128"/>
      <c r="E65" s="96"/>
      <c r="F65" s="137"/>
      <c r="G65" s="139"/>
      <c r="H65" s="140"/>
      <c r="I65" s="139"/>
      <c r="J65" s="58"/>
      <c r="K65" s="58"/>
    </row>
    <row r="66" spans="1:11" ht="14" x14ac:dyDescent="0.35">
      <c r="A66" s="143"/>
      <c r="B66" s="143"/>
      <c r="C66" s="144"/>
      <c r="D66" s="145"/>
      <c r="E66" s="143"/>
      <c r="F66" s="116"/>
      <c r="G66" s="134"/>
      <c r="H66" s="135"/>
      <c r="I66" s="134"/>
    </row>
    <row r="67" spans="1:11" ht="14" x14ac:dyDescent="0.35">
      <c r="B67" s="143"/>
      <c r="C67" s="144"/>
      <c r="D67" s="145"/>
      <c r="E67" s="143"/>
      <c r="F67" s="116"/>
      <c r="G67" s="134"/>
      <c r="H67" s="135"/>
      <c r="I67" s="134"/>
    </row>
    <row r="68" spans="1:11" ht="14" x14ac:dyDescent="0.35">
      <c r="A68" s="59"/>
      <c r="B68" s="59"/>
      <c r="C68" s="60"/>
      <c r="D68" s="61"/>
      <c r="E68" s="59"/>
    </row>
    <row r="69" spans="1:11" ht="14" x14ac:dyDescent="0.35">
      <c r="A69" s="59"/>
      <c r="B69" s="59"/>
      <c r="C69" s="60"/>
      <c r="D69" s="61"/>
      <c r="E69" s="59"/>
    </row>
    <row r="70" spans="1:11" ht="14" x14ac:dyDescent="0.35">
      <c r="A70" s="62"/>
      <c r="B70" s="59"/>
      <c r="C70" s="60"/>
      <c r="D70" s="61"/>
      <c r="E70" s="59"/>
    </row>
  </sheetData>
  <sheetProtection selectLockedCells="1"/>
  <mergeCells count="11">
    <mergeCell ref="A3:I3"/>
    <mergeCell ref="A4:I4"/>
    <mergeCell ref="B18:F18"/>
    <mergeCell ref="B19:F19"/>
    <mergeCell ref="B20:F20"/>
    <mergeCell ref="A36:I36"/>
    <mergeCell ref="A53:F53"/>
    <mergeCell ref="B21:F21"/>
    <mergeCell ref="B22:F22"/>
    <mergeCell ref="B23:F23"/>
    <mergeCell ref="B24:F24"/>
  </mergeCells>
  <pageMargins left="0.75" right="0.75" top="1" bottom="1" header="0.5" footer="0.5"/>
  <pageSetup paperSize="9" scale="48" orientation="portrait" r:id="rId1"/>
  <headerFooter alignWithMargins="0">
    <oddHeader xml:space="preserve">&amp;LAanbesteding Cateringdienstverlening t.b.v. Concerndienstverlener FMH met zaaknummer 31151096
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70"/>
  <sheetViews>
    <sheetView topLeftCell="A25" zoomScaleNormal="100" zoomScaleSheetLayoutView="100" workbookViewId="0">
      <selection activeCell="A60" sqref="A60"/>
    </sheetView>
  </sheetViews>
  <sheetFormatPr defaultColWidth="9.1796875" defaultRowHeight="13.5" x14ac:dyDescent="0.35"/>
  <cols>
    <col min="1" max="1" width="58.1796875" style="1" customWidth="1"/>
    <col min="2" max="2" width="8.1796875" style="1" customWidth="1"/>
    <col min="3" max="3" width="6.26953125" style="6" customWidth="1"/>
    <col min="4" max="4" width="11.54296875" style="3" customWidth="1"/>
    <col min="5" max="5" width="6.54296875" style="1" customWidth="1"/>
    <col min="6" max="6" width="16.1796875" style="1" customWidth="1"/>
    <col min="7" max="7" width="21.1796875" style="3" customWidth="1"/>
    <col min="8" max="8" width="9.54296875" style="17" customWidth="1"/>
    <col min="9" max="9" width="24.7265625" style="3" customWidth="1"/>
    <col min="10" max="16384" width="9.1796875" style="1"/>
  </cols>
  <sheetData>
    <row r="1" spans="1:9" x14ac:dyDescent="0.35">
      <c r="A1" s="111" t="s">
        <v>136</v>
      </c>
      <c r="B1" s="116"/>
      <c r="C1" s="133"/>
      <c r="D1" s="134"/>
      <c r="E1" s="116"/>
      <c r="F1" s="116"/>
      <c r="G1" s="134"/>
      <c r="H1" s="135"/>
      <c r="I1" s="134"/>
    </row>
    <row r="2" spans="1:9" ht="14" thickBot="1" x14ac:dyDescent="0.4">
      <c r="A2" s="116"/>
      <c r="B2" s="116"/>
      <c r="C2" s="133"/>
      <c r="D2" s="134"/>
      <c r="E2" s="116"/>
      <c r="F2" s="116"/>
      <c r="G2" s="134"/>
      <c r="H2" s="135"/>
      <c r="I2" s="134"/>
    </row>
    <row r="3" spans="1:9" ht="14" thickBot="1" x14ac:dyDescent="0.4">
      <c r="A3" s="377" t="s">
        <v>74</v>
      </c>
      <c r="B3" s="378"/>
      <c r="C3" s="378"/>
      <c r="D3" s="378"/>
      <c r="E3" s="378"/>
      <c r="F3" s="378"/>
      <c r="G3" s="378"/>
      <c r="H3" s="378"/>
      <c r="I3" s="379"/>
    </row>
    <row r="4" spans="1:9" s="2" customFormat="1" x14ac:dyDescent="0.35">
      <c r="A4" s="389" t="s">
        <v>73</v>
      </c>
      <c r="B4" s="390"/>
      <c r="C4" s="390"/>
      <c r="D4" s="390"/>
      <c r="E4" s="390"/>
      <c r="F4" s="390"/>
      <c r="G4" s="390"/>
      <c r="H4" s="390"/>
      <c r="I4" s="391"/>
    </row>
    <row r="5" spans="1:9" ht="27" x14ac:dyDescent="0.35">
      <c r="A5" s="8" t="s">
        <v>1</v>
      </c>
      <c r="B5" s="4" t="s">
        <v>0</v>
      </c>
      <c r="C5" s="20" t="s">
        <v>11</v>
      </c>
      <c r="D5" s="169" t="s">
        <v>53</v>
      </c>
      <c r="E5" s="4" t="s">
        <v>2</v>
      </c>
      <c r="F5" s="4" t="s">
        <v>56</v>
      </c>
      <c r="G5" s="7" t="s">
        <v>8</v>
      </c>
      <c r="H5" s="18" t="s">
        <v>10</v>
      </c>
      <c r="I5" s="9" t="s">
        <v>9</v>
      </c>
    </row>
    <row r="6" spans="1:9" x14ac:dyDescent="0.35">
      <c r="A6" s="276" t="s">
        <v>97</v>
      </c>
      <c r="B6" s="277"/>
      <c r="C6" s="287"/>
      <c r="D6" s="285"/>
      <c r="E6" s="77">
        <v>255</v>
      </c>
      <c r="F6" s="32">
        <f>E6*C6</f>
        <v>0</v>
      </c>
      <c r="G6" s="5">
        <f>E6*D6*C6</f>
        <v>0</v>
      </c>
      <c r="H6" s="279"/>
      <c r="I6" s="10">
        <f>G6*(1+H6)</f>
        <v>0</v>
      </c>
    </row>
    <row r="7" spans="1:9" x14ac:dyDescent="0.35">
      <c r="A7" s="276" t="s">
        <v>94</v>
      </c>
      <c r="B7" s="277"/>
      <c r="C7" s="287"/>
      <c r="D7" s="285"/>
      <c r="E7" s="77">
        <v>255</v>
      </c>
      <c r="F7" s="32">
        <f t="shared" ref="F7:F15" si="0">E7*C7</f>
        <v>0</v>
      </c>
      <c r="G7" s="5">
        <f t="shared" ref="G7:G15" si="1">E7*D7*C7</f>
        <v>0</v>
      </c>
      <c r="H7" s="279"/>
      <c r="I7" s="10">
        <f t="shared" ref="I7:I15" si="2">G7*(1+H7)</f>
        <v>0</v>
      </c>
    </row>
    <row r="8" spans="1:9" x14ac:dyDescent="0.35">
      <c r="A8" s="276" t="s">
        <v>94</v>
      </c>
      <c r="B8" s="277"/>
      <c r="C8" s="287"/>
      <c r="D8" s="285"/>
      <c r="E8" s="77">
        <v>255</v>
      </c>
      <c r="F8" s="32">
        <f t="shared" si="0"/>
        <v>0</v>
      </c>
      <c r="G8" s="5">
        <f t="shared" si="1"/>
        <v>0</v>
      </c>
      <c r="H8" s="279"/>
      <c r="I8" s="10">
        <f t="shared" si="2"/>
        <v>0</v>
      </c>
    </row>
    <row r="9" spans="1:9" x14ac:dyDescent="0.35">
      <c r="A9" s="276" t="s">
        <v>42</v>
      </c>
      <c r="B9" s="277"/>
      <c r="C9" s="287"/>
      <c r="D9" s="285"/>
      <c r="E9" s="77">
        <v>255</v>
      </c>
      <c r="F9" s="32">
        <f t="shared" si="0"/>
        <v>0</v>
      </c>
      <c r="G9" s="5">
        <f t="shared" si="1"/>
        <v>0</v>
      </c>
      <c r="H9" s="279"/>
      <c r="I9" s="10">
        <f t="shared" si="2"/>
        <v>0</v>
      </c>
    </row>
    <row r="10" spans="1:9" x14ac:dyDescent="0.35">
      <c r="A10" s="276" t="s">
        <v>42</v>
      </c>
      <c r="B10" s="277"/>
      <c r="C10" s="287"/>
      <c r="D10" s="285"/>
      <c r="E10" s="77">
        <v>255</v>
      </c>
      <c r="F10" s="32">
        <f t="shared" si="0"/>
        <v>0</v>
      </c>
      <c r="G10" s="5">
        <f t="shared" si="1"/>
        <v>0</v>
      </c>
      <c r="H10" s="279"/>
      <c r="I10" s="10">
        <f t="shared" si="2"/>
        <v>0</v>
      </c>
    </row>
    <row r="11" spans="1:9" x14ac:dyDescent="0.35">
      <c r="A11" s="276" t="s">
        <v>42</v>
      </c>
      <c r="B11" s="277"/>
      <c r="C11" s="287"/>
      <c r="D11" s="285"/>
      <c r="E11" s="77">
        <v>255</v>
      </c>
      <c r="F11" s="32">
        <f t="shared" si="0"/>
        <v>0</v>
      </c>
      <c r="G11" s="5">
        <f t="shared" si="1"/>
        <v>0</v>
      </c>
      <c r="H11" s="279"/>
      <c r="I11" s="10">
        <f t="shared" si="2"/>
        <v>0</v>
      </c>
    </row>
    <row r="12" spans="1:9" x14ac:dyDescent="0.35">
      <c r="A12" s="276" t="s">
        <v>42</v>
      </c>
      <c r="B12" s="277"/>
      <c r="C12" s="287"/>
      <c r="D12" s="285"/>
      <c r="E12" s="77">
        <v>255</v>
      </c>
      <c r="F12" s="32">
        <f t="shared" si="0"/>
        <v>0</v>
      </c>
      <c r="G12" s="5">
        <f t="shared" si="1"/>
        <v>0</v>
      </c>
      <c r="H12" s="279"/>
      <c r="I12" s="10">
        <f t="shared" si="2"/>
        <v>0</v>
      </c>
    </row>
    <row r="13" spans="1:9" x14ac:dyDescent="0.35">
      <c r="A13" s="276" t="s">
        <v>42</v>
      </c>
      <c r="B13" s="277"/>
      <c r="C13" s="287"/>
      <c r="D13" s="285"/>
      <c r="E13" s="77">
        <v>255</v>
      </c>
      <c r="F13" s="32">
        <f t="shared" si="0"/>
        <v>0</v>
      </c>
      <c r="G13" s="5">
        <f t="shared" si="1"/>
        <v>0</v>
      </c>
      <c r="H13" s="279"/>
      <c r="I13" s="10">
        <f t="shared" si="2"/>
        <v>0</v>
      </c>
    </row>
    <row r="14" spans="1:9" x14ac:dyDescent="0.35">
      <c r="A14" s="276" t="s">
        <v>42</v>
      </c>
      <c r="B14" s="277"/>
      <c r="C14" s="287"/>
      <c r="D14" s="285"/>
      <c r="E14" s="77">
        <v>255</v>
      </c>
      <c r="F14" s="32">
        <f t="shared" si="0"/>
        <v>0</v>
      </c>
      <c r="G14" s="5">
        <f t="shared" si="1"/>
        <v>0</v>
      </c>
      <c r="H14" s="279"/>
      <c r="I14" s="10">
        <f t="shared" si="2"/>
        <v>0</v>
      </c>
    </row>
    <row r="15" spans="1:9" ht="14" thickBot="1" x14ac:dyDescent="0.4">
      <c r="A15" s="278" t="s">
        <v>42</v>
      </c>
      <c r="B15" s="277"/>
      <c r="C15" s="287"/>
      <c r="D15" s="285"/>
      <c r="E15" s="77">
        <v>255</v>
      </c>
      <c r="F15" s="32">
        <f t="shared" si="0"/>
        <v>0</v>
      </c>
      <c r="G15" s="5">
        <f t="shared" si="1"/>
        <v>0</v>
      </c>
      <c r="H15" s="279"/>
      <c r="I15" s="10">
        <f t="shared" si="2"/>
        <v>0</v>
      </c>
    </row>
    <row r="16" spans="1:9" s="2" customFormat="1" ht="14" thickBot="1" x14ac:dyDescent="0.4">
      <c r="A16" s="181" t="s">
        <v>3</v>
      </c>
      <c r="B16" s="182"/>
      <c r="C16" s="183"/>
      <c r="D16" s="184"/>
      <c r="E16" s="182"/>
      <c r="F16" s="185">
        <f>SUM(F6:F15)</f>
        <v>0</v>
      </c>
      <c r="G16" s="186">
        <f>SUM(G6:G15)</f>
        <v>0</v>
      </c>
      <c r="H16" s="187"/>
      <c r="I16" s="188">
        <f>SUM(I6:I15)</f>
        <v>0</v>
      </c>
    </row>
    <row r="17" spans="1:9" s="2" customFormat="1" x14ac:dyDescent="0.35">
      <c r="A17" s="175" t="s">
        <v>61</v>
      </c>
      <c r="B17" s="176"/>
      <c r="C17" s="177"/>
      <c r="D17" s="178"/>
      <c r="E17" s="176"/>
      <c r="F17" s="176"/>
      <c r="G17" s="178"/>
      <c r="H17" s="179"/>
      <c r="I17" s="180"/>
    </row>
    <row r="18" spans="1:9" x14ac:dyDescent="0.35">
      <c r="A18" s="8" t="s">
        <v>33</v>
      </c>
      <c r="B18" s="383" t="s">
        <v>62</v>
      </c>
      <c r="C18" s="384"/>
      <c r="D18" s="384"/>
      <c r="E18" s="384"/>
      <c r="F18" s="385"/>
      <c r="G18" s="7" t="s">
        <v>8</v>
      </c>
      <c r="H18" s="18" t="s">
        <v>10</v>
      </c>
      <c r="I18" s="9" t="s">
        <v>9</v>
      </c>
    </row>
    <row r="19" spans="1:9" x14ac:dyDescent="0.35">
      <c r="A19" s="276" t="s">
        <v>42</v>
      </c>
      <c r="B19" s="383"/>
      <c r="C19" s="384"/>
      <c r="D19" s="384"/>
      <c r="E19" s="384"/>
      <c r="F19" s="385"/>
      <c r="G19" s="280"/>
      <c r="H19" s="279"/>
      <c r="I19" s="10">
        <f>G19*(1+H19)</f>
        <v>0</v>
      </c>
    </row>
    <row r="20" spans="1:9" x14ac:dyDescent="0.35">
      <c r="A20" s="276" t="s">
        <v>42</v>
      </c>
      <c r="B20" s="383"/>
      <c r="C20" s="384"/>
      <c r="D20" s="384"/>
      <c r="E20" s="384"/>
      <c r="F20" s="385"/>
      <c r="G20" s="280"/>
      <c r="H20" s="279"/>
      <c r="I20" s="10">
        <f t="shared" ref="I20:I23" si="3">G20*(1+H20)</f>
        <v>0</v>
      </c>
    </row>
    <row r="21" spans="1:9" x14ac:dyDescent="0.35">
      <c r="A21" s="276" t="s">
        <v>42</v>
      </c>
      <c r="B21" s="383"/>
      <c r="C21" s="384"/>
      <c r="D21" s="384"/>
      <c r="E21" s="384"/>
      <c r="F21" s="385"/>
      <c r="G21" s="280"/>
      <c r="H21" s="279"/>
      <c r="I21" s="10">
        <f t="shared" si="3"/>
        <v>0</v>
      </c>
    </row>
    <row r="22" spans="1:9" x14ac:dyDescent="0.35">
      <c r="A22" s="276" t="s">
        <v>42</v>
      </c>
      <c r="B22" s="383"/>
      <c r="C22" s="384"/>
      <c r="D22" s="384"/>
      <c r="E22" s="384"/>
      <c r="F22" s="385"/>
      <c r="G22" s="280"/>
      <c r="H22" s="279"/>
      <c r="I22" s="10">
        <f t="shared" si="3"/>
        <v>0</v>
      </c>
    </row>
    <row r="23" spans="1:9" ht="14" thickBot="1" x14ac:dyDescent="0.4">
      <c r="A23" s="276" t="s">
        <v>42</v>
      </c>
      <c r="B23" s="383"/>
      <c r="C23" s="384"/>
      <c r="D23" s="384"/>
      <c r="E23" s="384"/>
      <c r="F23" s="385"/>
      <c r="G23" s="280"/>
      <c r="H23" s="279"/>
      <c r="I23" s="10">
        <f t="shared" si="3"/>
        <v>0</v>
      </c>
    </row>
    <row r="24" spans="1:9" s="2" customFormat="1" ht="14" thickBot="1" x14ac:dyDescent="0.4">
      <c r="A24" s="181" t="s">
        <v>5</v>
      </c>
      <c r="B24" s="386"/>
      <c r="C24" s="387"/>
      <c r="D24" s="387"/>
      <c r="E24" s="387"/>
      <c r="F24" s="388"/>
      <c r="G24" s="188">
        <f>SUM(G19:G23)</f>
        <v>0</v>
      </c>
      <c r="H24" s="187"/>
      <c r="I24" s="188">
        <f>SUM(I19:I23)</f>
        <v>0</v>
      </c>
    </row>
    <row r="25" spans="1:9" s="2" customFormat="1" x14ac:dyDescent="0.35">
      <c r="A25" s="211" t="s">
        <v>6</v>
      </c>
      <c r="B25" s="218"/>
      <c r="C25" s="219"/>
      <c r="D25" s="220"/>
      <c r="E25" s="221"/>
      <c r="F25" s="222"/>
      <c r="G25" s="212"/>
      <c r="H25" s="179"/>
      <c r="I25" s="180"/>
    </row>
    <row r="26" spans="1:9" x14ac:dyDescent="0.35">
      <c r="A26" s="202" t="s">
        <v>4</v>
      </c>
      <c r="B26" s="309"/>
      <c r="C26" s="310"/>
      <c r="D26" s="311"/>
      <c r="E26" s="312"/>
      <c r="F26" s="308"/>
      <c r="G26" s="203" t="s">
        <v>8</v>
      </c>
      <c r="H26" s="18" t="s">
        <v>10</v>
      </c>
      <c r="I26" s="9" t="s">
        <v>9</v>
      </c>
    </row>
    <row r="27" spans="1:9" x14ac:dyDescent="0.35">
      <c r="A27" s="281" t="s">
        <v>31</v>
      </c>
      <c r="B27" s="288"/>
      <c r="C27" s="289"/>
      <c r="D27" s="290"/>
      <c r="E27" s="291"/>
      <c r="F27" s="292"/>
      <c r="G27" s="280"/>
      <c r="H27" s="279"/>
      <c r="I27" s="10">
        <f t="shared" ref="I27:I32" si="4">G27*(1+H27)</f>
        <v>0</v>
      </c>
    </row>
    <row r="28" spans="1:9" x14ac:dyDescent="0.35">
      <c r="A28" s="281" t="s">
        <v>30</v>
      </c>
      <c r="B28" s="288"/>
      <c r="C28" s="289"/>
      <c r="D28" s="290"/>
      <c r="E28" s="291"/>
      <c r="F28" s="292"/>
      <c r="G28" s="280"/>
      <c r="H28" s="279"/>
      <c r="I28" s="10">
        <f t="shared" si="4"/>
        <v>0</v>
      </c>
    </row>
    <row r="29" spans="1:9" x14ac:dyDescent="0.35">
      <c r="A29" s="281" t="s">
        <v>27</v>
      </c>
      <c r="B29" s="288"/>
      <c r="C29" s="289"/>
      <c r="D29" s="290"/>
      <c r="E29" s="291"/>
      <c r="F29" s="292"/>
      <c r="G29" s="280"/>
      <c r="H29" s="279"/>
      <c r="I29" s="10">
        <f t="shared" si="4"/>
        <v>0</v>
      </c>
    </row>
    <row r="30" spans="1:9" x14ac:dyDescent="0.35">
      <c r="A30" s="281" t="s">
        <v>42</v>
      </c>
      <c r="B30" s="288"/>
      <c r="C30" s="289"/>
      <c r="D30" s="290"/>
      <c r="E30" s="291"/>
      <c r="F30" s="292"/>
      <c r="G30" s="280"/>
      <c r="H30" s="279"/>
      <c r="I30" s="10">
        <f t="shared" si="4"/>
        <v>0</v>
      </c>
    </row>
    <row r="31" spans="1:9" x14ac:dyDescent="0.35">
      <c r="A31" s="281" t="s">
        <v>42</v>
      </c>
      <c r="B31" s="288"/>
      <c r="C31" s="289"/>
      <c r="D31" s="290"/>
      <c r="E31" s="291"/>
      <c r="F31" s="292"/>
      <c r="G31" s="280"/>
      <c r="H31" s="279"/>
      <c r="I31" s="10">
        <f t="shared" si="4"/>
        <v>0</v>
      </c>
    </row>
    <row r="32" spans="1:9" ht="14" thickBot="1" x14ac:dyDescent="0.4">
      <c r="A32" s="282" t="s">
        <v>42</v>
      </c>
      <c r="B32" s="293"/>
      <c r="C32" s="294"/>
      <c r="D32" s="295"/>
      <c r="E32" s="296"/>
      <c r="F32" s="297"/>
      <c r="G32" s="283"/>
      <c r="H32" s="284"/>
      <c r="I32" s="174">
        <f t="shared" si="4"/>
        <v>0</v>
      </c>
    </row>
    <row r="33" spans="1:9" s="2" customFormat="1" ht="14" thickBot="1" x14ac:dyDescent="0.4">
      <c r="A33" s="209" t="s">
        <v>7</v>
      </c>
      <c r="B33" s="229"/>
      <c r="C33" s="226"/>
      <c r="D33" s="227"/>
      <c r="E33" s="225"/>
      <c r="F33" s="230"/>
      <c r="G33" s="210">
        <f>SUM(G27:G32)</f>
        <v>0</v>
      </c>
      <c r="H33" s="231"/>
      <c r="I33" s="228">
        <f>SUM(I27:I32)</f>
        <v>0</v>
      </c>
    </row>
    <row r="34" spans="1:9" s="2" customFormat="1" ht="14" thickBot="1" x14ac:dyDescent="0.4">
      <c r="A34" s="189" t="s">
        <v>76</v>
      </c>
      <c r="B34" s="190"/>
      <c r="C34" s="191"/>
      <c r="D34" s="192"/>
      <c r="E34" s="190"/>
      <c r="F34" s="190"/>
      <c r="G34" s="199">
        <f>G16+G24+G33</f>
        <v>0</v>
      </c>
      <c r="H34" s="193"/>
      <c r="I34" s="200">
        <f>I16+I24+I33</f>
        <v>0</v>
      </c>
    </row>
    <row r="35" spans="1:9" s="2" customFormat="1" ht="14" thickBot="1" x14ac:dyDescent="0.4">
      <c r="A35" s="11"/>
      <c r="B35" s="21"/>
      <c r="C35" s="22"/>
      <c r="D35" s="23"/>
      <c r="E35" s="21"/>
      <c r="F35" s="21"/>
      <c r="G35" s="23"/>
      <c r="H35" s="24"/>
      <c r="I35" s="15"/>
    </row>
    <row r="36" spans="1:9" ht="14" thickBot="1" x14ac:dyDescent="0.4">
      <c r="A36" s="377" t="s">
        <v>75</v>
      </c>
      <c r="B36" s="378"/>
      <c r="C36" s="378"/>
      <c r="D36" s="378"/>
      <c r="E36" s="378"/>
      <c r="F36" s="378"/>
      <c r="G36" s="378"/>
      <c r="H36" s="378"/>
      <c r="I36" s="379"/>
    </row>
    <row r="37" spans="1:9" s="2" customFormat="1" x14ac:dyDescent="0.35">
      <c r="A37" s="223" t="s">
        <v>15</v>
      </c>
      <c r="B37" s="218"/>
      <c r="C37" s="219"/>
      <c r="D37" s="220"/>
      <c r="E37" s="221"/>
      <c r="F37" s="222"/>
      <c r="G37" s="212"/>
      <c r="H37" s="179"/>
      <c r="I37" s="180"/>
    </row>
    <row r="38" spans="1:9" x14ac:dyDescent="0.35">
      <c r="A38" s="8" t="s">
        <v>4</v>
      </c>
      <c r="B38" s="309"/>
      <c r="C38" s="310"/>
      <c r="D38" s="311"/>
      <c r="E38" s="312"/>
      <c r="F38" s="308"/>
      <c r="G38" s="7" t="s">
        <v>8</v>
      </c>
      <c r="H38" s="18" t="s">
        <v>10</v>
      </c>
      <c r="I38" s="9" t="s">
        <v>9</v>
      </c>
    </row>
    <row r="39" spans="1:9" x14ac:dyDescent="0.35">
      <c r="A39" s="276" t="s">
        <v>95</v>
      </c>
      <c r="B39" s="288"/>
      <c r="C39" s="289"/>
      <c r="D39" s="290"/>
      <c r="E39" s="291"/>
      <c r="F39" s="292"/>
      <c r="G39" s="285"/>
      <c r="H39" s="279"/>
      <c r="I39" s="10">
        <f>G39*(1+H39)</f>
        <v>0</v>
      </c>
    </row>
    <row r="40" spans="1:9" x14ac:dyDescent="0.35">
      <c r="A40" s="276" t="s">
        <v>42</v>
      </c>
      <c r="B40" s="288"/>
      <c r="C40" s="289"/>
      <c r="D40" s="290"/>
      <c r="E40" s="291"/>
      <c r="F40" s="292"/>
      <c r="G40" s="285"/>
      <c r="H40" s="279"/>
      <c r="I40" s="10">
        <f>G40*(1+H40)</f>
        <v>0</v>
      </c>
    </row>
    <row r="41" spans="1:9" x14ac:dyDescent="0.35">
      <c r="A41" s="276" t="s">
        <v>42</v>
      </c>
      <c r="B41" s="288"/>
      <c r="C41" s="289"/>
      <c r="D41" s="290"/>
      <c r="E41" s="291"/>
      <c r="F41" s="292"/>
      <c r="G41" s="285"/>
      <c r="H41" s="279"/>
      <c r="I41" s="10">
        <f>G41*(1+H41)</f>
        <v>0</v>
      </c>
    </row>
    <row r="42" spans="1:9" ht="14" thickBot="1" x14ac:dyDescent="0.4">
      <c r="A42" s="278" t="s">
        <v>42</v>
      </c>
      <c r="B42" s="293"/>
      <c r="C42" s="294"/>
      <c r="D42" s="295"/>
      <c r="E42" s="296"/>
      <c r="F42" s="297"/>
      <c r="G42" s="286"/>
      <c r="H42" s="284"/>
      <c r="I42" s="174">
        <f>G42*(1+H42)</f>
        <v>0</v>
      </c>
    </row>
    <row r="43" spans="1:9" s="2" customFormat="1" ht="14" thickBot="1" x14ac:dyDescent="0.4">
      <c r="A43" s="209" t="s">
        <v>12</v>
      </c>
      <c r="B43" s="225"/>
      <c r="C43" s="226"/>
      <c r="D43" s="227"/>
      <c r="E43" s="225"/>
      <c r="F43" s="225"/>
      <c r="G43" s="210">
        <f>SUM(G39:G42)</f>
        <v>0</v>
      </c>
      <c r="H43" s="187"/>
      <c r="I43" s="188">
        <f>SUM(I39:I42)</f>
        <v>0</v>
      </c>
    </row>
    <row r="44" spans="1:9" s="2" customFormat="1" x14ac:dyDescent="0.35">
      <c r="A44" s="224" t="s">
        <v>16</v>
      </c>
      <c r="B44" s="190"/>
      <c r="C44" s="191"/>
      <c r="D44" s="192"/>
      <c r="E44" s="190"/>
      <c r="F44" s="190"/>
      <c r="G44" s="178"/>
      <c r="H44" s="179"/>
      <c r="I44" s="180"/>
    </row>
    <row r="45" spans="1:9" x14ac:dyDescent="0.35">
      <c r="A45" s="202" t="s">
        <v>4</v>
      </c>
      <c r="B45" s="305"/>
      <c r="C45" s="304"/>
      <c r="D45" s="303"/>
      <c r="E45" s="306"/>
      <c r="F45" s="307"/>
      <c r="G45" s="203" t="s">
        <v>8</v>
      </c>
      <c r="H45" s="18" t="s">
        <v>10</v>
      </c>
      <c r="I45" s="9" t="s">
        <v>9</v>
      </c>
    </row>
    <row r="46" spans="1:9" x14ac:dyDescent="0.35">
      <c r="A46" s="276" t="s">
        <v>95</v>
      </c>
      <c r="B46" s="298"/>
      <c r="C46" s="299"/>
      <c r="D46" s="300"/>
      <c r="E46" s="301"/>
      <c r="F46" s="302"/>
      <c r="G46" s="285"/>
      <c r="H46" s="279"/>
      <c r="I46" s="10">
        <f>G46*(1+H46)</f>
        <v>0</v>
      </c>
    </row>
    <row r="47" spans="1:9" x14ac:dyDescent="0.35">
      <c r="A47" s="276" t="s">
        <v>96</v>
      </c>
      <c r="B47" s="288"/>
      <c r="C47" s="289"/>
      <c r="D47" s="290"/>
      <c r="E47" s="291"/>
      <c r="F47" s="292"/>
      <c r="G47" s="285"/>
      <c r="H47" s="279"/>
      <c r="I47" s="10">
        <f>G47*(1+H47)</f>
        <v>0</v>
      </c>
    </row>
    <row r="48" spans="1:9" x14ac:dyDescent="0.35">
      <c r="A48" s="278" t="s">
        <v>42</v>
      </c>
      <c r="B48" s="288"/>
      <c r="C48" s="289"/>
      <c r="D48" s="290"/>
      <c r="E48" s="291"/>
      <c r="F48" s="292"/>
      <c r="G48" s="285"/>
      <c r="H48" s="279"/>
      <c r="I48" s="10">
        <f>G48*(1+H48)</f>
        <v>0</v>
      </c>
    </row>
    <row r="49" spans="1:11" ht="14" thickBot="1" x14ac:dyDescent="0.4">
      <c r="A49" s="278" t="s">
        <v>42</v>
      </c>
      <c r="B49" s="288"/>
      <c r="C49" s="289"/>
      <c r="D49" s="290"/>
      <c r="E49" s="291"/>
      <c r="F49" s="292"/>
      <c r="G49" s="286"/>
      <c r="H49" s="284"/>
      <c r="I49" s="174">
        <f>G49*(1+H49)</f>
        <v>0</v>
      </c>
    </row>
    <row r="50" spans="1:11" s="2" customFormat="1" ht="14" thickBot="1" x14ac:dyDescent="0.4">
      <c r="A50" s="181" t="s">
        <v>13</v>
      </c>
      <c r="B50" s="225"/>
      <c r="C50" s="226"/>
      <c r="D50" s="227"/>
      <c r="E50" s="225"/>
      <c r="F50" s="225"/>
      <c r="G50" s="186">
        <f>SUM(G46:G49)</f>
        <v>0</v>
      </c>
      <c r="H50" s="187"/>
      <c r="I50" s="188">
        <f>SUM(I46:I49)</f>
        <v>0</v>
      </c>
    </row>
    <row r="51" spans="1:11" ht="14" thickBot="1" x14ac:dyDescent="0.4">
      <c r="A51" s="194" t="s">
        <v>14</v>
      </c>
      <c r="B51" s="195"/>
      <c r="C51" s="196"/>
      <c r="D51" s="197"/>
      <c r="E51" s="195"/>
      <c r="F51" s="195"/>
      <c r="G51" s="199">
        <f>G50-G43</f>
        <v>0</v>
      </c>
      <c r="H51" s="198"/>
      <c r="I51" s="201">
        <f>I50-I43</f>
        <v>0</v>
      </c>
      <c r="K51" s="2"/>
    </row>
    <row r="52" spans="1:11" ht="14" thickBot="1" x14ac:dyDescent="0.4">
      <c r="A52" s="16"/>
      <c r="B52" s="12"/>
      <c r="C52" s="13"/>
      <c r="D52" s="14"/>
      <c r="E52" s="12"/>
      <c r="F52" s="12"/>
      <c r="G52" s="14">
        <f>G34-G51</f>
        <v>0</v>
      </c>
      <c r="H52" s="19"/>
      <c r="I52" s="14">
        <f>I34-I51</f>
        <v>0</v>
      </c>
    </row>
    <row r="53" spans="1:11" ht="63" customHeight="1" thickBot="1" x14ac:dyDescent="0.4">
      <c r="A53" s="380" t="s">
        <v>98</v>
      </c>
      <c r="B53" s="381"/>
      <c r="C53" s="381"/>
      <c r="D53" s="381"/>
      <c r="E53" s="381"/>
      <c r="F53" s="382"/>
      <c r="G53" s="274">
        <f>G34-G51</f>
        <v>0</v>
      </c>
      <c r="H53" s="198"/>
      <c r="I53" s="255">
        <f>I34-I51</f>
        <v>0</v>
      </c>
    </row>
    <row r="54" spans="1:11" ht="20.25" customHeight="1" x14ac:dyDescent="0.65">
      <c r="A54" s="269" t="s">
        <v>78</v>
      </c>
      <c r="E54" s="165"/>
      <c r="F54" s="164"/>
      <c r="G54" s="259"/>
      <c r="H54" s="234"/>
      <c r="I54" s="235"/>
    </row>
    <row r="55" spans="1:11" ht="20.25" customHeight="1" x14ac:dyDescent="0.65">
      <c r="A55" s="165"/>
      <c r="B55" s="253"/>
      <c r="C55" s="253"/>
      <c r="D55" s="1"/>
      <c r="E55" s="165"/>
      <c r="F55" s="164"/>
      <c r="G55" s="258"/>
      <c r="H55" s="234"/>
      <c r="I55" s="235"/>
    </row>
    <row r="56" spans="1:11" x14ac:dyDescent="0.35">
      <c r="A56" s="136"/>
      <c r="B56" s="137"/>
      <c r="C56" s="138"/>
      <c r="D56" s="252"/>
      <c r="E56" s="137"/>
      <c r="F56" s="116"/>
      <c r="G56" s="134"/>
      <c r="H56" s="135"/>
      <c r="I56" s="1"/>
    </row>
    <row r="57" spans="1:11" x14ac:dyDescent="0.35">
      <c r="A57" s="235"/>
      <c r="B57" s="237"/>
      <c r="C57" s="238"/>
      <c r="D57" s="236"/>
      <c r="E57" s="235"/>
      <c r="F57" s="237"/>
      <c r="G57" s="236"/>
      <c r="H57" s="239"/>
      <c r="I57" s="236"/>
      <c r="J57" s="58"/>
      <c r="K57" s="58"/>
    </row>
    <row r="58" spans="1:11" x14ac:dyDescent="0.35">
      <c r="A58" s="240"/>
      <c r="B58" s="237"/>
      <c r="C58" s="238"/>
      <c r="D58" s="236"/>
      <c r="E58" s="235"/>
      <c r="F58" s="237"/>
      <c r="G58" s="236"/>
      <c r="H58" s="239"/>
      <c r="I58" s="236"/>
      <c r="J58" s="58"/>
      <c r="K58" s="58"/>
    </row>
    <row r="59" spans="1:11" x14ac:dyDescent="0.35">
      <c r="A59" s="235"/>
      <c r="B59" s="237"/>
      <c r="C59" s="238"/>
      <c r="D59" s="236"/>
      <c r="E59" s="235"/>
      <c r="F59" s="237"/>
      <c r="G59" s="236"/>
      <c r="H59" s="239"/>
      <c r="I59" s="236"/>
      <c r="J59" s="58"/>
      <c r="K59" s="58"/>
    </row>
    <row r="60" spans="1:11" x14ac:dyDescent="0.35">
      <c r="A60" s="236"/>
      <c r="B60" s="237"/>
      <c r="C60" s="238"/>
      <c r="D60" s="236"/>
      <c r="E60" s="237"/>
      <c r="F60" s="237"/>
      <c r="G60" s="236"/>
      <c r="H60" s="239"/>
      <c r="I60" s="236"/>
      <c r="J60" s="58"/>
      <c r="K60" s="58"/>
    </row>
    <row r="61" spans="1:11" x14ac:dyDescent="0.35">
      <c r="A61" s="141"/>
      <c r="B61" s="137"/>
      <c r="C61" s="138"/>
      <c r="D61" s="139"/>
      <c r="E61" s="137"/>
      <c r="F61" s="137"/>
      <c r="G61" s="139"/>
      <c r="H61" s="140"/>
      <c r="I61" s="139"/>
      <c r="J61" s="58"/>
      <c r="K61" s="58"/>
    </row>
    <row r="62" spans="1:11" ht="18.75" customHeight="1" x14ac:dyDescent="0.35">
      <c r="A62" s="244"/>
      <c r="B62" s="245"/>
      <c r="C62" s="246"/>
      <c r="D62" s="247"/>
      <c r="E62" s="245"/>
      <c r="F62" s="245"/>
      <c r="G62" s="247"/>
      <c r="H62" s="248"/>
      <c r="I62" s="247"/>
      <c r="J62" s="58"/>
      <c r="K62" s="58"/>
    </row>
    <row r="63" spans="1:11" ht="17.25" customHeight="1" x14ac:dyDescent="0.35">
      <c r="A63" s="249"/>
      <c r="B63" s="244"/>
      <c r="C63" s="250"/>
      <c r="D63" s="251"/>
      <c r="E63" s="244"/>
      <c r="F63" s="245"/>
      <c r="G63" s="247"/>
      <c r="H63" s="248"/>
      <c r="I63" s="247"/>
      <c r="J63" s="58"/>
      <c r="K63" s="58"/>
    </row>
    <row r="64" spans="1:11" x14ac:dyDescent="0.35">
      <c r="A64" s="96"/>
      <c r="B64" s="96"/>
      <c r="C64" s="142"/>
      <c r="D64" s="128"/>
      <c r="E64" s="96"/>
      <c r="F64" s="137"/>
      <c r="G64" s="139"/>
      <c r="H64" s="140"/>
      <c r="I64" s="139"/>
      <c r="J64" s="58"/>
      <c r="K64" s="58"/>
    </row>
    <row r="65" spans="1:11" x14ac:dyDescent="0.35">
      <c r="A65" s="96"/>
      <c r="B65" s="96"/>
      <c r="C65" s="142"/>
      <c r="D65" s="128"/>
      <c r="E65" s="96"/>
      <c r="F65" s="137"/>
      <c r="G65" s="139"/>
      <c r="H65" s="140"/>
      <c r="I65" s="139"/>
      <c r="J65" s="58"/>
      <c r="K65" s="58"/>
    </row>
    <row r="66" spans="1:11" ht="14" x14ac:dyDescent="0.35">
      <c r="A66" s="143"/>
      <c r="B66" s="143"/>
      <c r="C66" s="144"/>
      <c r="D66" s="145"/>
      <c r="E66" s="143"/>
      <c r="F66" s="116"/>
      <c r="G66" s="134"/>
      <c r="H66" s="135"/>
      <c r="I66" s="134"/>
    </row>
    <row r="67" spans="1:11" ht="14" x14ac:dyDescent="0.35">
      <c r="B67" s="143"/>
      <c r="C67" s="144"/>
      <c r="D67" s="145"/>
      <c r="E67" s="143"/>
      <c r="F67" s="116"/>
      <c r="G67" s="134"/>
      <c r="H67" s="135"/>
      <c r="I67" s="134"/>
    </row>
    <row r="68" spans="1:11" ht="14" x14ac:dyDescent="0.35">
      <c r="A68" s="59"/>
      <c r="B68" s="59"/>
      <c r="C68" s="60"/>
      <c r="D68" s="61"/>
      <c r="E68" s="59"/>
    </row>
    <row r="69" spans="1:11" ht="14" x14ac:dyDescent="0.35">
      <c r="A69" s="59"/>
      <c r="B69" s="59"/>
      <c r="C69" s="60"/>
      <c r="D69" s="61"/>
      <c r="E69" s="59"/>
    </row>
    <row r="70" spans="1:11" ht="14" x14ac:dyDescent="0.35">
      <c r="A70" s="62"/>
      <c r="B70" s="59"/>
      <c r="C70" s="60"/>
      <c r="D70" s="61"/>
      <c r="E70" s="59"/>
    </row>
  </sheetData>
  <sheetProtection selectLockedCells="1"/>
  <mergeCells count="11">
    <mergeCell ref="B21:F21"/>
    <mergeCell ref="A3:I3"/>
    <mergeCell ref="A4:I4"/>
    <mergeCell ref="B18:F18"/>
    <mergeCell ref="B19:F19"/>
    <mergeCell ref="B20:F20"/>
    <mergeCell ref="B22:F22"/>
    <mergeCell ref="B23:F23"/>
    <mergeCell ref="B24:F24"/>
    <mergeCell ref="A36:I36"/>
    <mergeCell ref="A53:F53"/>
  </mergeCells>
  <pageMargins left="0.75" right="0.75" top="1" bottom="1" header="0.5" footer="0.5"/>
  <pageSetup paperSize="9" scale="48" orientation="portrait" r:id="rId1"/>
  <headerFooter alignWithMargins="0">
    <oddHeader xml:space="preserve">&amp;LAanbesteding Cateringdienstverlening t.b.v. Concerndienstverlener FMH met zaaknummer 31151096
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5"/>
  <sheetViews>
    <sheetView showRuler="0" showWhiteSpace="0" zoomScaleNormal="100" zoomScaleSheetLayoutView="100" zoomScalePageLayoutView="112" workbookViewId="0">
      <selection activeCell="C14" sqref="C14"/>
    </sheetView>
  </sheetViews>
  <sheetFormatPr defaultRowHeight="12.5" x14ac:dyDescent="0.25"/>
  <cols>
    <col min="1" max="1" width="15.453125" customWidth="1"/>
    <col min="2" max="2" width="22" customWidth="1"/>
    <col min="3" max="4" width="19.26953125" customWidth="1"/>
    <col min="5" max="6" width="18.81640625" style="28" customWidth="1"/>
    <col min="7" max="7" width="17" style="28" customWidth="1"/>
  </cols>
  <sheetData>
    <row r="1" spans="1:8" x14ac:dyDescent="0.25">
      <c r="A1" s="111" t="s">
        <v>161</v>
      </c>
      <c r="B1" s="96"/>
      <c r="C1" s="96"/>
      <c r="D1" s="96"/>
      <c r="E1" s="146"/>
      <c r="F1" s="146"/>
      <c r="G1" s="146"/>
      <c r="H1" s="241"/>
    </row>
    <row r="2" spans="1:8" x14ac:dyDescent="0.25">
      <c r="A2" s="96"/>
      <c r="B2" s="96"/>
      <c r="C2" s="96"/>
      <c r="D2" s="96"/>
      <c r="E2" s="146"/>
      <c r="F2" s="146"/>
      <c r="G2" s="146"/>
      <c r="H2" s="241"/>
    </row>
    <row r="3" spans="1:8" ht="13" thickBot="1" x14ac:dyDescent="0.3">
      <c r="A3" s="96"/>
      <c r="B3" s="96"/>
      <c r="C3" s="96"/>
      <c r="D3" s="96"/>
      <c r="E3" s="146"/>
      <c r="F3" s="146"/>
      <c r="G3" s="146"/>
      <c r="H3" s="241"/>
    </row>
    <row r="4" spans="1:8" s="29" customFormat="1" ht="34.5" x14ac:dyDescent="0.25">
      <c r="A4" s="34"/>
      <c r="B4" s="35" t="s">
        <v>17</v>
      </c>
      <c r="C4" s="35" t="s">
        <v>162</v>
      </c>
      <c r="D4" s="36" t="s">
        <v>68</v>
      </c>
      <c r="E4" s="36" t="s">
        <v>69</v>
      </c>
      <c r="F4" s="37" t="s">
        <v>34</v>
      </c>
      <c r="G4" s="37" t="s">
        <v>19</v>
      </c>
      <c r="H4" s="242"/>
    </row>
    <row r="5" spans="1:8" ht="37.5" customHeight="1" thickBot="1" x14ac:dyDescent="0.3">
      <c r="A5" s="38"/>
      <c r="B5" s="320" t="s">
        <v>80</v>
      </c>
      <c r="C5" s="260">
        <v>1500000</v>
      </c>
      <c r="D5" s="40">
        <f>'2. Banqueting'!D7</f>
        <v>0</v>
      </c>
      <c r="E5" s="40">
        <f>'2. Banqueting'!F7</f>
        <v>0</v>
      </c>
      <c r="F5" s="41">
        <f>D5*$C$5</f>
        <v>0</v>
      </c>
      <c r="G5" s="41">
        <f>E5*$C$5</f>
        <v>0</v>
      </c>
      <c r="H5" s="241"/>
    </row>
    <row r="6" spans="1:8" ht="34.5" x14ac:dyDescent="0.25">
      <c r="A6" s="34"/>
      <c r="B6" s="35" t="s">
        <v>17</v>
      </c>
      <c r="C6" s="35" t="s">
        <v>148</v>
      </c>
      <c r="D6" s="36" t="s">
        <v>68</v>
      </c>
      <c r="E6" s="36" t="s">
        <v>69</v>
      </c>
      <c r="F6" s="37" t="s">
        <v>34</v>
      </c>
      <c r="G6" s="37" t="s">
        <v>19</v>
      </c>
      <c r="H6" s="241"/>
    </row>
    <row r="7" spans="1:8" ht="21.75" customHeight="1" thickBot="1" x14ac:dyDescent="0.3">
      <c r="A7" s="52"/>
      <c r="B7" s="320" t="s">
        <v>146</v>
      </c>
      <c r="C7" s="260">
        <v>240000</v>
      </c>
      <c r="D7" s="40">
        <f>'2. Banqueting'!D8</f>
        <v>0</v>
      </c>
      <c r="E7" s="40">
        <f>'2. Banqueting'!F8</f>
        <v>0</v>
      </c>
      <c r="F7" s="41">
        <f>D7*$C$7</f>
        <v>0</v>
      </c>
      <c r="G7" s="41">
        <f>E7*$C$7</f>
        <v>0</v>
      </c>
      <c r="H7" s="241"/>
    </row>
    <row r="8" spans="1:8" ht="16.5" customHeight="1" thickBot="1" x14ac:dyDescent="0.3">
      <c r="A8" s="350" t="s">
        <v>149</v>
      </c>
      <c r="B8" s="43"/>
      <c r="C8" s="44"/>
      <c r="D8" s="44"/>
      <c r="E8" s="51"/>
      <c r="F8" s="348">
        <f>SUM(F5:F7)</f>
        <v>0</v>
      </c>
      <c r="G8" s="348">
        <f>SUM(G5:G7)</f>
        <v>0</v>
      </c>
      <c r="H8" s="241"/>
    </row>
    <row r="9" spans="1:8" x14ac:dyDescent="0.25">
      <c r="A9" s="96"/>
      <c r="B9" s="96"/>
      <c r="C9" s="96"/>
      <c r="D9" s="96"/>
      <c r="E9" s="146"/>
      <c r="F9" s="146"/>
      <c r="G9" s="146"/>
      <c r="H9" s="241"/>
    </row>
    <row r="10" spans="1:8" x14ac:dyDescent="0.25">
      <c r="A10" s="125"/>
      <c r="B10" s="96"/>
      <c r="C10" s="125"/>
      <c r="D10" s="96"/>
      <c r="E10" s="146"/>
      <c r="F10" s="146"/>
      <c r="G10" s="146"/>
      <c r="H10" s="241"/>
    </row>
    <row r="11" spans="1:8" x14ac:dyDescent="0.25">
      <c r="A11" s="125"/>
      <c r="B11" s="96"/>
      <c r="C11" s="96"/>
      <c r="D11" s="96"/>
      <c r="E11" s="146"/>
      <c r="F11" s="146"/>
      <c r="G11" s="146"/>
      <c r="H11" s="241"/>
    </row>
    <row r="12" spans="1:8" x14ac:dyDescent="0.25">
      <c r="A12" s="125"/>
      <c r="B12" s="96"/>
      <c r="C12" s="96"/>
      <c r="D12" s="96"/>
      <c r="E12" s="146"/>
      <c r="F12" s="146"/>
      <c r="G12" s="146"/>
      <c r="H12" s="241"/>
    </row>
    <row r="13" spans="1:8" x14ac:dyDescent="0.25">
      <c r="A13" s="95"/>
      <c r="B13" s="95"/>
      <c r="C13" s="95"/>
      <c r="D13" s="95"/>
      <c r="E13" s="147"/>
      <c r="F13" s="147"/>
      <c r="G13" s="147"/>
      <c r="H13" s="243"/>
    </row>
    <row r="14" spans="1:8" x14ac:dyDescent="0.25">
      <c r="A14" s="95"/>
      <c r="B14" s="95"/>
      <c r="C14" s="95"/>
      <c r="D14" s="95"/>
      <c r="E14" s="147"/>
      <c r="F14" s="147"/>
      <c r="G14" s="147"/>
      <c r="H14" s="243"/>
    </row>
    <row r="15" spans="1:8" x14ac:dyDescent="0.25">
      <c r="A15" s="95"/>
      <c r="B15" s="95"/>
      <c r="C15" s="268"/>
      <c r="D15" s="95"/>
      <c r="E15" s="95"/>
      <c r="F15" s="95"/>
      <c r="G15" s="95"/>
      <c r="H15" s="243"/>
    </row>
    <row r="16" spans="1:8" x14ac:dyDescent="0.25">
      <c r="A16" s="95"/>
      <c r="B16" s="95"/>
      <c r="C16" s="95"/>
      <c r="D16" s="95"/>
      <c r="E16" s="95"/>
      <c r="F16" s="95"/>
      <c r="G16" s="147"/>
      <c r="H16" s="243"/>
    </row>
    <row r="17" spans="1:8" x14ac:dyDescent="0.25">
      <c r="A17" s="95"/>
      <c r="B17" s="95"/>
      <c r="C17" s="95"/>
      <c r="D17" s="95"/>
      <c r="E17" s="95"/>
      <c r="F17" s="95"/>
      <c r="G17" s="147"/>
      <c r="H17" s="243"/>
    </row>
    <row r="18" spans="1:8" x14ac:dyDescent="0.25">
      <c r="A18" s="95"/>
      <c r="B18" s="95"/>
      <c r="C18" s="95"/>
      <c r="D18" s="95"/>
      <c r="E18" s="147"/>
      <c r="F18" s="147"/>
      <c r="G18" s="147"/>
      <c r="H18" s="243"/>
    </row>
    <row r="19" spans="1:8" x14ac:dyDescent="0.25">
      <c r="A19" s="95"/>
      <c r="B19" s="95"/>
      <c r="C19" s="95"/>
      <c r="D19" s="95"/>
      <c r="E19" s="147"/>
      <c r="F19" s="147"/>
      <c r="G19" s="147"/>
      <c r="H19" s="243"/>
    </row>
    <row r="20" spans="1:8" x14ac:dyDescent="0.25">
      <c r="A20" s="95"/>
      <c r="B20" s="95"/>
      <c r="C20" s="95"/>
      <c r="D20" s="95"/>
      <c r="E20" s="147"/>
      <c r="F20" s="147"/>
      <c r="G20" s="147"/>
      <c r="H20" s="243"/>
    </row>
    <row r="21" spans="1:8" x14ac:dyDescent="0.25">
      <c r="A21" s="95"/>
      <c r="B21" s="95"/>
      <c r="C21" s="95"/>
      <c r="D21" s="95"/>
      <c r="E21" s="147"/>
      <c r="F21" s="147"/>
      <c r="G21" s="147"/>
      <c r="H21" s="243"/>
    </row>
    <row r="22" spans="1:8" x14ac:dyDescent="0.25">
      <c r="A22" s="95"/>
      <c r="B22" s="95"/>
      <c r="C22" s="95"/>
      <c r="D22" s="95"/>
      <c r="E22" s="147"/>
      <c r="F22" s="147"/>
      <c r="G22" s="147"/>
      <c r="H22" s="243"/>
    </row>
    <row r="23" spans="1:8" x14ac:dyDescent="0.25">
      <c r="A23" s="95"/>
      <c r="B23" s="95"/>
      <c r="C23" s="95"/>
      <c r="D23" s="95"/>
      <c r="E23" s="147"/>
      <c r="F23" s="147"/>
      <c r="G23" s="147"/>
      <c r="H23" s="243"/>
    </row>
    <row r="24" spans="1:8" x14ac:dyDescent="0.25">
      <c r="A24" s="95"/>
      <c r="B24" s="95"/>
      <c r="C24" s="95"/>
      <c r="D24" s="95"/>
      <c r="E24" s="147"/>
      <c r="F24" s="147"/>
      <c r="G24" s="147"/>
      <c r="H24" s="243"/>
    </row>
    <row r="25" spans="1:8" x14ac:dyDescent="0.25">
      <c r="A25" s="95"/>
      <c r="B25" s="95"/>
      <c r="C25" s="95"/>
      <c r="D25" s="95"/>
      <c r="E25" s="147"/>
      <c r="F25" s="147"/>
      <c r="G25" s="147"/>
      <c r="H25" s="243"/>
    </row>
    <row r="26" spans="1:8" x14ac:dyDescent="0.25">
      <c r="A26" s="95"/>
      <c r="B26" s="95"/>
      <c r="C26" s="95"/>
      <c r="D26" s="95"/>
      <c r="E26" s="147"/>
      <c r="F26" s="147"/>
      <c r="G26" s="147"/>
      <c r="H26" s="243"/>
    </row>
    <row r="27" spans="1:8" x14ac:dyDescent="0.25">
      <c r="A27" s="95"/>
      <c r="B27" s="95"/>
      <c r="C27" s="95"/>
      <c r="D27" s="95"/>
      <c r="E27" s="147"/>
      <c r="F27" s="147"/>
      <c r="G27" s="147"/>
      <c r="H27" s="243"/>
    </row>
    <row r="28" spans="1:8" x14ac:dyDescent="0.25">
      <c r="A28" s="95"/>
      <c r="B28" s="95"/>
      <c r="C28" s="95"/>
      <c r="D28" s="95"/>
      <c r="E28" s="147"/>
      <c r="F28" s="147"/>
      <c r="G28" s="147"/>
      <c r="H28" s="243"/>
    </row>
    <row r="29" spans="1:8" x14ac:dyDescent="0.25">
      <c r="A29" s="95"/>
      <c r="B29" s="95"/>
      <c r="C29" s="95"/>
      <c r="D29" s="95"/>
      <c r="E29" s="147"/>
      <c r="F29" s="147"/>
      <c r="G29" s="147"/>
      <c r="H29" s="243"/>
    </row>
    <row r="30" spans="1:8" x14ac:dyDescent="0.25">
      <c r="A30" s="95"/>
      <c r="B30" s="95"/>
      <c r="C30" s="95"/>
      <c r="D30" s="95"/>
      <c r="E30" s="147"/>
      <c r="F30" s="147"/>
      <c r="G30" s="147"/>
      <c r="H30" s="243"/>
    </row>
    <row r="31" spans="1:8" x14ac:dyDescent="0.25">
      <c r="A31" s="95"/>
      <c r="B31" s="95"/>
      <c r="C31" s="95"/>
      <c r="D31" s="95"/>
      <c r="E31" s="147"/>
      <c r="F31" s="147"/>
      <c r="G31" s="147"/>
      <c r="H31" s="243"/>
    </row>
    <row r="32" spans="1:8" x14ac:dyDescent="0.25">
      <c r="A32" s="95"/>
      <c r="B32" s="95"/>
      <c r="C32" s="95"/>
      <c r="D32" s="95"/>
      <c r="E32" s="147"/>
      <c r="F32" s="147"/>
      <c r="G32" s="147"/>
      <c r="H32" s="243"/>
    </row>
    <row r="33" spans="1:8" x14ac:dyDescent="0.25">
      <c r="A33" s="95"/>
      <c r="B33" s="95"/>
      <c r="C33" s="95"/>
      <c r="D33" s="95"/>
      <c r="E33" s="147"/>
      <c r="F33" s="147"/>
      <c r="G33" s="147"/>
      <c r="H33" s="243"/>
    </row>
    <row r="34" spans="1:8" x14ac:dyDescent="0.25">
      <c r="A34" s="95"/>
      <c r="B34" s="95"/>
      <c r="C34" s="95"/>
      <c r="D34" s="95"/>
      <c r="E34" s="147"/>
      <c r="F34" s="147"/>
      <c r="G34" s="147"/>
      <c r="H34" s="243"/>
    </row>
    <row r="35" spans="1:8" x14ac:dyDescent="0.25">
      <c r="A35" s="95"/>
      <c r="B35" s="95"/>
      <c r="C35" s="95"/>
      <c r="D35" s="95"/>
      <c r="E35" s="147"/>
      <c r="F35" s="147"/>
      <c r="G35" s="147"/>
      <c r="H35" s="243"/>
    </row>
    <row r="36" spans="1:8" x14ac:dyDescent="0.25">
      <c r="A36" s="95"/>
      <c r="B36" s="95"/>
      <c r="C36" s="95"/>
      <c r="D36" s="95"/>
      <c r="E36" s="147"/>
      <c r="F36" s="147"/>
      <c r="G36" s="147"/>
      <c r="H36" s="243"/>
    </row>
    <row r="37" spans="1:8" x14ac:dyDescent="0.25">
      <c r="A37" s="95"/>
      <c r="B37" s="95"/>
      <c r="C37" s="95"/>
      <c r="D37" s="95"/>
      <c r="E37" s="147"/>
      <c r="F37" s="147"/>
      <c r="G37" s="147"/>
      <c r="H37" s="243"/>
    </row>
    <row r="38" spans="1:8" x14ac:dyDescent="0.25">
      <c r="A38" s="95"/>
      <c r="B38" s="95"/>
      <c r="C38" s="95"/>
      <c r="D38" s="95"/>
      <c r="E38" s="147"/>
      <c r="F38" s="147"/>
      <c r="G38" s="147"/>
      <c r="H38" s="243"/>
    </row>
    <row r="39" spans="1:8" x14ac:dyDescent="0.25">
      <c r="A39" s="95"/>
      <c r="B39" s="95"/>
      <c r="C39" s="95"/>
      <c r="D39" s="95"/>
      <c r="E39" s="147"/>
      <c r="F39" s="147"/>
      <c r="G39" s="147"/>
      <c r="H39" s="243"/>
    </row>
    <row r="40" spans="1:8" x14ac:dyDescent="0.25">
      <c r="A40" s="95"/>
      <c r="B40" s="95"/>
      <c r="C40" s="95"/>
      <c r="D40" s="95"/>
      <c r="E40" s="147"/>
      <c r="F40" s="147"/>
      <c r="G40" s="147"/>
      <c r="H40" s="243"/>
    </row>
    <row r="41" spans="1:8" x14ac:dyDescent="0.25">
      <c r="A41" s="95"/>
      <c r="B41" s="95"/>
      <c r="C41" s="95"/>
      <c r="D41" s="95"/>
      <c r="E41" s="147"/>
      <c r="F41" s="147"/>
      <c r="G41" s="147"/>
      <c r="H41" s="243"/>
    </row>
    <row r="42" spans="1:8" x14ac:dyDescent="0.25">
      <c r="A42" s="95"/>
      <c r="B42" s="95"/>
      <c r="C42" s="95"/>
      <c r="D42" s="95"/>
      <c r="E42" s="147"/>
      <c r="F42" s="147"/>
      <c r="G42" s="147"/>
      <c r="H42" s="243"/>
    </row>
    <row r="43" spans="1:8" x14ac:dyDescent="0.25">
      <c r="A43" s="95"/>
      <c r="B43" s="95"/>
      <c r="C43" s="95"/>
      <c r="D43" s="95"/>
      <c r="E43" s="147"/>
      <c r="F43" s="147"/>
      <c r="G43" s="147"/>
      <c r="H43" s="243"/>
    </row>
    <row r="44" spans="1:8" x14ac:dyDescent="0.25">
      <c r="A44" s="95"/>
      <c r="B44" s="95"/>
      <c r="C44" s="95"/>
      <c r="D44" s="95"/>
      <c r="E44" s="147"/>
      <c r="F44" s="147"/>
      <c r="G44" s="147"/>
      <c r="H44" s="243"/>
    </row>
    <row r="45" spans="1:8" x14ac:dyDescent="0.25">
      <c r="A45" s="95"/>
      <c r="B45" s="95"/>
      <c r="C45" s="95"/>
      <c r="D45" s="95"/>
      <c r="E45" s="147"/>
      <c r="F45" s="147"/>
      <c r="G45" s="147"/>
      <c r="H45" s="243"/>
    </row>
    <row r="46" spans="1:8" x14ac:dyDescent="0.25">
      <c r="A46" s="95"/>
      <c r="B46" s="95"/>
      <c r="C46" s="95"/>
      <c r="D46" s="95"/>
      <c r="E46" s="147"/>
      <c r="F46" s="147"/>
      <c r="G46" s="147"/>
      <c r="H46" s="243"/>
    </row>
    <row r="47" spans="1:8" x14ac:dyDescent="0.25">
      <c r="A47" s="95"/>
      <c r="B47" s="95"/>
      <c r="C47" s="95"/>
      <c r="D47" s="95"/>
      <c r="E47" s="147"/>
      <c r="F47" s="147"/>
      <c r="G47" s="147"/>
      <c r="H47" s="243"/>
    </row>
    <row r="48" spans="1:8" x14ac:dyDescent="0.25">
      <c r="A48" s="95"/>
      <c r="B48" s="95"/>
      <c r="C48" s="95"/>
      <c r="D48" s="95"/>
      <c r="E48" s="147"/>
      <c r="F48" s="147"/>
      <c r="G48" s="147"/>
      <c r="H48" s="243"/>
    </row>
    <row r="49" spans="1:8" x14ac:dyDescent="0.25">
      <c r="A49" s="95"/>
      <c r="B49" s="95"/>
      <c r="C49" s="95"/>
      <c r="D49" s="95"/>
      <c r="E49" s="147"/>
      <c r="F49" s="147"/>
      <c r="G49" s="147"/>
      <c r="H49" s="243"/>
    </row>
    <row r="50" spans="1:8" x14ac:dyDescent="0.25">
      <c r="A50" s="95"/>
      <c r="B50" s="95"/>
      <c r="C50" s="95"/>
      <c r="D50" s="95"/>
      <c r="E50" s="147"/>
      <c r="F50" s="147"/>
      <c r="G50" s="147"/>
      <c r="H50" s="243"/>
    </row>
    <row r="51" spans="1:8" x14ac:dyDescent="0.25">
      <c r="A51" s="95"/>
      <c r="B51" s="95"/>
      <c r="C51" s="95"/>
      <c r="D51" s="95"/>
      <c r="E51" s="147"/>
      <c r="F51" s="147"/>
      <c r="G51" s="147"/>
      <c r="H51" s="243"/>
    </row>
    <row r="52" spans="1:8" x14ac:dyDescent="0.25">
      <c r="A52" s="95"/>
      <c r="B52" s="95"/>
      <c r="C52" s="95"/>
      <c r="D52" s="95"/>
      <c r="E52" s="147"/>
      <c r="F52" s="147"/>
      <c r="G52" s="147"/>
      <c r="H52" s="243"/>
    </row>
    <row r="53" spans="1:8" x14ac:dyDescent="0.25">
      <c r="A53" s="95"/>
      <c r="B53" s="95"/>
      <c r="C53" s="95"/>
      <c r="D53" s="95"/>
      <c r="E53" s="147"/>
      <c r="F53" s="147"/>
      <c r="G53" s="147"/>
      <c r="H53" s="243"/>
    </row>
    <row r="54" spans="1:8" x14ac:dyDescent="0.25">
      <c r="A54" s="95"/>
      <c r="B54" s="95"/>
      <c r="C54" s="95"/>
      <c r="D54" s="95"/>
      <c r="E54" s="147"/>
      <c r="F54" s="147"/>
      <c r="G54" s="147"/>
      <c r="H54" s="243"/>
    </row>
    <row r="55" spans="1:8" x14ac:dyDescent="0.25">
      <c r="A55" s="95"/>
      <c r="B55" s="95"/>
      <c r="C55" s="95"/>
      <c r="D55" s="95"/>
      <c r="E55" s="147"/>
      <c r="F55" s="147"/>
      <c r="G55" s="147"/>
      <c r="H55" s="243"/>
    </row>
    <row r="56" spans="1:8" x14ac:dyDescent="0.25">
      <c r="A56" s="95"/>
      <c r="B56" s="95"/>
      <c r="C56" s="95"/>
      <c r="D56" s="95"/>
      <c r="E56" s="147"/>
      <c r="F56" s="147"/>
      <c r="G56" s="147"/>
      <c r="H56" s="243"/>
    </row>
    <row r="57" spans="1:8" x14ac:dyDescent="0.25">
      <c r="A57" s="95"/>
      <c r="B57" s="95"/>
      <c r="C57" s="95"/>
      <c r="D57" s="95"/>
      <c r="E57" s="147"/>
      <c r="F57" s="147"/>
      <c r="G57" s="147"/>
      <c r="H57" s="243"/>
    </row>
    <row r="58" spans="1:8" x14ac:dyDescent="0.25">
      <c r="A58" s="95"/>
      <c r="B58" s="95"/>
      <c r="C58" s="95"/>
      <c r="D58" s="95"/>
      <c r="E58" s="147"/>
      <c r="F58" s="147"/>
      <c r="G58" s="147"/>
      <c r="H58" s="243"/>
    </row>
    <row r="59" spans="1:8" x14ac:dyDescent="0.25">
      <c r="A59" s="95"/>
      <c r="B59" s="95"/>
      <c r="C59" s="95"/>
      <c r="D59" s="95"/>
      <c r="E59" s="147"/>
      <c r="F59" s="147"/>
      <c r="G59" s="147"/>
      <c r="H59" s="243"/>
    </row>
    <row r="60" spans="1:8" x14ac:dyDescent="0.25">
      <c r="A60" s="95"/>
      <c r="B60" s="95"/>
      <c r="C60" s="95"/>
      <c r="D60" s="95"/>
      <c r="E60" s="147"/>
      <c r="F60" s="147"/>
      <c r="G60" s="147"/>
      <c r="H60" s="243"/>
    </row>
    <row r="61" spans="1:8" x14ac:dyDescent="0.25">
      <c r="A61" s="95"/>
      <c r="B61" s="95"/>
      <c r="C61" s="95"/>
      <c r="D61" s="95"/>
      <c r="E61" s="147"/>
      <c r="F61" s="147"/>
      <c r="G61" s="147"/>
      <c r="H61" s="243"/>
    </row>
    <row r="62" spans="1:8" x14ac:dyDescent="0.25">
      <c r="A62" s="95"/>
      <c r="B62" s="95"/>
      <c r="C62" s="95"/>
      <c r="D62" s="95"/>
      <c r="E62" s="147"/>
      <c r="F62" s="147"/>
      <c r="G62" s="147"/>
      <c r="H62" s="243"/>
    </row>
    <row r="63" spans="1:8" x14ac:dyDescent="0.25">
      <c r="A63" s="95"/>
      <c r="B63" s="95"/>
      <c r="C63" s="95"/>
      <c r="D63" s="95"/>
      <c r="E63" s="147"/>
      <c r="F63" s="147"/>
      <c r="G63" s="147"/>
      <c r="H63" s="243"/>
    </row>
    <row r="64" spans="1:8" x14ac:dyDescent="0.25">
      <c r="A64" s="95"/>
      <c r="B64" s="95"/>
      <c r="C64" s="95"/>
      <c r="D64" s="95"/>
      <c r="E64" s="147"/>
      <c r="F64" s="147"/>
      <c r="G64" s="147"/>
      <c r="H64" s="243"/>
    </row>
    <row r="65" spans="1:7" x14ac:dyDescent="0.25">
      <c r="A65" s="95"/>
      <c r="B65" s="95"/>
      <c r="C65" s="95"/>
      <c r="D65" s="95"/>
      <c r="E65" s="147"/>
      <c r="F65" s="147"/>
      <c r="G65" s="147"/>
    </row>
    <row r="66" spans="1:7" x14ac:dyDescent="0.25">
      <c r="A66" s="95"/>
      <c r="B66" s="95"/>
      <c r="C66" s="95"/>
      <c r="D66" s="95"/>
      <c r="E66" s="147"/>
      <c r="F66" s="147"/>
      <c r="G66" s="147"/>
    </row>
    <row r="67" spans="1:7" x14ac:dyDescent="0.25">
      <c r="A67" s="95"/>
      <c r="B67" s="95"/>
      <c r="C67" s="95"/>
      <c r="D67" s="95"/>
      <c r="E67" s="147"/>
      <c r="F67" s="147"/>
      <c r="G67" s="147"/>
    </row>
    <row r="68" spans="1:7" x14ac:dyDescent="0.25">
      <c r="A68" s="95"/>
      <c r="B68" s="95"/>
      <c r="C68" s="95"/>
      <c r="D68" s="95"/>
      <c r="E68" s="147"/>
      <c r="F68" s="147"/>
      <c r="G68" s="147"/>
    </row>
    <row r="69" spans="1:7" x14ac:dyDescent="0.25">
      <c r="A69" s="95"/>
      <c r="B69" s="95"/>
      <c r="C69" s="95"/>
      <c r="D69" s="95"/>
      <c r="E69" s="147"/>
      <c r="F69" s="147"/>
      <c r="G69" s="147"/>
    </row>
    <row r="70" spans="1:7" x14ac:dyDescent="0.25">
      <c r="A70" s="95"/>
      <c r="B70" s="95"/>
      <c r="C70" s="95"/>
      <c r="D70" s="95"/>
      <c r="E70" s="147"/>
      <c r="F70" s="147"/>
      <c r="G70" s="147"/>
    </row>
    <row r="71" spans="1:7" x14ac:dyDescent="0.25">
      <c r="A71" s="95"/>
      <c r="B71" s="95"/>
      <c r="C71" s="95"/>
      <c r="D71" s="95"/>
      <c r="E71" s="147"/>
      <c r="F71" s="147"/>
      <c r="G71" s="147"/>
    </row>
    <row r="72" spans="1:7" x14ac:dyDescent="0.25">
      <c r="A72" s="95"/>
      <c r="B72" s="95"/>
      <c r="C72" s="95"/>
      <c r="D72" s="95"/>
      <c r="E72" s="147"/>
      <c r="F72" s="147"/>
      <c r="G72" s="147"/>
    </row>
    <row r="73" spans="1:7" x14ac:dyDescent="0.25">
      <c r="A73" s="95"/>
      <c r="B73" s="95"/>
      <c r="C73" s="95"/>
      <c r="D73" s="95"/>
      <c r="E73" s="147"/>
      <c r="F73" s="147"/>
      <c r="G73" s="147"/>
    </row>
    <row r="74" spans="1:7" x14ac:dyDescent="0.25">
      <c r="A74" s="95"/>
      <c r="B74" s="95"/>
      <c r="C74" s="95"/>
      <c r="D74" s="95"/>
      <c r="E74" s="147"/>
      <c r="F74" s="147"/>
      <c r="G74" s="147"/>
    </row>
    <row r="75" spans="1:7" x14ac:dyDescent="0.25">
      <c r="A75" s="95"/>
      <c r="B75" s="95"/>
      <c r="C75" s="95"/>
      <c r="D75" s="95"/>
      <c r="E75" s="147"/>
      <c r="F75" s="147"/>
      <c r="G75" s="147"/>
    </row>
  </sheetData>
  <sheetProtection selectLockedCells="1"/>
  <customSheetViews>
    <customSheetView guid="{AEBFB8B1-F3B8-4BC1-8D6D-6E9109CD6111}" showPageBreaks="1" fitToPage="1" printArea="1">
      <selection activeCell="F6" sqref="F6:G6"/>
      <pageMargins left="0.75" right="0.75" top="1" bottom="1" header="0.5" footer="0.5"/>
      <pageSetup paperSize="9" scale="67" orientation="portrait" r:id="rId1"/>
      <headerFooter alignWithMargins="0"/>
    </customSheetView>
  </customSheetViews>
  <phoneticPr fontId="0" type="noConversion"/>
  <pageMargins left="0.75" right="0.75" top="1" bottom="1" header="0.5" footer="0.5"/>
  <pageSetup paperSize="9" scale="67" orientation="portrait" r:id="rId2"/>
  <headerFooter alignWithMargins="0">
    <oddHeader xml:space="preserve">&amp;LAanbesteding Cateringdienstverlening t.b.v. Concerndienstverlener FMH met zaaknummer 31151096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13</vt:i4>
      </vt:variant>
      <vt:variant>
        <vt:lpstr>Benoemde bereiken</vt:lpstr>
      </vt:variant>
      <vt:variant>
        <vt:i4>18</vt:i4>
      </vt:variant>
    </vt:vector>
  </HeadingPairs>
  <TitlesOfParts>
    <vt:vector size="31" baseType="lpstr">
      <vt:lpstr>1. Instructie en informatie</vt:lpstr>
      <vt:lpstr>2. Banqueting</vt:lpstr>
      <vt:lpstr>3. Specificatie Turfmarkt</vt:lpstr>
      <vt:lpstr>4. Specificatie Hoftoren</vt:lpstr>
      <vt:lpstr>5. Specificatie Beatrixpark</vt:lpstr>
      <vt:lpstr>6. Aanneemsom RBC</vt:lpstr>
      <vt:lpstr>7. Aanneemsom Schenkkade</vt:lpstr>
      <vt:lpstr>8. Aanneemsom Terminal Zuid</vt:lpstr>
      <vt:lpstr>9. Vergaderservice &amp; Werkfruit</vt:lpstr>
      <vt:lpstr>10. Bijeenkomsten</vt:lpstr>
      <vt:lpstr>11. Vergaderlunches</vt:lpstr>
      <vt:lpstr>12. Totale Kosten Dienstverl</vt:lpstr>
      <vt:lpstr>Blad1</vt:lpstr>
      <vt:lpstr>'1. Instructie en informatie'!Afdrukbereik</vt:lpstr>
      <vt:lpstr>'10. Bijeenkomsten'!Afdrukbereik</vt:lpstr>
      <vt:lpstr>'11. Vergaderlunches'!Afdrukbereik</vt:lpstr>
      <vt:lpstr>'12. Totale Kosten Dienstverl'!Afdrukbereik</vt:lpstr>
      <vt:lpstr>'2. Banqueting'!Afdrukbereik</vt:lpstr>
      <vt:lpstr>'3. Specificatie Turfmarkt'!Afdrukbereik</vt:lpstr>
      <vt:lpstr>'4. Specificatie Hoftoren'!Afdrukbereik</vt:lpstr>
      <vt:lpstr>'5. Specificatie Beatrixpark'!Afdrukbereik</vt:lpstr>
      <vt:lpstr>'6. Aanneemsom RBC'!Afdrukbereik</vt:lpstr>
      <vt:lpstr>'7. Aanneemsom Schenkkade'!Afdrukbereik</vt:lpstr>
      <vt:lpstr>'8. Aanneemsom Terminal Zuid'!Afdrukbereik</vt:lpstr>
      <vt:lpstr>'9. Vergaderservice &amp; Werkfruit'!Afdrukbereik</vt:lpstr>
      <vt:lpstr>'3. Specificatie Turfmarkt'!Afdruktitels</vt:lpstr>
      <vt:lpstr>'4. Specificatie Hoftoren'!Afdruktitels</vt:lpstr>
      <vt:lpstr>'5. Specificatie Beatrixpark'!Afdruktitels</vt:lpstr>
      <vt:lpstr>'6. Aanneemsom RBC'!Afdruktitels</vt:lpstr>
      <vt:lpstr>'7. Aanneemsom Schenkkade'!Afdruktitels</vt:lpstr>
      <vt:lpstr>'8. Aanneemsom Terminal Zuid'!Afdruktitels</vt:lpstr>
    </vt:vector>
  </TitlesOfParts>
  <Company>Veric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en Vera</dc:creator>
  <cp:lastModifiedBy>Voskuilen, Edwin (CD)</cp:lastModifiedBy>
  <cp:lastPrinted>2020-02-04T13:30:33Z</cp:lastPrinted>
  <dcterms:created xsi:type="dcterms:W3CDTF">2002-11-26T20:08:27Z</dcterms:created>
  <dcterms:modified xsi:type="dcterms:W3CDTF">2020-02-04T14:53:48Z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Bijlage 3A - Prijsinvulformulier 31151096.xlsx</vt:lpwstr>
  </property>
</Properties>
</file>