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henkschlingmann/OSG Singelland/Inkoopportaal Pompebled - SharePoint/EA School- en kantoormeubilair/Aanbestedingsdocumenten/"/>
    </mc:Choice>
  </mc:AlternateContent>
  <xr:revisionPtr revIDLastSave="158" documentId="13_ncr:1_{C5E1239A-F5C5-A14B-85CC-11C8E8B2539D}" xr6:coauthVersionLast="45" xr6:coauthVersionMax="45" xr10:uidLastSave="{4F77BE98-2A55-CF4F-B8EA-ED0163D25215}"/>
  <bookViews>
    <workbookView xWindow="2900" yWindow="1320" windowWidth="27840" windowHeight="17060" xr2:uid="{77ABC1F8-3367-AB47-8F3C-4256EB89E1C6}"/>
  </bookViews>
  <sheets>
    <sheet name="Prijzenblad schoolmeubilair" sheetId="3" r:id="rId1"/>
    <sheet name="Prijzenblad kantoormeubilair " sheetId="1" r:id="rId2"/>
    <sheet name="Prijzenblad overig" sheetId="4" r:id="rId3"/>
    <sheet name="Prijswensen" sheetId="7" r:id="rId4"/>
    <sheet name="Ondertekening" sheetId="6" r:id="rId5"/>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2" i="3" l="1"/>
  <c r="I10" i="3"/>
  <c r="J10" i="3"/>
  <c r="K10" i="3"/>
  <c r="I11" i="3"/>
  <c r="J11" i="3"/>
  <c r="K11" i="3"/>
  <c r="I12" i="3"/>
  <c r="J12" i="3"/>
  <c r="K12" i="3"/>
  <c r="I13" i="3"/>
  <c r="J13" i="3"/>
  <c r="K13" i="3"/>
  <c r="I14" i="3"/>
  <c r="J14" i="3"/>
  <c r="K14" i="3"/>
  <c r="I15" i="3"/>
  <c r="J15" i="3"/>
  <c r="K15" i="3"/>
  <c r="I16" i="3"/>
  <c r="J16" i="3"/>
  <c r="K16" i="3"/>
  <c r="I17" i="3"/>
  <c r="J17" i="3"/>
  <c r="K17" i="3"/>
  <c r="I18" i="3"/>
  <c r="J18" i="3"/>
  <c r="K18" i="3"/>
  <c r="K19" i="3"/>
  <c r="F18" i="4"/>
  <c r="G18" i="4"/>
  <c r="F19" i="4"/>
  <c r="G19" i="4"/>
  <c r="F20" i="4"/>
  <c r="G20" i="4"/>
  <c r="F21" i="4"/>
  <c r="G21" i="4"/>
  <c r="F22" i="4"/>
  <c r="G22" i="4"/>
  <c r="G23" i="4"/>
  <c r="E27" i="1"/>
  <c r="E25" i="1"/>
  <c r="E24" i="3"/>
  <c r="C9" i="7"/>
  <c r="C8" i="7"/>
  <c r="H9" i="4"/>
  <c r="I9" i="4"/>
  <c r="H10" i="4"/>
  <c r="I10" i="4"/>
  <c r="H11" i="4"/>
  <c r="I11" i="4"/>
  <c r="H12" i="4"/>
  <c r="I12" i="4"/>
  <c r="H13" i="4"/>
  <c r="I13" i="4"/>
  <c r="J14" i="4"/>
  <c r="G25" i="4"/>
  <c r="C7" i="7"/>
  <c r="K22" i="3"/>
  <c r="C6" i="7"/>
  <c r="H29" i="4"/>
  <c r="I29" i="4"/>
  <c r="I9" i="1"/>
  <c r="J9" i="1"/>
  <c r="K9" i="1"/>
  <c r="I10" i="1"/>
  <c r="J10" i="1"/>
  <c r="K10" i="1"/>
  <c r="I11" i="1"/>
  <c r="J11" i="1"/>
  <c r="K11" i="1"/>
  <c r="I12" i="1"/>
  <c r="J12" i="1"/>
  <c r="K12" i="1"/>
  <c r="I13" i="1"/>
  <c r="J13" i="1"/>
  <c r="K13" i="1"/>
  <c r="I14" i="1"/>
  <c r="J14" i="1"/>
  <c r="K14" i="1"/>
  <c r="I15" i="1"/>
  <c r="J15" i="1"/>
  <c r="K15" i="1"/>
  <c r="I16" i="1"/>
  <c r="J16" i="1"/>
  <c r="K16" i="1"/>
  <c r="I17" i="1"/>
  <c r="J17" i="1"/>
  <c r="K17" i="1"/>
  <c r="I18" i="1"/>
  <c r="J18" i="1"/>
  <c r="K18" i="1"/>
  <c r="I19" i="1"/>
  <c r="J19" i="1"/>
  <c r="K19" i="1"/>
  <c r="K20" i="1"/>
  <c r="K2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9" authorId="0" shapeId="0" xr:uid="{F541B8D5-9D78-354F-9F8E-03AF5E44056D}">
      <text>
        <r>
          <rPr>
            <sz val="10"/>
            <color rgb="FF000000"/>
            <rFont val="Tahoma"/>
            <family val="2"/>
          </rPr>
          <t xml:space="preserve">Overeenkomstig de bij de inschrijving bijgeloten prijslijst/ catalogus
</t>
        </r>
      </text>
    </comment>
    <comment ref="J9" authorId="0" shapeId="0" xr:uid="{3E905EE4-493B-0944-8AB9-04363E16545D}">
      <text>
        <r>
          <rPr>
            <sz val="10"/>
            <color rgb="FF000000"/>
            <rFont val="Tahoma"/>
            <family val="2"/>
          </rPr>
          <t>Inclusief alle kosten zoals: bezorging, bedrijfsklare installatie, afvoer verpakkingsmaterialen, facturatiekosten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8" authorId="0" shapeId="0" xr:uid="{F6017C0D-FE80-C947-8D91-E87BBFC965B4}">
      <text>
        <r>
          <rPr>
            <sz val="10"/>
            <color rgb="FF000000"/>
            <rFont val="Tahoma"/>
            <family val="2"/>
          </rPr>
          <t xml:space="preserve">Overeenkomstig de bij de inschrijving bijgeloten prijslijst/ catalogus
</t>
        </r>
      </text>
    </comment>
    <comment ref="J8" authorId="0" shapeId="0" xr:uid="{6BFE6650-4D9B-EF45-91D3-5F304069F5EC}">
      <text>
        <r>
          <rPr>
            <sz val="10"/>
            <color rgb="FF000000"/>
            <rFont val="Tahoma"/>
            <family val="2"/>
          </rPr>
          <t>Inclusief alle kosten zoals: bezorging, bedrijfsklare installatie, afvoer verpakkingsmaterialen, facturatiekosten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G8" authorId="0" shapeId="0" xr:uid="{E18B4AC6-6B85-5644-B818-780687FBF613}">
      <text>
        <r>
          <rPr>
            <sz val="10"/>
            <color rgb="FF000000"/>
            <rFont val="Tahoma"/>
            <family val="2"/>
          </rPr>
          <t>Inclusief materialen, loonkosten. Bedrijfsklaar opgeleverd.</t>
        </r>
      </text>
    </comment>
    <comment ref="A9" authorId="0" shapeId="0" xr:uid="{105177BE-34B1-9247-B647-ADD5366E734E}">
      <text>
        <r>
          <rPr>
            <sz val="10"/>
            <color rgb="FF000000"/>
            <rFont val="Tahoma"/>
            <family val="2"/>
          </rPr>
          <t>T.b.v. kabel doorvoer.</t>
        </r>
      </text>
    </comment>
    <comment ref="A10" authorId="0" shapeId="0" xr:uid="{EE440CF2-3A64-0749-8E97-3CD5E4277648}">
      <text>
        <r>
          <rPr>
            <sz val="10"/>
            <color rgb="FF000000"/>
            <rFont val="Tahoma"/>
            <family val="2"/>
          </rPr>
          <t>T.b.v kabel doorvoer</t>
        </r>
      </text>
    </comment>
    <comment ref="A11" authorId="0" shapeId="0" xr:uid="{840BC2F7-C18A-604E-84BE-C1BFF97202D9}">
      <text>
        <r>
          <rPr>
            <sz val="10"/>
            <color rgb="FF000000"/>
            <rFont val="Tahoma"/>
            <family val="2"/>
          </rPr>
          <t>Tenminste vier contactpunten 220V aansluiting</t>
        </r>
      </text>
    </comment>
    <comment ref="A17" authorId="0" shapeId="0" xr:uid="{2F5E4FDF-EB91-F74E-AA57-841D568458BF}">
      <text>
        <r>
          <rPr>
            <sz val="10"/>
            <color rgb="FF000000"/>
            <rFont val="Calibri"/>
            <family val="2"/>
          </rPr>
          <t xml:space="preserve">Overeenkomstig de bij de inschrijving bijgeloten prijslijst/ catalogus
</t>
        </r>
      </text>
    </comment>
    <comment ref="F17" authorId="0" shapeId="0" xr:uid="{9AEAA305-FE8C-7E43-A08B-BFE6CA2D08B8}">
      <text>
        <r>
          <rPr>
            <sz val="10"/>
            <color rgb="FF000000"/>
            <rFont val="Calibri"/>
            <family val="2"/>
            <scheme val="minor"/>
          </rPr>
          <t>Inclusief alle kosten zoals: bezorging, bedrijfsklare installatie, afvoer verpakkingsmaterialen, facturatiekosten</t>
        </r>
        <r>
          <rPr>
            <sz val="10"/>
            <color rgb="FF000000"/>
            <rFont val="Tahoma"/>
            <family val="2"/>
          </rPr>
          <t>.</t>
        </r>
      </text>
    </comment>
    <comment ref="G28" authorId="0" shapeId="0" xr:uid="{67DC3052-73A3-BC45-B50A-0EF7D370F363}">
      <text>
        <r>
          <rPr>
            <sz val="10"/>
            <color rgb="FF000000"/>
            <rFont val="Tahoma"/>
            <family val="2"/>
          </rPr>
          <t>Inclusief materialen, loonkosten. Bedrijfsklaar opgeleverd.</t>
        </r>
      </text>
    </comment>
    <comment ref="A29" authorId="0" shapeId="0" xr:uid="{FBEDEC94-BB96-9046-B1F6-2862417CA1C8}">
      <text>
        <r>
          <rPr>
            <sz val="10"/>
            <color rgb="FF000000"/>
            <rFont val="Tahoma"/>
            <family val="2"/>
          </rPr>
          <t>T.b.v. kabel doorvoer.</t>
        </r>
      </text>
    </comment>
  </commentList>
</comments>
</file>

<file path=xl/sharedStrings.xml><?xml version="1.0" encoding="utf-8"?>
<sst xmlns="http://schemas.openxmlformats.org/spreadsheetml/2006/main" count="106" uniqueCount="85">
  <si>
    <t>Instructie:</t>
  </si>
  <si>
    <t>Artikelomschrijving</t>
  </si>
  <si>
    <t>Aantal</t>
  </si>
  <si>
    <t>Brutoprijs catalogus</t>
  </si>
  <si>
    <t>Kortings-percentage</t>
  </si>
  <si>
    <t>Nettoprijs per stuk incl. btw</t>
  </si>
  <si>
    <t>Totaal item incl. btw</t>
  </si>
  <si>
    <t>Kantinetafel 180 X 80 stapelbaar niet hoogte verstelbaar</t>
  </si>
  <si>
    <t>Beschrijving</t>
  </si>
  <si>
    <t>Blad voorzien van contactdoos gefixeerd (op locatie)</t>
  </si>
  <si>
    <t>Aanbrengen kabelgoot (meest gangbare afmeting en specificatie)</t>
  </si>
  <si>
    <t>In blad aanbrengen twee contactpunten t.b.v netwerkkabel</t>
  </si>
  <si>
    <t>Som kernassortiment inclusief btw</t>
  </si>
  <si>
    <t>Som verrichtingen inclusief btw</t>
  </si>
  <si>
    <t>Naam onderneming</t>
  </si>
  <si>
    <t>Naam tekenbevoegde</t>
  </si>
  <si>
    <t>Functie tekenbevoegde</t>
  </si>
  <si>
    <t>Rechtsgeldige handtekening</t>
  </si>
  <si>
    <t xml:space="preserve">Plaats en datum </t>
  </si>
  <si>
    <t>Bureau elektrisch hoogte verstelbaar C-poot (180 X 80)</t>
  </si>
  <si>
    <t>Ladeblok 3+1 lade t.b.v werkplek afsluitbaar (ca. 60d X 40b X 55h)</t>
  </si>
  <si>
    <t>Ladeblok archiefsysteem t.b.v werkplek afsluitbaar (ca. 60d X 40b X 55h)</t>
  </si>
  <si>
    <t xml:space="preserve">Jaloeziedeurkast 2 legplanken t.b.v werkplek afsluitbaar ca. 80d X 45b X 75h) </t>
  </si>
  <si>
    <t>Vergadertafel poten (ca. 160l X 80b X 75h)</t>
  </si>
  <si>
    <t>Archiefkast jaloezie hoog afsluitbaar min. 4 legborden verstelbaar (ca. 195h X 120b X 45d)</t>
  </si>
  <si>
    <t>Archiefkast jaloezie hoog afsluitbaar min. 2 legborden verstelbaar en 2 archieflades (ca. 195h X 120b X 45d)</t>
  </si>
  <si>
    <t>Archiefkast jaloezie halfhoog afsluitbaar min. 2 legborden verstelbaar en 1 archieflades (ca. 110h X 120b X 45d)</t>
  </si>
  <si>
    <t>Afgewerkte opening rond bureaublad aanbrengen (Af fabriek)*</t>
  </si>
  <si>
    <t>Afgewerkte opening rond bureaublad aanbrengen (op locatie)*</t>
  </si>
  <si>
    <t>Prijzenblad Schoolmeubilair</t>
  </si>
  <si>
    <t>Prijzenblad Kantoormeubilair</t>
  </si>
  <si>
    <r>
      <t xml:space="preserve">Docentenbureau 140 X 70 </t>
    </r>
    <r>
      <rPr>
        <sz val="10"/>
        <color theme="1"/>
        <rFont val="Calibri (Hoofdtekst)"/>
      </rPr>
      <t>in hoogte verstelbaar</t>
    </r>
    <r>
      <rPr>
        <sz val="10"/>
        <color theme="1"/>
        <rFont val="Calibri"/>
        <family val="2"/>
        <scheme val="minor"/>
      </rPr>
      <t xml:space="preserve"> zonder lades</t>
    </r>
  </si>
  <si>
    <t>Tafel geschikt voor leerling VO (blad volkern 50x70)</t>
  </si>
  <si>
    <t>Totaal inschrijfsom schoolmeubilair</t>
  </si>
  <si>
    <t>Brutoprijs minus korting</t>
  </si>
  <si>
    <t>Totaal kantoormeubilair</t>
  </si>
  <si>
    <t>Prijzenblad werkzaamheden</t>
  </si>
  <si>
    <t>Omschrijving</t>
  </si>
  <si>
    <t>Leerling tafel (50x70) voorzien van nieuw volkern standaard blad op betstaan onderstel incl. montage en overige kosten.</t>
  </si>
  <si>
    <t xml:space="preserve">Brutoprijs </t>
  </si>
  <si>
    <t>Brutoprijs</t>
  </si>
  <si>
    <t>Nettoprijs per stuk incl.btw</t>
  </si>
  <si>
    <t>Som vervanging/ upgrade</t>
  </si>
  <si>
    <t>Optioneel</t>
  </si>
  <si>
    <t>Upgrade bestaand meubilair</t>
  </si>
  <si>
    <t>Artikelnummer en type</t>
  </si>
  <si>
    <t>Generiek kortingspercentage kantoormeubilair</t>
  </si>
  <si>
    <t>Generiek kortingspercentage schoolmeubilair</t>
  </si>
  <si>
    <t xml:space="preserve">Inventarisatie bestaand meubilair, inclusief "hufterproof" labelen/ stickeren per meubelitem t.b.v. begroting </t>
  </si>
  <si>
    <t>* afsluitbare ronde opening t.b.v kabels.</t>
  </si>
  <si>
    <t>Totaal prijzenblad overig</t>
  </si>
  <si>
    <t>Prijswensen</t>
  </si>
  <si>
    <t>Nummer</t>
  </si>
  <si>
    <t>Prijswens 1</t>
  </si>
  <si>
    <t>Prijswens 2</t>
  </si>
  <si>
    <t>Prijswens 3</t>
  </si>
  <si>
    <t>Prijswens 4</t>
  </si>
  <si>
    <t>Ingediende totaalprijs voor levering kernassortiment school- en kantoormeubilair</t>
  </si>
  <si>
    <t>Gemiddeld kortingspercentage kernassortiment</t>
  </si>
  <si>
    <t>Kortingspercentage overig schoolmeubilair catalogus</t>
  </si>
  <si>
    <t>Gemiddeld kortingspercentage kernassortiment kantoormeubilair</t>
  </si>
  <si>
    <t>Kortingspercentage overig bureau &amp; vergaderprogramma catalogus</t>
  </si>
  <si>
    <t>Kortingspercentage overig kast- en ladeblokprogramma catalogus</t>
  </si>
  <si>
    <t xml:space="preserve">Ingediende totaalprijs voor de overige werkzaamheden en upgrade bestaand meubilair zoals omschreven in de tabel prijzenblad overig. </t>
  </si>
  <si>
    <t>Het generieke kortingspercentage schoolmeubilair</t>
  </si>
  <si>
    <t>Het generieke kortingspercentage kantoormeubilair</t>
  </si>
  <si>
    <t>Ingediende prijs / kortingspercentage</t>
  </si>
  <si>
    <t>Totaal ingediende prijzen en kortingspercentages</t>
  </si>
  <si>
    <t>Kernassortiment conform programma van eisen</t>
  </si>
  <si>
    <t>Stoel geschikt voor leerling VO kunstof zitting en rugleuning, stapelbaar</t>
  </si>
  <si>
    <t>Stoel geschikt voor leerling VO houten zitting en rugleuning, stapelbaar</t>
  </si>
  <si>
    <t>Tabouret niet in hoogte verstelbaar, niet draaibaar wel stapelbaar</t>
  </si>
  <si>
    <t>Kantinestoel kunstof zitting en rugleuning, stapelbaar</t>
  </si>
  <si>
    <t>Kantinestoel houten zitting en rugleuning,  stapelbaar</t>
  </si>
  <si>
    <t>Bureaustoel docent in hoogte verstelbaar met armleuningen en stoffenbekleding</t>
  </si>
  <si>
    <t>Bureau hoogte verstelbaar C-poot    (160 X 80)</t>
  </si>
  <si>
    <t>Bureaustoel met armleuningen en gestoffeerd</t>
  </si>
  <si>
    <t>Kernassortiment conform Programma van eisen</t>
  </si>
  <si>
    <t>Vergaderstoel 4 poten met armleuningen en gestoffeerd</t>
  </si>
  <si>
    <t>Bureaublad (160 X 80) voor vervanging van bestaand bureaublad excl. montage en incl. overige kosten</t>
  </si>
  <si>
    <t>Vervangen Bureaublad (160 X 80) voor nieuw standaardblad op bestaand onderstel incl. montage en overige kosten</t>
  </si>
  <si>
    <t>Bureaustoel revitaliseren (opnieuw stofferen van zitting en rugleuning)</t>
  </si>
  <si>
    <t>Volkern tafelblad voor leerlingentafel (50x70) excl. montage incl. overige kosten</t>
  </si>
  <si>
    <t>50</t>
  </si>
  <si>
    <r>
      <t>Het prijzenblad dient volledig ingevuld te worden en op het tabblad Ondertekening rechtsgeldig ondertekend te worden. Bruto catalogus is exclusie</t>
    </r>
    <r>
      <rPr>
        <b/>
        <sz val="10"/>
        <color theme="1"/>
        <rFont val="Calibri"/>
        <family val="2"/>
        <scheme val="minor"/>
      </rPr>
      <t>f</t>
    </r>
    <r>
      <rPr>
        <sz val="10"/>
        <color theme="1"/>
        <rFont val="Calibri"/>
        <family val="2"/>
        <scheme val="minor"/>
      </rPr>
      <t xml:space="preserve"> btw. Bij kortingspercentages alleen hele getallen opgeven. Het kortingspercentage wordt berekend over de bruto catalogus prijs. Het gemiddelde kortingspercentage voor overig assortiment wordt tevens afgerond op hele getallen. Elke aangebrachte mutatie kan uitsluiting tot gevolg hebben. Inschrijver kan aan de opgenomen aantallen geen rechten ontlenen.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</si>
</sst>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164" formatCode="[$-F400]h:mm:ss\ AM/PM"/>
    <numFmt numFmtId="165" formatCode="_ [$€-413]\ * #,##0.00_ ;_ [$€-413]\ * \-#,##0.00_ ;_ [$€-413]\ * &quot;-&quot;??_ ;_ @_ "/>
    <numFmt numFmtId="166" formatCode="&quot;€&quot;\ #,##0.00"/>
  </numFmts>
  <fonts count="10">
    <font>
      <sz val="12"/>
      <color theme="1"/>
      <name val="Calibri"/>
      <family val="2"/>
      <scheme val="minor"/>
    </font>
    <font>
      <b/>
      <sz val="16"/>
      <color theme="1"/>
      <name val="Calibri"/>
      <family val="2"/>
      <scheme val="minor"/>
    </font>
    <font>
      <sz val="10"/>
      <color rgb="FF000000"/>
      <name val="Tahoma"/>
      <family val="2"/>
    </font>
    <font>
      <sz val="10"/>
      <color rgb="FF000000"/>
      <name val="Calibri"/>
      <family val="2"/>
      <scheme val="minor"/>
    </font>
    <font>
      <sz val="10"/>
      <color theme="1"/>
      <name val="Calibri"/>
      <family val="2"/>
      <scheme val="minor"/>
    </font>
    <font>
      <b/>
      <sz val="10"/>
      <color theme="1"/>
      <name val="Calibri"/>
      <family val="2"/>
      <scheme val="minor"/>
    </font>
    <font>
      <sz val="10"/>
      <color theme="1"/>
      <name val="Calibri (Hoofdtekst)"/>
    </font>
    <font>
      <b/>
      <sz val="12"/>
      <color theme="1"/>
      <name val="Calibri"/>
      <family val="2"/>
      <scheme val="minor"/>
    </font>
    <font>
      <i/>
      <sz val="10"/>
      <color theme="1"/>
      <name val="Calibri"/>
      <family val="2"/>
      <scheme val="minor"/>
    </font>
    <font>
      <sz val="10"/>
      <color rgb="FF000000"/>
      <name val="Calibri"/>
      <family val="2"/>
    </font>
  </fonts>
  <fills count="5">
    <fill>
      <patternFill patternType="none"/>
    </fill>
    <fill>
      <patternFill patternType="gray125"/>
    </fill>
    <fill>
      <patternFill patternType="solid">
        <fgColor theme="8" tint="0.59996337778862885"/>
        <bgColor indexed="64"/>
      </patternFill>
    </fill>
    <fill>
      <patternFill patternType="solid">
        <fgColor theme="8" tint="0.39994506668294322"/>
        <bgColor indexed="64"/>
      </patternFill>
    </fill>
    <fill>
      <patternFill patternType="solid">
        <fgColor rgb="FFB4C6E7"/>
        <bgColor indexed="64"/>
      </patternFill>
    </fill>
  </fills>
  <borders count="22">
    <border>
      <left/>
      <right/>
      <top/>
      <bottom/>
      <diagonal/>
    </border>
    <border>
      <left/>
      <right/>
      <top style="thin">
        <color indexed="64"/>
      </top>
      <bottom style="double">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140">
    <xf numFmtId="0" fontId="0" fillId="0" borderId="0" xfId="0"/>
    <xf numFmtId="0" fontId="1" fillId="0" borderId="0" xfId="0" applyFont="1"/>
    <xf numFmtId="0" fontId="5" fillId="0" borderId="0" xfId="0" applyFont="1"/>
    <xf numFmtId="0" fontId="4" fillId="0" borderId="0" xfId="0" applyFont="1"/>
    <xf numFmtId="49" fontId="5" fillId="2" borderId="3" xfId="0" applyNumberFormat="1" applyFont="1" applyFill="1" applyBorder="1" applyAlignment="1">
      <alignment vertical="top" wrapText="1"/>
    </xf>
    <xf numFmtId="49" fontId="5" fillId="2" borderId="4" xfId="0" applyNumberFormat="1" applyFont="1" applyFill="1" applyBorder="1" applyAlignment="1">
      <alignment vertical="top" wrapText="1"/>
    </xf>
    <xf numFmtId="165" fontId="5" fillId="0" borderId="1" xfId="0" applyNumberFormat="1" applyFont="1" applyBorder="1"/>
    <xf numFmtId="0" fontId="4" fillId="3" borderId="2" xfId="0" applyFont="1" applyFill="1" applyBorder="1"/>
    <xf numFmtId="0" fontId="4" fillId="3" borderId="3" xfId="0" applyFont="1" applyFill="1" applyBorder="1"/>
    <xf numFmtId="0" fontId="4" fillId="3" borderId="4" xfId="0" applyFont="1" applyFill="1" applyBorder="1"/>
    <xf numFmtId="0" fontId="4" fillId="3" borderId="6" xfId="0" applyFont="1" applyFill="1" applyBorder="1"/>
    <xf numFmtId="0" fontId="4" fillId="3" borderId="0" xfId="0" applyFont="1" applyFill="1" applyBorder="1"/>
    <xf numFmtId="0" fontId="4" fillId="3" borderId="7" xfId="0" applyFont="1" applyFill="1" applyBorder="1"/>
    <xf numFmtId="0" fontId="4" fillId="3" borderId="8" xfId="0" applyFont="1" applyFill="1" applyBorder="1"/>
    <xf numFmtId="0" fontId="4" fillId="3" borderId="9" xfId="0" applyFont="1" applyFill="1" applyBorder="1"/>
    <xf numFmtId="165" fontId="4" fillId="0" borderId="0" xfId="0" applyNumberFormat="1" applyFont="1" applyFill="1" applyBorder="1" applyAlignment="1" applyProtection="1">
      <protection locked="0"/>
    </xf>
    <xf numFmtId="165" fontId="4" fillId="2" borderId="0" xfId="0" applyNumberFormat="1" applyFont="1" applyFill="1" applyBorder="1" applyAlignment="1"/>
    <xf numFmtId="165" fontId="4" fillId="2" borderId="6" xfId="0" applyNumberFormat="1" applyFont="1" applyFill="1" applyBorder="1" applyAlignment="1"/>
    <xf numFmtId="0" fontId="4" fillId="2" borderId="0" xfId="0" applyFont="1" applyFill="1" applyBorder="1" applyAlignment="1"/>
    <xf numFmtId="0" fontId="4" fillId="0" borderId="0" xfId="0" applyFont="1" applyAlignment="1"/>
    <xf numFmtId="0" fontId="5" fillId="0" borderId="0" xfId="0" applyFont="1" applyAlignment="1"/>
    <xf numFmtId="0" fontId="4" fillId="0" borderId="3" xfId="0" applyFont="1" applyFill="1" applyBorder="1" applyAlignment="1"/>
    <xf numFmtId="165" fontId="5" fillId="0" borderId="3" xfId="0" applyNumberFormat="1" applyFont="1" applyFill="1" applyBorder="1" applyAlignment="1"/>
    <xf numFmtId="0" fontId="5" fillId="2" borderId="4" xfId="0" applyFont="1" applyFill="1" applyBorder="1" applyAlignment="1"/>
    <xf numFmtId="166" fontId="5" fillId="0" borderId="0" xfId="0" applyNumberFormat="1" applyFont="1" applyAlignment="1"/>
    <xf numFmtId="9" fontId="5" fillId="0" borderId="0" xfId="0" applyNumberFormat="1" applyFont="1" applyBorder="1"/>
    <xf numFmtId="165" fontId="5" fillId="0" borderId="0" xfId="0" applyNumberFormat="1" applyFont="1" applyBorder="1"/>
    <xf numFmtId="164" fontId="4" fillId="0" borderId="0" xfId="0" applyNumberFormat="1" applyFont="1" applyAlignment="1">
      <alignment horizontal="left" vertical="top" wrapText="1"/>
    </xf>
    <xf numFmtId="49" fontId="5" fillId="2" borderId="3" xfId="0" applyNumberFormat="1" applyFont="1" applyFill="1" applyBorder="1" applyAlignment="1">
      <alignment vertical="top" wrapText="1"/>
    </xf>
    <xf numFmtId="0" fontId="4" fillId="0" borderId="0" xfId="0" applyFont="1" applyAlignment="1">
      <alignment horizontal="right"/>
    </xf>
    <xf numFmtId="0" fontId="4" fillId="2" borderId="0" xfId="0" applyFont="1" applyFill="1" applyBorder="1" applyAlignment="1"/>
    <xf numFmtId="166" fontId="4" fillId="0" borderId="0" xfId="0" applyNumberFormat="1" applyFont="1" applyFill="1" applyBorder="1" applyAlignment="1" applyProtection="1">
      <protection locked="0"/>
    </xf>
    <xf numFmtId="0" fontId="5" fillId="2" borderId="3" xfId="0" applyFont="1" applyFill="1" applyBorder="1" applyAlignment="1"/>
    <xf numFmtId="0" fontId="4" fillId="3" borderId="5" xfId="0" applyFont="1" applyFill="1" applyBorder="1" applyAlignment="1">
      <alignment horizontal="left"/>
    </xf>
    <xf numFmtId="0" fontId="4" fillId="3" borderId="0" xfId="0" applyFont="1" applyFill="1" applyBorder="1" applyAlignment="1">
      <alignment horizontal="left"/>
    </xf>
    <xf numFmtId="0" fontId="4" fillId="2" borderId="8" xfId="0" applyFont="1" applyFill="1" applyBorder="1" applyAlignment="1"/>
    <xf numFmtId="166" fontId="4" fillId="0" borderId="8" xfId="0" applyNumberFormat="1" applyFont="1" applyFill="1" applyBorder="1" applyAlignment="1" applyProtection="1">
      <protection locked="0"/>
    </xf>
    <xf numFmtId="0" fontId="4" fillId="0" borderId="0" xfId="0" applyFont="1"/>
    <xf numFmtId="0" fontId="4" fillId="0" borderId="3" xfId="0" applyFont="1" applyFill="1" applyBorder="1"/>
    <xf numFmtId="44" fontId="4" fillId="2" borderId="0" xfId="0" applyNumberFormat="1" applyFont="1" applyFill="1" applyBorder="1" applyAlignment="1" applyProtection="1"/>
    <xf numFmtId="165" fontId="4" fillId="0" borderId="0" xfId="0" applyNumberFormat="1" applyFont="1" applyFill="1" applyBorder="1" applyAlignment="1" applyProtection="1">
      <alignment horizontal="center" vertical="center"/>
      <protection locked="0"/>
    </xf>
    <xf numFmtId="9" fontId="4" fillId="0" borderId="0" xfId="0" applyNumberFormat="1" applyFont="1" applyFill="1" applyBorder="1" applyAlignment="1" applyProtection="1">
      <alignment horizontal="center" vertical="center"/>
      <protection locked="0"/>
    </xf>
    <xf numFmtId="165" fontId="4" fillId="2" borderId="0" xfId="0" applyNumberFormat="1" applyFont="1" applyFill="1" applyBorder="1" applyAlignment="1">
      <alignment horizontal="center" vertical="center"/>
    </xf>
    <xf numFmtId="165" fontId="4" fillId="2" borderId="6" xfId="0" applyNumberFormat="1" applyFont="1" applyFill="1" applyBorder="1" applyAlignment="1">
      <alignment horizontal="center" vertical="center"/>
    </xf>
    <xf numFmtId="165" fontId="4" fillId="0" borderId="8" xfId="0" applyNumberFormat="1" applyFont="1" applyFill="1" applyBorder="1" applyAlignment="1" applyProtection="1">
      <alignment horizontal="center" vertical="center"/>
      <protection locked="0"/>
    </xf>
    <xf numFmtId="165" fontId="4" fillId="2" borderId="8" xfId="0" applyNumberFormat="1" applyFont="1" applyFill="1" applyBorder="1" applyAlignment="1">
      <alignment horizontal="center" vertical="center"/>
    </xf>
    <xf numFmtId="165" fontId="4" fillId="2" borderId="9" xfId="0" applyNumberFormat="1" applyFont="1" applyFill="1" applyBorder="1" applyAlignment="1">
      <alignment horizontal="center" vertical="center"/>
    </xf>
    <xf numFmtId="1" fontId="4" fillId="2" borderId="0" xfId="0" applyNumberFormat="1" applyFont="1" applyFill="1" applyBorder="1" applyAlignment="1">
      <alignment horizontal="center" vertical="center" wrapText="1"/>
    </xf>
    <xf numFmtId="0" fontId="4" fillId="2" borderId="0" xfId="0" applyNumberFormat="1" applyFont="1" applyFill="1" applyBorder="1" applyAlignment="1">
      <alignment horizontal="center" vertical="center" wrapText="1"/>
    </xf>
    <xf numFmtId="1" fontId="4" fillId="2" borderId="0" xfId="0" applyNumberFormat="1" applyFont="1" applyFill="1" applyBorder="1" applyAlignment="1">
      <alignment horizontal="center" vertical="center"/>
    </xf>
    <xf numFmtId="1" fontId="4" fillId="2" borderId="8" xfId="0" applyNumberFormat="1" applyFont="1" applyFill="1" applyBorder="1" applyAlignment="1">
      <alignment horizontal="center" vertical="center"/>
    </xf>
    <xf numFmtId="165" fontId="4" fillId="2" borderId="0" xfId="0" applyNumberFormat="1" applyFont="1" applyFill="1" applyAlignment="1">
      <alignment vertical="center"/>
    </xf>
    <xf numFmtId="165" fontId="4" fillId="2" borderId="8" xfId="0" applyNumberFormat="1" applyFont="1" applyFill="1" applyBorder="1" applyAlignment="1">
      <alignment vertical="center"/>
    </xf>
    <xf numFmtId="165" fontId="5" fillId="0" borderId="0" xfId="0" applyNumberFormat="1" applyFont="1" applyFill="1" applyBorder="1"/>
    <xf numFmtId="0" fontId="0" fillId="0" borderId="5" xfId="0" applyBorder="1"/>
    <xf numFmtId="0" fontId="0" fillId="0" borderId="0" xfId="0" applyBorder="1"/>
    <xf numFmtId="165" fontId="4" fillId="0" borderId="0" xfId="0" applyNumberFormat="1" applyFont="1" applyFill="1" applyBorder="1" applyAlignment="1"/>
    <xf numFmtId="166" fontId="4" fillId="2" borderId="0" xfId="0" applyNumberFormat="1" applyFont="1" applyFill="1" applyBorder="1" applyAlignment="1" applyProtection="1"/>
    <xf numFmtId="166" fontId="4" fillId="2" borderId="8" xfId="0" applyNumberFormat="1" applyFont="1" applyFill="1" applyBorder="1" applyAlignment="1" applyProtection="1"/>
    <xf numFmtId="0" fontId="5" fillId="0" borderId="0" xfId="0" applyFont="1"/>
    <xf numFmtId="0" fontId="7" fillId="0" borderId="0" xfId="0" applyFont="1"/>
    <xf numFmtId="9" fontId="4" fillId="0" borderId="0" xfId="0" applyNumberFormat="1" applyFont="1" applyFill="1" applyBorder="1" applyAlignment="1" applyProtection="1">
      <alignment horizontal="center"/>
      <protection locked="0"/>
    </xf>
    <xf numFmtId="9" fontId="5" fillId="2" borderId="1" xfId="0" applyNumberFormat="1" applyFont="1" applyFill="1" applyBorder="1" applyAlignment="1">
      <alignment horizontal="center"/>
    </xf>
    <xf numFmtId="0" fontId="4" fillId="2" borderId="8" xfId="0" applyFont="1" applyFill="1" applyBorder="1" applyAlignment="1">
      <alignment horizontal="center"/>
    </xf>
    <xf numFmtId="165" fontId="0" fillId="0" borderId="0" xfId="0" applyNumberFormat="1"/>
    <xf numFmtId="0" fontId="4" fillId="0" borderId="0" xfId="0" applyFont="1"/>
    <xf numFmtId="0" fontId="4" fillId="2" borderId="0" xfId="0" applyFont="1" applyFill="1" applyBorder="1" applyAlignment="1"/>
    <xf numFmtId="0" fontId="4" fillId="4" borderId="12" xfId="0" applyFont="1" applyFill="1" applyBorder="1" applyAlignment="1">
      <alignment vertical="center" wrapText="1"/>
    </xf>
    <xf numFmtId="0" fontId="3" fillId="4" borderId="13" xfId="0" applyFont="1" applyFill="1" applyBorder="1" applyAlignment="1">
      <alignment vertical="center" wrapText="1"/>
    </xf>
    <xf numFmtId="0" fontId="4" fillId="0" borderId="14" xfId="0" applyFont="1" applyBorder="1" applyAlignment="1">
      <alignment vertical="center" wrapText="1"/>
    </xf>
    <xf numFmtId="0" fontId="8" fillId="0" borderId="11" xfId="0" applyFont="1" applyBorder="1" applyAlignment="1">
      <alignment vertical="center" wrapText="1"/>
    </xf>
    <xf numFmtId="0" fontId="4" fillId="0" borderId="16" xfId="0" applyFont="1" applyBorder="1" applyAlignment="1">
      <alignment vertical="center" wrapText="1"/>
    </xf>
    <xf numFmtId="0" fontId="8" fillId="0" borderId="10" xfId="0" applyFont="1" applyBorder="1" applyAlignment="1">
      <alignment vertical="center" wrapText="1"/>
    </xf>
    <xf numFmtId="0" fontId="4" fillId="0" borderId="18" xfId="0" applyFont="1" applyBorder="1" applyAlignment="1">
      <alignment vertical="center" wrapText="1"/>
    </xf>
    <xf numFmtId="0" fontId="8" fillId="0" borderId="19" xfId="0" applyFont="1" applyBorder="1" applyAlignment="1">
      <alignment vertical="center" wrapText="1"/>
    </xf>
    <xf numFmtId="9" fontId="0" fillId="0" borderId="21" xfId="0" applyNumberFormat="1" applyBorder="1" applyAlignment="1" applyProtection="1">
      <alignment horizontal="center"/>
      <protection locked="0"/>
    </xf>
    <xf numFmtId="9" fontId="4" fillId="0" borderId="21" xfId="0" applyNumberFormat="1" applyFont="1" applyBorder="1" applyAlignment="1" applyProtection="1">
      <alignment horizontal="center"/>
      <protection locked="0"/>
    </xf>
    <xf numFmtId="44" fontId="4" fillId="0" borderId="15" xfId="0" applyNumberFormat="1" applyFont="1" applyBorder="1" applyAlignment="1">
      <alignment horizontal="center" vertical="center" wrapText="1"/>
    </xf>
    <xf numFmtId="44" fontId="4" fillId="0" borderId="17" xfId="0" applyNumberFormat="1" applyFont="1" applyBorder="1" applyAlignment="1">
      <alignment horizontal="center" vertical="center" wrapText="1"/>
    </xf>
    <xf numFmtId="9" fontId="4" fillId="0" borderId="17" xfId="0" applyNumberFormat="1" applyFont="1" applyBorder="1" applyAlignment="1">
      <alignment vertical="center" wrapText="1"/>
    </xf>
    <xf numFmtId="9" fontId="4" fillId="0" borderId="20" xfId="0" applyNumberFormat="1" applyFont="1" applyBorder="1" applyAlignment="1">
      <alignment vertical="center" wrapText="1"/>
    </xf>
    <xf numFmtId="0" fontId="4" fillId="0" borderId="0" xfId="0" applyFont="1"/>
    <xf numFmtId="0" fontId="4" fillId="2" borderId="0" xfId="0" applyFont="1" applyFill="1" applyBorder="1" applyAlignment="1"/>
    <xf numFmtId="9" fontId="4" fillId="0" borderId="3" xfId="0" applyNumberFormat="1" applyFont="1" applyBorder="1" applyAlignment="1" applyProtection="1">
      <alignment horizontal="center"/>
    </xf>
    <xf numFmtId="0" fontId="0" fillId="0" borderId="0" xfId="0" applyProtection="1"/>
    <xf numFmtId="165" fontId="4" fillId="0" borderId="0" xfId="0" applyNumberFormat="1" applyFont="1" applyFill="1" applyBorder="1" applyAlignment="1" applyProtection="1">
      <alignment horizontal="center" vertical="center"/>
    </xf>
    <xf numFmtId="0" fontId="4" fillId="0" borderId="0" xfId="0" applyFont="1" applyAlignment="1" applyProtection="1">
      <alignment horizontal="right"/>
    </xf>
    <xf numFmtId="165" fontId="5" fillId="0" borderId="0" xfId="0" applyNumberFormat="1" applyFont="1" applyProtection="1"/>
    <xf numFmtId="0" fontId="4" fillId="0" borderId="0" xfId="0" applyFont="1" applyProtection="1"/>
    <xf numFmtId="9" fontId="4" fillId="0" borderId="0" xfId="0" applyNumberFormat="1" applyFont="1" applyBorder="1" applyAlignment="1" applyProtection="1">
      <alignment horizontal="center"/>
    </xf>
    <xf numFmtId="165" fontId="5" fillId="0" borderId="1" xfId="0" applyNumberFormat="1" applyFont="1" applyBorder="1" applyProtection="1"/>
    <xf numFmtId="165" fontId="5" fillId="0" borderId="0" xfId="0" applyNumberFormat="1" applyFont="1" applyBorder="1" applyProtection="1"/>
    <xf numFmtId="0" fontId="4" fillId="2" borderId="0" xfId="0" applyFont="1" applyFill="1" applyBorder="1" applyAlignment="1">
      <alignment horizontal="right" vertical="top"/>
    </xf>
    <xf numFmtId="165" fontId="4" fillId="0" borderId="0" xfId="0" applyNumberFormat="1" applyFont="1" applyFill="1" applyBorder="1" applyAlignment="1" applyProtection="1">
      <alignment vertical="top"/>
      <protection locked="0"/>
    </xf>
    <xf numFmtId="165" fontId="4" fillId="2" borderId="0" xfId="0" applyNumberFormat="1" applyFont="1" applyFill="1" applyBorder="1" applyAlignment="1">
      <alignment vertical="top"/>
    </xf>
    <xf numFmtId="165" fontId="4" fillId="2" borderId="6" xfId="0" applyNumberFormat="1" applyFont="1" applyFill="1" applyBorder="1" applyAlignment="1">
      <alignment vertical="top"/>
    </xf>
    <xf numFmtId="0" fontId="4" fillId="2" borderId="0" xfId="0" applyFont="1" applyFill="1" applyBorder="1" applyAlignment="1">
      <alignment vertical="top"/>
    </xf>
    <xf numFmtId="0" fontId="4" fillId="2" borderId="8" xfId="0" applyFont="1" applyFill="1" applyBorder="1" applyAlignment="1">
      <alignment horizontal="right" vertical="top"/>
    </xf>
    <xf numFmtId="49" fontId="5" fillId="2" borderId="3" xfId="0" applyNumberFormat="1" applyFont="1" applyFill="1" applyBorder="1" applyAlignment="1">
      <alignment horizontal="left" wrapText="1"/>
    </xf>
    <xf numFmtId="49" fontId="5" fillId="2" borderId="4" xfId="0" applyNumberFormat="1" applyFont="1" applyFill="1" applyBorder="1" applyAlignment="1">
      <alignment horizontal="left" wrapText="1"/>
    </xf>
    <xf numFmtId="0" fontId="4" fillId="2" borderId="5" xfId="0" applyFont="1" applyFill="1" applyBorder="1" applyAlignment="1">
      <alignment wrapText="1"/>
    </xf>
    <xf numFmtId="0" fontId="4" fillId="2" borderId="0" xfId="0" applyFont="1" applyFill="1" applyBorder="1" applyAlignment="1">
      <alignment wrapText="1"/>
    </xf>
    <xf numFmtId="49" fontId="4" fillId="0" borderId="0" xfId="0" applyNumberFormat="1" applyFont="1" applyFill="1" applyBorder="1" applyAlignment="1" applyProtection="1">
      <alignment wrapText="1"/>
      <protection locked="0"/>
    </xf>
    <xf numFmtId="0" fontId="4" fillId="2" borderId="5" xfId="0" applyFont="1" applyFill="1" applyBorder="1" applyAlignment="1">
      <alignment horizontal="left" wrapText="1"/>
    </xf>
    <xf numFmtId="0" fontId="4" fillId="2" borderId="0" xfId="0" applyFont="1" applyFill="1" applyBorder="1" applyAlignment="1">
      <alignment horizontal="left" wrapText="1"/>
    </xf>
    <xf numFmtId="164" fontId="4" fillId="0" borderId="0" xfId="0" applyNumberFormat="1" applyFont="1" applyAlignment="1">
      <alignment horizontal="left" vertical="top" wrapText="1"/>
    </xf>
    <xf numFmtId="49" fontId="5" fillId="2" borderId="2" xfId="0" applyNumberFormat="1" applyFont="1" applyFill="1" applyBorder="1" applyAlignment="1">
      <alignment vertical="top" wrapText="1"/>
    </xf>
    <xf numFmtId="49" fontId="5" fillId="2" borderId="3" xfId="0" applyNumberFormat="1" applyFont="1" applyFill="1" applyBorder="1" applyAlignment="1">
      <alignment vertical="top" wrapText="1"/>
    </xf>
    <xf numFmtId="0" fontId="4" fillId="0" borderId="3" xfId="0" applyFont="1" applyFill="1" applyBorder="1" applyAlignment="1">
      <alignment wrapText="1"/>
    </xf>
    <xf numFmtId="0" fontId="4" fillId="0" borderId="3" xfId="0" applyFont="1" applyFill="1" applyBorder="1" applyAlignment="1"/>
    <xf numFmtId="165" fontId="4" fillId="0" borderId="3" xfId="0" applyNumberFormat="1" applyFont="1" applyFill="1" applyBorder="1" applyAlignment="1">
      <alignment horizontal="right"/>
    </xf>
    <xf numFmtId="0" fontId="4" fillId="0" borderId="0" xfId="0" applyFont="1"/>
    <xf numFmtId="0" fontId="4" fillId="0" borderId="0" xfId="0" applyFont="1" applyAlignment="1">
      <alignment horizontal="right"/>
    </xf>
    <xf numFmtId="0" fontId="4" fillId="0" borderId="0" xfId="0" applyFont="1" applyAlignment="1" applyProtection="1">
      <alignment horizontal="right"/>
    </xf>
    <xf numFmtId="0" fontId="5" fillId="0" borderId="0" xfId="0" applyFont="1"/>
    <xf numFmtId="49" fontId="4" fillId="2" borderId="5" xfId="0" applyNumberFormat="1" applyFont="1" applyFill="1" applyBorder="1" applyAlignment="1">
      <alignment vertical="top" wrapText="1"/>
    </xf>
    <xf numFmtId="49" fontId="4" fillId="2" borderId="0" xfId="0" applyNumberFormat="1" applyFont="1" applyFill="1" applyBorder="1" applyAlignment="1">
      <alignment vertical="top" wrapText="1"/>
    </xf>
    <xf numFmtId="0" fontId="4" fillId="0" borderId="0" xfId="0" applyFont="1" applyFill="1" applyBorder="1" applyAlignment="1" applyProtection="1">
      <alignment horizontal="left" vertical="top" wrapText="1"/>
      <protection locked="0"/>
    </xf>
    <xf numFmtId="49" fontId="4" fillId="2" borderId="7" xfId="0" applyNumberFormat="1" applyFont="1" applyFill="1" applyBorder="1" applyAlignment="1">
      <alignment vertical="top" wrapText="1"/>
    </xf>
    <xf numFmtId="49" fontId="4" fillId="2" borderId="8" xfId="0" applyNumberFormat="1" applyFont="1" applyFill="1" applyBorder="1" applyAlignment="1">
      <alignment vertical="top" wrapText="1"/>
    </xf>
    <xf numFmtId="0" fontId="4" fillId="0" borderId="8" xfId="0" applyFont="1" applyFill="1" applyBorder="1" applyAlignment="1" applyProtection="1">
      <alignment horizontal="left" vertical="top" wrapText="1"/>
      <protection locked="0"/>
    </xf>
    <xf numFmtId="166" fontId="4" fillId="2" borderId="8" xfId="0" applyNumberFormat="1" applyFont="1" applyFill="1" applyBorder="1" applyAlignment="1"/>
    <xf numFmtId="166" fontId="4" fillId="2" borderId="9" xfId="0" applyNumberFormat="1" applyFont="1" applyFill="1" applyBorder="1" applyAlignment="1"/>
    <xf numFmtId="0" fontId="4" fillId="2" borderId="7" xfId="0" applyFont="1" applyFill="1" applyBorder="1" applyAlignment="1">
      <alignment wrapText="1"/>
    </xf>
    <xf numFmtId="0" fontId="4" fillId="2" borderId="8" xfId="0" applyFont="1" applyFill="1" applyBorder="1" applyAlignment="1">
      <alignment wrapText="1"/>
    </xf>
    <xf numFmtId="0" fontId="5" fillId="2" borderId="2" xfId="0" applyFont="1" applyFill="1" applyBorder="1" applyAlignment="1"/>
    <xf numFmtId="0" fontId="5" fillId="2" borderId="3" xfId="0" applyFont="1" applyFill="1" applyBorder="1" applyAlignment="1"/>
    <xf numFmtId="0" fontId="4" fillId="2" borderId="5" xfId="0" applyFont="1" applyFill="1" applyBorder="1" applyAlignment="1">
      <alignment vertical="top" wrapText="1"/>
    </xf>
    <xf numFmtId="0" fontId="4" fillId="2" borderId="0" xfId="0" applyFont="1" applyFill="1" applyBorder="1" applyAlignment="1">
      <alignment vertical="top" wrapText="1"/>
    </xf>
    <xf numFmtId="0" fontId="4" fillId="2" borderId="5" xfId="0" applyFont="1" applyFill="1" applyBorder="1" applyAlignment="1"/>
    <xf numFmtId="0" fontId="4" fillId="2" borderId="0" xfId="0" applyFont="1" applyFill="1" applyBorder="1" applyAlignment="1"/>
    <xf numFmtId="166" fontId="4" fillId="2" borderId="0" xfId="0" applyNumberFormat="1" applyFont="1" applyFill="1" applyBorder="1" applyAlignment="1"/>
    <xf numFmtId="166" fontId="4" fillId="2" borderId="6" xfId="0" applyNumberFormat="1" applyFont="1" applyFill="1" applyBorder="1" applyAlignment="1"/>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4" fillId="2" borderId="9" xfId="0" applyFont="1" applyFill="1" applyBorder="1" applyAlignment="1"/>
    <xf numFmtId="49" fontId="4" fillId="0" borderId="0" xfId="0" applyNumberFormat="1" applyFont="1" applyFill="1" applyBorder="1" applyAlignment="1" applyProtection="1">
      <alignment vertical="top" wrapText="1"/>
      <protection locked="0"/>
    </xf>
    <xf numFmtId="0" fontId="4" fillId="3" borderId="5" xfId="0" applyFont="1" applyFill="1" applyBorder="1" applyAlignment="1">
      <alignment horizontal="left"/>
    </xf>
    <xf numFmtId="0" fontId="4" fillId="3" borderId="0"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444500</xdr:colOff>
      <xdr:row>0</xdr:row>
      <xdr:rowOff>0</xdr:rowOff>
    </xdr:from>
    <xdr:to>
      <xdr:col>10</xdr:col>
      <xdr:colOff>152400</xdr:colOff>
      <xdr:row>2</xdr:row>
      <xdr:rowOff>104170</xdr:rowOff>
    </xdr:to>
    <xdr:pic>
      <xdr:nvPicPr>
        <xdr:cNvPr id="2" name="Afbeelding 1">
          <a:extLst>
            <a:ext uri="{FF2B5EF4-FFF2-40B4-BE49-F238E27FC236}">
              <a16:creationId xmlns:a16="http://schemas.microsoft.com/office/drawing/2014/main" id="{F66DF747-D3D8-C741-BB95-2313765E43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75400" y="0"/>
          <a:ext cx="2336800" cy="5740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444500</xdr:colOff>
      <xdr:row>0</xdr:row>
      <xdr:rowOff>25401</xdr:rowOff>
    </xdr:from>
    <xdr:to>
      <xdr:col>10</xdr:col>
      <xdr:colOff>153120</xdr:colOff>
      <xdr:row>2</xdr:row>
      <xdr:rowOff>129571</xdr:rowOff>
    </xdr:to>
    <xdr:pic>
      <xdr:nvPicPr>
        <xdr:cNvPr id="11" name="Afbeelding 10">
          <a:extLst>
            <a:ext uri="{FF2B5EF4-FFF2-40B4-BE49-F238E27FC236}">
              <a16:creationId xmlns:a16="http://schemas.microsoft.com/office/drawing/2014/main" id="{FFFC3F6D-B7D3-9741-8135-042575DA19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75400" y="25401"/>
          <a:ext cx="2336800" cy="574070"/>
        </a:xfrm>
        <a:prstGeom prst="rect">
          <a:avLst/>
        </a:prstGeom>
      </xdr:spPr>
    </xdr:pic>
    <xdr:clientData/>
  </xdr:twoCellAnchor>
  <xdr:twoCellAnchor>
    <xdr:from>
      <xdr:col>0</xdr:col>
      <xdr:colOff>0</xdr:colOff>
      <xdr:row>2</xdr:row>
      <xdr:rowOff>189149</xdr:rowOff>
    </xdr:from>
    <xdr:to>
      <xdr:col>10</xdr:col>
      <xdr:colOff>954752</xdr:colOff>
      <xdr:row>5</xdr:row>
      <xdr:rowOff>198156</xdr:rowOff>
    </xdr:to>
    <xdr:sp macro="" textlink="">
      <xdr:nvSpPr>
        <xdr:cNvPr id="2" name="Tekstvak 1">
          <a:extLst>
            <a:ext uri="{FF2B5EF4-FFF2-40B4-BE49-F238E27FC236}">
              <a16:creationId xmlns:a16="http://schemas.microsoft.com/office/drawing/2014/main" id="{AAC109FF-B441-AA47-88FC-1CA0095AACD2}"/>
            </a:ext>
          </a:extLst>
        </xdr:cNvPr>
        <xdr:cNvSpPr txBox="1"/>
      </xdr:nvSpPr>
      <xdr:spPr>
        <a:xfrm>
          <a:off x="0" y="666525"/>
          <a:ext cx="9907802" cy="6304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Het prijzenblad dient volledig ingevuld en op het tabblad ondertekening rechtsgeldig ondertekend te worden. Bruto catalogus is exclusief btw. Bij kortingspercentages alleen hele getallen opgeven. Het kortingspercentage wordt berekend over de bruto catalogus prijs. Het gemiddelde kortingspercentage voor overig assortiment wordt tevens afgerond op hele getallen. Elke aangebrachte mutatie kan uitsluiting tot gevolg hebben. Inschrijver kan aan de opgenomen aantallen geen rechten ontlenen.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90714</xdr:rowOff>
    </xdr:from>
    <xdr:to>
      <xdr:col>9</xdr:col>
      <xdr:colOff>825500</xdr:colOff>
      <xdr:row>6</xdr:row>
      <xdr:rowOff>136071</xdr:rowOff>
    </xdr:to>
    <xdr:sp macro="" textlink="">
      <xdr:nvSpPr>
        <xdr:cNvPr id="2" name="Tekstvak 1">
          <a:extLst>
            <a:ext uri="{FF2B5EF4-FFF2-40B4-BE49-F238E27FC236}">
              <a16:creationId xmlns:a16="http://schemas.microsoft.com/office/drawing/2014/main" id="{824E7239-0B62-7348-AA6D-D8FD0CCEC44C}"/>
            </a:ext>
          </a:extLst>
        </xdr:cNvPr>
        <xdr:cNvSpPr txBox="1"/>
      </xdr:nvSpPr>
      <xdr:spPr>
        <a:xfrm>
          <a:off x="0" y="553357"/>
          <a:ext cx="9343571" cy="8436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Het prijzenblad dient volledig ingevuld en op het tabblad Ondertekening rechtsgeldig ondertekend te worden. Brutoprijs is exclusief btw</a:t>
          </a:r>
          <a:r>
            <a:rPr lang="nl-NL" sz="1100" baseline="0"/>
            <a:t> en inclusief alle overige kosten. </a:t>
          </a:r>
          <a:r>
            <a:rPr lang="nl-NL" sz="1100"/>
            <a:t>Onder het kopje Optioneel wordt</a:t>
          </a:r>
          <a:r>
            <a:rPr lang="nl-NL" sz="1100" baseline="0"/>
            <a:t> bedoeld de kosten voor inventarisatie van bestaand meubilair. De kosten worden gevraagd per meubelitem zodat de school zelf kan bepalen of ze hier gebruik van gaat maken. Wanneer u dit niet aanbiedt vult u niets in. </a:t>
          </a:r>
          <a:r>
            <a:rPr lang="nl-NL" sz="1100"/>
            <a:t>Elke aangebrachte mutatie kan uitsluiting tot gevolg hebben. Inschrijver kan aan de opgenomen aantallen geen rechten ontlenen.</a:t>
          </a:r>
        </a:p>
      </xdr:txBody>
    </xdr:sp>
    <xdr:clientData/>
  </xdr:twoCellAnchor>
  <xdr:twoCellAnchor>
    <xdr:from>
      <xdr:col>0</xdr:col>
      <xdr:colOff>0</xdr:colOff>
      <xdr:row>29</xdr:row>
      <xdr:rowOff>136072</xdr:rowOff>
    </xdr:from>
    <xdr:to>
      <xdr:col>5</xdr:col>
      <xdr:colOff>444499</xdr:colOff>
      <xdr:row>34</xdr:row>
      <xdr:rowOff>36286</xdr:rowOff>
    </xdr:to>
    <xdr:sp macro="" textlink="">
      <xdr:nvSpPr>
        <xdr:cNvPr id="3" name="Tekstvak 2">
          <a:extLst>
            <a:ext uri="{FF2B5EF4-FFF2-40B4-BE49-F238E27FC236}">
              <a16:creationId xmlns:a16="http://schemas.microsoft.com/office/drawing/2014/main" id="{6DA93363-E4DE-9148-A30D-755957A06B16}"/>
            </a:ext>
          </a:extLst>
        </xdr:cNvPr>
        <xdr:cNvSpPr txBox="1"/>
      </xdr:nvSpPr>
      <xdr:spPr>
        <a:xfrm>
          <a:off x="0" y="8309429"/>
          <a:ext cx="4689928" cy="898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t>Wanneer u deze dienstverlening aanbiedt vult u hiervoor een brutoprijs per (meubel) item</a:t>
          </a:r>
          <a:r>
            <a:rPr lang="nl-NL" sz="1000" baseline="0"/>
            <a:t> in. Wanneer u deze dienstverlening niet aanbiedt vult u niets in. Wanneer u deze dienstverlening kosteloos aanbiedt vult u 0 in.</a:t>
          </a:r>
        </a:p>
        <a:p>
          <a:r>
            <a:rPr lang="nl-NL" sz="1000" baseline="0"/>
            <a:t>De afgegeven prijs is een all-in prijs per item inclusief alle bijkomende kosten.</a:t>
          </a:r>
          <a:endParaRPr lang="nl-NL" sz="10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ECA9-ABE1-064E-91E7-2A552805EB6D}">
  <sheetPr>
    <tabColor theme="4" tint="-0.249977111117893"/>
  </sheetPr>
  <dimension ref="A1:L25"/>
  <sheetViews>
    <sheetView showGridLines="0" tabSelected="1" zoomScale="150" workbookViewId="0">
      <selection activeCell="D10" sqref="D10:E10"/>
    </sheetView>
  </sheetViews>
  <sheetFormatPr baseColWidth="10" defaultColWidth="10.83203125" defaultRowHeight="16"/>
  <cols>
    <col min="4" max="5" width="13.83203125" bestFit="1" customWidth="1"/>
    <col min="6" max="6" width="11" bestFit="1" customWidth="1"/>
    <col min="7" max="7" width="12.83203125" customWidth="1"/>
    <col min="10" max="11" width="12.83203125" customWidth="1"/>
    <col min="12" max="12" width="0" hidden="1" customWidth="1"/>
  </cols>
  <sheetData>
    <row r="1" spans="1:12" ht="21">
      <c r="A1" s="1" t="s">
        <v>29</v>
      </c>
    </row>
    <row r="3" spans="1:12">
      <c r="A3" s="2" t="s">
        <v>0</v>
      </c>
      <c r="B3" s="3"/>
      <c r="C3" s="3"/>
      <c r="D3" s="3"/>
      <c r="E3" s="3"/>
      <c r="F3" s="3"/>
      <c r="G3" s="3"/>
      <c r="H3" s="3"/>
      <c r="I3" s="37"/>
      <c r="J3" s="3"/>
      <c r="K3" s="3"/>
      <c r="L3" s="3"/>
    </row>
    <row r="4" spans="1:12">
      <c r="A4" s="105" t="s">
        <v>84</v>
      </c>
      <c r="B4" s="105"/>
      <c r="C4" s="105"/>
      <c r="D4" s="105"/>
      <c r="E4" s="105"/>
      <c r="F4" s="105"/>
      <c r="G4" s="105"/>
      <c r="H4" s="105"/>
      <c r="I4" s="105"/>
      <c r="J4" s="105"/>
      <c r="K4" s="105"/>
      <c r="L4" s="105"/>
    </row>
    <row r="5" spans="1:12">
      <c r="A5" s="105"/>
      <c r="B5" s="105"/>
      <c r="C5" s="105"/>
      <c r="D5" s="105"/>
      <c r="E5" s="105"/>
      <c r="F5" s="105"/>
      <c r="G5" s="105"/>
      <c r="H5" s="105"/>
      <c r="I5" s="105"/>
      <c r="J5" s="105"/>
      <c r="K5" s="105"/>
      <c r="L5" s="105"/>
    </row>
    <row r="6" spans="1:12">
      <c r="A6" s="105"/>
      <c r="B6" s="105"/>
      <c r="C6" s="105"/>
      <c r="D6" s="105"/>
      <c r="E6" s="105"/>
      <c r="F6" s="105"/>
      <c r="G6" s="105"/>
      <c r="H6" s="105"/>
      <c r="I6" s="105"/>
      <c r="J6" s="105"/>
      <c r="K6" s="105"/>
      <c r="L6" s="105"/>
    </row>
    <row r="7" spans="1:12">
      <c r="A7" s="3"/>
      <c r="B7" s="3"/>
      <c r="C7" s="3"/>
      <c r="D7" s="3"/>
      <c r="E7" s="3"/>
      <c r="F7" s="3"/>
      <c r="G7" s="3"/>
      <c r="H7" s="3"/>
      <c r="I7" s="37"/>
      <c r="J7" s="3"/>
      <c r="K7" s="3"/>
      <c r="L7" s="3"/>
    </row>
    <row r="8" spans="1:12" ht="17" thickBot="1">
      <c r="A8" s="2" t="s">
        <v>68</v>
      </c>
      <c r="B8" s="3"/>
      <c r="C8" s="3"/>
      <c r="D8" s="3"/>
      <c r="E8" s="3"/>
      <c r="F8" s="3"/>
      <c r="G8" s="3"/>
      <c r="H8" s="3"/>
      <c r="I8" s="37"/>
      <c r="J8" s="3"/>
      <c r="K8" s="3"/>
      <c r="L8" s="3"/>
    </row>
    <row r="9" spans="1:12" ht="31" customHeight="1">
      <c r="A9" s="106" t="s">
        <v>1</v>
      </c>
      <c r="B9" s="107"/>
      <c r="C9" s="107"/>
      <c r="D9" s="107" t="s">
        <v>45</v>
      </c>
      <c r="E9" s="107"/>
      <c r="F9" s="4" t="s">
        <v>2</v>
      </c>
      <c r="G9" s="4" t="s">
        <v>3</v>
      </c>
      <c r="H9" s="4" t="s">
        <v>4</v>
      </c>
      <c r="I9" s="28" t="s">
        <v>34</v>
      </c>
      <c r="J9" s="4" t="s">
        <v>5</v>
      </c>
      <c r="K9" s="5" t="s">
        <v>6</v>
      </c>
      <c r="L9" s="3"/>
    </row>
    <row r="10" spans="1:12" ht="30" customHeight="1">
      <c r="A10" s="100" t="s">
        <v>31</v>
      </c>
      <c r="B10" s="101"/>
      <c r="C10" s="101"/>
      <c r="D10" s="102"/>
      <c r="E10" s="102"/>
      <c r="F10" s="18">
        <v>15</v>
      </c>
      <c r="G10" s="15"/>
      <c r="H10" s="61"/>
      <c r="I10" s="39">
        <f>G10*(1-H10)</f>
        <v>0</v>
      </c>
      <c r="J10" s="16">
        <f>I10*1.21</f>
        <v>0</v>
      </c>
      <c r="K10" s="17">
        <f>F10*J10</f>
        <v>0</v>
      </c>
      <c r="L10" s="3"/>
    </row>
    <row r="11" spans="1:12" ht="30" customHeight="1">
      <c r="A11" s="100" t="s">
        <v>74</v>
      </c>
      <c r="B11" s="101"/>
      <c r="C11" s="101"/>
      <c r="D11" s="102"/>
      <c r="E11" s="102"/>
      <c r="F11" s="18">
        <v>15</v>
      </c>
      <c r="G11" s="15"/>
      <c r="H11" s="61"/>
      <c r="I11" s="39">
        <f t="shared" ref="I11:I18" si="0">G11*(1-H11)</f>
        <v>0</v>
      </c>
      <c r="J11" s="16">
        <f t="shared" ref="J11:J18" si="1">I11*1.21</f>
        <v>0</v>
      </c>
      <c r="K11" s="17">
        <f t="shared" ref="K11:K18" si="2">F11*J11</f>
        <v>0</v>
      </c>
      <c r="L11" s="3"/>
    </row>
    <row r="12" spans="1:12" ht="30" customHeight="1">
      <c r="A12" s="100" t="s">
        <v>32</v>
      </c>
      <c r="B12" s="101"/>
      <c r="C12" s="101"/>
      <c r="D12" s="102"/>
      <c r="E12" s="102"/>
      <c r="F12" s="18">
        <v>90</v>
      </c>
      <c r="G12" s="15"/>
      <c r="H12" s="61"/>
      <c r="I12" s="39">
        <f t="shared" si="0"/>
        <v>0</v>
      </c>
      <c r="J12" s="16">
        <f t="shared" si="1"/>
        <v>0</v>
      </c>
      <c r="K12" s="17">
        <f t="shared" si="2"/>
        <v>0</v>
      </c>
      <c r="L12" s="3"/>
    </row>
    <row r="13" spans="1:12" ht="30" customHeight="1">
      <c r="A13" s="103" t="s">
        <v>69</v>
      </c>
      <c r="B13" s="104"/>
      <c r="C13" s="104"/>
      <c r="D13" s="102"/>
      <c r="E13" s="102"/>
      <c r="F13" s="82">
        <v>90</v>
      </c>
      <c r="G13" s="15"/>
      <c r="H13" s="61"/>
      <c r="I13" s="39">
        <f t="shared" si="0"/>
        <v>0</v>
      </c>
      <c r="J13" s="16">
        <f t="shared" si="1"/>
        <v>0</v>
      </c>
      <c r="K13" s="17">
        <f t="shared" si="2"/>
        <v>0</v>
      </c>
      <c r="L13" s="81"/>
    </row>
    <row r="14" spans="1:12" ht="30" customHeight="1">
      <c r="A14" s="100" t="s">
        <v>70</v>
      </c>
      <c r="B14" s="101"/>
      <c r="C14" s="101"/>
      <c r="D14" s="102"/>
      <c r="E14" s="102"/>
      <c r="F14" s="66">
        <v>90</v>
      </c>
      <c r="G14" s="15"/>
      <c r="H14" s="61"/>
      <c r="I14" s="39">
        <f t="shared" si="0"/>
        <v>0</v>
      </c>
      <c r="J14" s="16">
        <f t="shared" si="1"/>
        <v>0</v>
      </c>
      <c r="K14" s="17">
        <f t="shared" si="2"/>
        <v>0</v>
      </c>
      <c r="L14" s="3"/>
    </row>
    <row r="15" spans="1:12" ht="30" customHeight="1">
      <c r="A15" s="100" t="s">
        <v>7</v>
      </c>
      <c r="B15" s="101"/>
      <c r="C15" s="101"/>
      <c r="D15" s="102"/>
      <c r="E15" s="102"/>
      <c r="F15" s="18">
        <v>50</v>
      </c>
      <c r="G15" s="15"/>
      <c r="H15" s="61"/>
      <c r="I15" s="39">
        <f t="shared" si="0"/>
        <v>0</v>
      </c>
      <c r="J15" s="16">
        <f t="shared" si="1"/>
        <v>0</v>
      </c>
      <c r="K15" s="17">
        <f t="shared" si="2"/>
        <v>0</v>
      </c>
      <c r="L15" s="3"/>
    </row>
    <row r="16" spans="1:12" ht="30" customHeight="1">
      <c r="A16" s="100" t="s">
        <v>72</v>
      </c>
      <c r="B16" s="101"/>
      <c r="C16" s="101"/>
      <c r="D16" s="102"/>
      <c r="E16" s="102"/>
      <c r="F16" s="82">
        <v>100</v>
      </c>
      <c r="G16" s="15"/>
      <c r="H16" s="61"/>
      <c r="I16" s="39">
        <f t="shared" si="0"/>
        <v>0</v>
      </c>
      <c r="J16" s="16">
        <f t="shared" si="1"/>
        <v>0</v>
      </c>
      <c r="K16" s="17">
        <f t="shared" si="2"/>
        <v>0</v>
      </c>
      <c r="L16" s="81"/>
    </row>
    <row r="17" spans="1:12" ht="30" customHeight="1">
      <c r="A17" s="100" t="s">
        <v>73</v>
      </c>
      <c r="B17" s="101"/>
      <c r="C17" s="101"/>
      <c r="D17" s="102"/>
      <c r="E17" s="102"/>
      <c r="F17" s="18">
        <v>100</v>
      </c>
      <c r="G17" s="15"/>
      <c r="H17" s="61"/>
      <c r="I17" s="39">
        <f t="shared" si="0"/>
        <v>0</v>
      </c>
      <c r="J17" s="16">
        <f t="shared" si="1"/>
        <v>0</v>
      </c>
      <c r="K17" s="17">
        <f t="shared" si="2"/>
        <v>0</v>
      </c>
      <c r="L17" s="3"/>
    </row>
    <row r="18" spans="1:12" ht="30" customHeight="1" thickBot="1">
      <c r="A18" s="100" t="s">
        <v>71</v>
      </c>
      <c r="B18" s="101"/>
      <c r="C18" s="101"/>
      <c r="D18" s="102"/>
      <c r="E18" s="102"/>
      <c r="F18" s="18">
        <v>10</v>
      </c>
      <c r="G18" s="15"/>
      <c r="H18" s="61"/>
      <c r="I18" s="39">
        <f t="shared" si="0"/>
        <v>0</v>
      </c>
      <c r="J18" s="16">
        <f t="shared" si="1"/>
        <v>0</v>
      </c>
      <c r="K18" s="17">
        <f t="shared" si="2"/>
        <v>0</v>
      </c>
      <c r="L18" s="3"/>
    </row>
    <row r="19" spans="1:12" ht="17" thickBot="1">
      <c r="A19" s="108"/>
      <c r="B19" s="108"/>
      <c r="C19" s="108"/>
      <c r="D19" s="109"/>
      <c r="E19" s="109"/>
      <c r="F19" s="21"/>
      <c r="G19" s="110" t="s">
        <v>12</v>
      </c>
      <c r="H19" s="110"/>
      <c r="I19" s="110"/>
      <c r="J19" s="110"/>
      <c r="K19" s="22">
        <f>SUM(K10:L18)</f>
        <v>0</v>
      </c>
      <c r="L19" s="3"/>
    </row>
    <row r="20" spans="1:12" ht="18" thickTop="1" thickBot="1">
      <c r="A20" s="65" t="s">
        <v>59</v>
      </c>
      <c r="B20" s="65"/>
      <c r="C20" s="65"/>
      <c r="D20" s="65"/>
      <c r="E20" s="75"/>
      <c r="F20" s="3"/>
      <c r="G20" s="3"/>
      <c r="H20" s="3"/>
      <c r="I20" s="37"/>
      <c r="J20" s="3"/>
      <c r="K20" s="3"/>
      <c r="L20" s="3"/>
    </row>
    <row r="21" spans="1:12" ht="17" thickTop="1">
      <c r="A21" s="65"/>
      <c r="B21" s="65"/>
      <c r="C21" s="65"/>
      <c r="D21" s="65"/>
      <c r="E21" s="65"/>
      <c r="F21" s="65"/>
      <c r="G21" s="65"/>
      <c r="H21" s="65"/>
      <c r="I21" s="65"/>
      <c r="J21" s="65"/>
      <c r="K21" s="65"/>
      <c r="L21" s="65"/>
    </row>
    <row r="22" spans="1:12" ht="17" thickBot="1">
      <c r="A22" s="65" t="s">
        <v>58</v>
      </c>
      <c r="B22" s="65"/>
      <c r="C22" s="65"/>
      <c r="D22" s="65"/>
      <c r="E22" s="62" t="e">
        <f>AVERAGE(H10:H18)</f>
        <v>#DIV/0!</v>
      </c>
      <c r="F22" s="3"/>
      <c r="G22" s="112" t="s">
        <v>33</v>
      </c>
      <c r="H22" s="112"/>
      <c r="I22" s="112"/>
      <c r="J22" s="112"/>
      <c r="K22" s="6">
        <f>K19</f>
        <v>0</v>
      </c>
      <c r="L22" s="3"/>
    </row>
    <row r="23" spans="1:12" ht="17" thickTop="1">
      <c r="A23" s="65"/>
      <c r="B23" s="65"/>
      <c r="C23" s="65"/>
      <c r="D23" s="25"/>
      <c r="F23" s="37"/>
      <c r="G23" s="29"/>
      <c r="H23" s="29"/>
      <c r="I23" s="29"/>
      <c r="J23" s="29"/>
      <c r="K23" s="26"/>
      <c r="L23" s="37"/>
    </row>
    <row r="24" spans="1:12" ht="17" thickBot="1">
      <c r="A24" s="111" t="s">
        <v>47</v>
      </c>
      <c r="B24" s="111"/>
      <c r="C24" s="111"/>
      <c r="D24" s="111"/>
      <c r="E24" s="62" t="e">
        <f>AVERAGE(E20,E22)</f>
        <v>#DIV/0!</v>
      </c>
      <c r="F24" s="37"/>
      <c r="G24" s="29"/>
      <c r="H24" s="29"/>
      <c r="I24" s="29"/>
      <c r="J24" s="29"/>
      <c r="K24" s="26"/>
      <c r="L24" s="37"/>
    </row>
    <row r="25" spans="1:12" ht="17" thickTop="1"/>
  </sheetData>
  <sheetProtection algorithmName="SHA-512" hashValue="lOINpAVN/9u9hqnzJR0FfeoqC31dzYLoQ70gvFiFK+sSH9p3O3e/EzzLNbsgJYYkznr/r7z6ed9bDwe8yeeoHw==" saltValue="41Fnjs9+PVcP7iL019FnBQ==" spinCount="100000" sheet="1" objects="1" scenarios="1"/>
  <dataConsolidate/>
  <mergeCells count="26">
    <mergeCell ref="A19:C19"/>
    <mergeCell ref="D19:E19"/>
    <mergeCell ref="G19:J19"/>
    <mergeCell ref="A24:D24"/>
    <mergeCell ref="G22:J22"/>
    <mergeCell ref="A15:C15"/>
    <mergeCell ref="D15:E15"/>
    <mergeCell ref="A17:C17"/>
    <mergeCell ref="D17:E17"/>
    <mergeCell ref="A18:C18"/>
    <mergeCell ref="D18:E18"/>
    <mergeCell ref="A16:C16"/>
    <mergeCell ref="D16:E16"/>
    <mergeCell ref="A4:L6"/>
    <mergeCell ref="A9:C9"/>
    <mergeCell ref="D9:E9"/>
    <mergeCell ref="A10:C10"/>
    <mergeCell ref="D10:E10"/>
    <mergeCell ref="A11:C11"/>
    <mergeCell ref="D11:E11"/>
    <mergeCell ref="A12:C12"/>
    <mergeCell ref="D12:E12"/>
    <mergeCell ref="A14:C14"/>
    <mergeCell ref="D14:E14"/>
    <mergeCell ref="A13:C13"/>
    <mergeCell ref="D13:E13"/>
  </mergeCells>
  <pageMargins left="0.70866141732283472" right="0.70866141732283472" top="0.74803149606299213" bottom="0.74803149606299213" header="0.31496062992125984" footer="0.31496062992125984"/>
  <pageSetup paperSize="9" scale="90" orientation="landscape" horizontalDpi="0" verticalDpi="0"/>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A4AAE-CF19-CF40-9FD2-1CC2E8D7CE6E}">
  <sheetPr>
    <tabColor theme="5" tint="-0.249977111117893"/>
  </sheetPr>
  <dimension ref="A1:M28"/>
  <sheetViews>
    <sheetView showGridLines="0" topLeftCell="A2" zoomScale="141" zoomScaleNormal="141" workbookViewId="0">
      <selection activeCell="D9" sqref="D9:E9"/>
    </sheetView>
  </sheetViews>
  <sheetFormatPr baseColWidth="10" defaultColWidth="10.83203125" defaultRowHeight="16"/>
  <cols>
    <col min="3" max="3" width="12.5" customWidth="1"/>
    <col min="4" max="4" width="13.83203125" bestFit="1" customWidth="1"/>
    <col min="5" max="5" width="16" bestFit="1" customWidth="1"/>
    <col min="6" max="6" width="11" bestFit="1" customWidth="1"/>
    <col min="7" max="7" width="12.83203125" customWidth="1"/>
    <col min="10" max="11" width="12.83203125" customWidth="1"/>
    <col min="12" max="12" width="0" hidden="1" customWidth="1"/>
  </cols>
  <sheetData>
    <row r="1" spans="1:13" ht="21">
      <c r="A1" s="1" t="s">
        <v>30</v>
      </c>
    </row>
    <row r="3" spans="1:13">
      <c r="A3" s="2" t="s">
        <v>0</v>
      </c>
    </row>
    <row r="4" spans="1:13">
      <c r="A4" s="111"/>
      <c r="B4" s="114"/>
      <c r="C4" s="114"/>
      <c r="D4" s="114"/>
      <c r="E4" s="114"/>
      <c r="F4" s="114"/>
      <c r="G4" s="114"/>
      <c r="H4" s="114"/>
      <c r="I4" s="114"/>
      <c r="J4" s="114"/>
      <c r="K4" s="114"/>
    </row>
    <row r="5" spans="1:13">
      <c r="A5" s="114"/>
      <c r="B5" s="114"/>
      <c r="C5" s="114"/>
      <c r="D5" s="114"/>
      <c r="E5" s="114"/>
      <c r="F5" s="114"/>
      <c r="G5" s="114"/>
      <c r="H5" s="114"/>
      <c r="I5" s="114"/>
      <c r="J5" s="114"/>
      <c r="K5" s="114"/>
      <c r="L5" s="27"/>
      <c r="M5" s="27"/>
    </row>
    <row r="6" spans="1:13">
      <c r="A6" s="114"/>
      <c r="B6" s="114"/>
      <c r="C6" s="114"/>
      <c r="D6" s="114"/>
      <c r="E6" s="114"/>
      <c r="F6" s="114"/>
      <c r="G6" s="114"/>
      <c r="H6" s="114"/>
      <c r="I6" s="114"/>
      <c r="J6" s="114"/>
      <c r="K6" s="114"/>
      <c r="L6" s="27"/>
      <c r="M6" s="27"/>
    </row>
    <row r="7" spans="1:13" ht="17" thickBot="1">
      <c r="A7" s="2" t="s">
        <v>77</v>
      </c>
      <c r="B7" s="3"/>
      <c r="C7" s="3"/>
      <c r="D7" s="3"/>
      <c r="E7" s="3"/>
      <c r="F7" s="3"/>
      <c r="G7" s="3"/>
      <c r="H7" s="3"/>
      <c r="I7" s="37"/>
      <c r="J7" s="3"/>
      <c r="K7" s="3"/>
    </row>
    <row r="8" spans="1:13" ht="34" customHeight="1">
      <c r="A8" s="106" t="s">
        <v>1</v>
      </c>
      <c r="B8" s="107"/>
      <c r="C8" s="107"/>
      <c r="D8" s="107" t="s">
        <v>45</v>
      </c>
      <c r="E8" s="107"/>
      <c r="F8" s="4" t="s">
        <v>2</v>
      </c>
      <c r="G8" s="4" t="s">
        <v>3</v>
      </c>
      <c r="H8" s="4" t="s">
        <v>4</v>
      </c>
      <c r="I8" s="28" t="s">
        <v>34</v>
      </c>
      <c r="J8" s="4" t="s">
        <v>5</v>
      </c>
      <c r="K8" s="5" t="s">
        <v>6</v>
      </c>
    </row>
    <row r="9" spans="1:13" ht="42" customHeight="1">
      <c r="A9" s="115" t="s">
        <v>75</v>
      </c>
      <c r="B9" s="116"/>
      <c r="C9" s="116"/>
      <c r="D9" s="117"/>
      <c r="E9" s="117"/>
      <c r="F9" s="47">
        <v>10</v>
      </c>
      <c r="G9" s="40"/>
      <c r="H9" s="41"/>
      <c r="I9" s="42">
        <f t="shared" ref="I9:I19" si="0">G9*(1-H9)</f>
        <v>0</v>
      </c>
      <c r="J9" s="51">
        <f>I9*1.21</f>
        <v>0</v>
      </c>
      <c r="K9" s="43">
        <f>F9*J9</f>
        <v>0</v>
      </c>
    </row>
    <row r="10" spans="1:13" ht="42" customHeight="1">
      <c r="A10" s="115" t="s">
        <v>19</v>
      </c>
      <c r="B10" s="116"/>
      <c r="C10" s="116"/>
      <c r="D10" s="117"/>
      <c r="E10" s="117"/>
      <c r="F10" s="47">
        <v>10</v>
      </c>
      <c r="G10" s="40"/>
      <c r="H10" s="41"/>
      <c r="I10" s="42">
        <f t="shared" si="0"/>
        <v>0</v>
      </c>
      <c r="J10" s="51">
        <f t="shared" ref="J10:J19" si="1">I10*1.21</f>
        <v>0</v>
      </c>
      <c r="K10" s="43">
        <f t="shared" ref="K10:K19" si="2">F10*J10</f>
        <v>0</v>
      </c>
    </row>
    <row r="11" spans="1:13" ht="42" customHeight="1">
      <c r="A11" s="115" t="s">
        <v>76</v>
      </c>
      <c r="B11" s="116"/>
      <c r="C11" s="116"/>
      <c r="D11" s="117"/>
      <c r="E11" s="117"/>
      <c r="F11" s="47">
        <v>20</v>
      </c>
      <c r="G11" s="40"/>
      <c r="H11" s="41"/>
      <c r="I11" s="42">
        <f t="shared" si="0"/>
        <v>0</v>
      </c>
      <c r="J11" s="51">
        <f t="shared" si="1"/>
        <v>0</v>
      </c>
      <c r="K11" s="43">
        <f t="shared" si="2"/>
        <v>0</v>
      </c>
    </row>
    <row r="12" spans="1:13" ht="42" customHeight="1">
      <c r="A12" s="115" t="s">
        <v>20</v>
      </c>
      <c r="B12" s="116"/>
      <c r="C12" s="116"/>
      <c r="D12" s="117"/>
      <c r="E12" s="117"/>
      <c r="F12" s="48">
        <v>10</v>
      </c>
      <c r="G12" s="40"/>
      <c r="H12" s="41"/>
      <c r="I12" s="42">
        <f t="shared" si="0"/>
        <v>0</v>
      </c>
      <c r="J12" s="51">
        <f t="shared" si="1"/>
        <v>0</v>
      </c>
      <c r="K12" s="43">
        <f t="shared" si="2"/>
        <v>0</v>
      </c>
    </row>
    <row r="13" spans="1:13" ht="42" customHeight="1">
      <c r="A13" s="115" t="s">
        <v>21</v>
      </c>
      <c r="B13" s="116"/>
      <c r="C13" s="116"/>
      <c r="D13" s="117"/>
      <c r="E13" s="117"/>
      <c r="F13" s="48">
        <v>10</v>
      </c>
      <c r="G13" s="40"/>
      <c r="H13" s="41"/>
      <c r="I13" s="42">
        <f t="shared" si="0"/>
        <v>0</v>
      </c>
      <c r="J13" s="51">
        <f t="shared" si="1"/>
        <v>0</v>
      </c>
      <c r="K13" s="43">
        <f t="shared" si="2"/>
        <v>0</v>
      </c>
    </row>
    <row r="14" spans="1:13" ht="42" customHeight="1">
      <c r="A14" s="115" t="s">
        <v>22</v>
      </c>
      <c r="B14" s="116"/>
      <c r="C14" s="116"/>
      <c r="D14" s="117"/>
      <c r="E14" s="117"/>
      <c r="F14" s="48">
        <v>5</v>
      </c>
      <c r="G14" s="40"/>
      <c r="H14" s="41"/>
      <c r="I14" s="42">
        <f t="shared" si="0"/>
        <v>0</v>
      </c>
      <c r="J14" s="51">
        <f t="shared" si="1"/>
        <v>0</v>
      </c>
      <c r="K14" s="43">
        <f t="shared" si="2"/>
        <v>0</v>
      </c>
    </row>
    <row r="15" spans="1:13" ht="42" customHeight="1">
      <c r="A15" s="115" t="s">
        <v>23</v>
      </c>
      <c r="B15" s="116"/>
      <c r="C15" s="116"/>
      <c r="D15" s="117"/>
      <c r="E15" s="117"/>
      <c r="F15" s="48">
        <v>5</v>
      </c>
      <c r="G15" s="40"/>
      <c r="H15" s="41"/>
      <c r="I15" s="42">
        <f t="shared" si="0"/>
        <v>0</v>
      </c>
      <c r="J15" s="51">
        <f t="shared" si="1"/>
        <v>0</v>
      </c>
      <c r="K15" s="43">
        <f t="shared" si="2"/>
        <v>0</v>
      </c>
    </row>
    <row r="16" spans="1:13" ht="42" customHeight="1">
      <c r="A16" s="115" t="s">
        <v>78</v>
      </c>
      <c r="B16" s="116"/>
      <c r="C16" s="116"/>
      <c r="D16" s="117"/>
      <c r="E16" s="117"/>
      <c r="F16" s="49">
        <v>30</v>
      </c>
      <c r="G16" s="40"/>
      <c r="H16" s="41"/>
      <c r="I16" s="42">
        <f t="shared" si="0"/>
        <v>0</v>
      </c>
      <c r="J16" s="51">
        <f t="shared" si="1"/>
        <v>0</v>
      </c>
      <c r="K16" s="43">
        <f t="shared" si="2"/>
        <v>0</v>
      </c>
    </row>
    <row r="17" spans="1:11" ht="42" customHeight="1">
      <c r="A17" s="115" t="s">
        <v>24</v>
      </c>
      <c r="B17" s="116"/>
      <c r="C17" s="116"/>
      <c r="D17" s="117"/>
      <c r="E17" s="117"/>
      <c r="F17" s="49">
        <v>5</v>
      </c>
      <c r="G17" s="40"/>
      <c r="H17" s="41"/>
      <c r="I17" s="42">
        <f t="shared" si="0"/>
        <v>0</v>
      </c>
      <c r="J17" s="51">
        <f t="shared" si="1"/>
        <v>0</v>
      </c>
      <c r="K17" s="43">
        <f t="shared" si="2"/>
        <v>0</v>
      </c>
    </row>
    <row r="18" spans="1:11" ht="42" customHeight="1">
      <c r="A18" s="115" t="s">
        <v>25</v>
      </c>
      <c r="B18" s="116"/>
      <c r="C18" s="116"/>
      <c r="D18" s="117"/>
      <c r="E18" s="117"/>
      <c r="F18" s="49">
        <v>5</v>
      </c>
      <c r="G18" s="40"/>
      <c r="H18" s="41"/>
      <c r="I18" s="42">
        <f t="shared" si="0"/>
        <v>0</v>
      </c>
      <c r="J18" s="51">
        <f t="shared" si="1"/>
        <v>0</v>
      </c>
      <c r="K18" s="43">
        <f t="shared" si="2"/>
        <v>0</v>
      </c>
    </row>
    <row r="19" spans="1:11" ht="42" customHeight="1" thickBot="1">
      <c r="A19" s="118" t="s">
        <v>26</v>
      </c>
      <c r="B19" s="119"/>
      <c r="C19" s="119"/>
      <c r="D19" s="120"/>
      <c r="E19" s="120"/>
      <c r="F19" s="50">
        <v>5</v>
      </c>
      <c r="G19" s="44"/>
      <c r="H19" s="41"/>
      <c r="I19" s="45">
        <f t="shared" si="0"/>
        <v>0</v>
      </c>
      <c r="J19" s="52">
        <f t="shared" si="1"/>
        <v>0</v>
      </c>
      <c r="K19" s="46">
        <f t="shared" si="2"/>
        <v>0</v>
      </c>
    </row>
    <row r="20" spans="1:11" ht="17" thickBot="1">
      <c r="G20" s="84"/>
      <c r="H20" s="83"/>
      <c r="I20" s="85"/>
      <c r="J20" s="86" t="s">
        <v>12</v>
      </c>
      <c r="K20" s="87">
        <f>SUM(K9:L19)</f>
        <v>0</v>
      </c>
    </row>
    <row r="21" spans="1:11" ht="18" thickTop="1" thickBot="1">
      <c r="A21" s="65" t="s">
        <v>61</v>
      </c>
      <c r="B21" s="3"/>
      <c r="C21" s="3"/>
      <c r="D21" s="3"/>
      <c r="E21" s="76"/>
      <c r="F21" s="3"/>
      <c r="G21" s="88"/>
      <c r="H21" s="89"/>
      <c r="I21" s="88"/>
      <c r="J21" s="88"/>
      <c r="K21" s="88"/>
    </row>
    <row r="22" spans="1:11" ht="18" thickTop="1" thickBot="1">
      <c r="A22" s="65"/>
      <c r="F22" s="3"/>
      <c r="G22" s="113" t="s">
        <v>35</v>
      </c>
      <c r="H22" s="113"/>
      <c r="I22" s="113"/>
      <c r="J22" s="113"/>
      <c r="K22" s="90">
        <f>K20</f>
        <v>0</v>
      </c>
    </row>
    <row r="23" spans="1:11" ht="18" thickTop="1" thickBot="1">
      <c r="A23" s="65" t="s">
        <v>62</v>
      </c>
      <c r="E23" s="76"/>
      <c r="F23" s="37"/>
      <c r="G23" s="86"/>
      <c r="H23" s="86"/>
      <c r="I23" s="86"/>
      <c r="J23" s="86"/>
      <c r="K23" s="91"/>
    </row>
    <row r="24" spans="1:11" ht="17" thickTop="1">
      <c r="A24" s="65"/>
      <c r="E24" s="37"/>
      <c r="F24" s="37"/>
      <c r="G24" s="86"/>
      <c r="H24" s="86"/>
      <c r="I24" s="86"/>
      <c r="J24" s="86"/>
      <c r="K24" s="91"/>
    </row>
    <row r="25" spans="1:11" ht="17" thickBot="1">
      <c r="A25" s="111" t="s">
        <v>60</v>
      </c>
      <c r="B25" s="111"/>
      <c r="C25" s="111"/>
      <c r="D25" s="111"/>
      <c r="E25" s="62" t="e">
        <f>AVERAGE(H9:H19)</f>
        <v>#DIV/0!</v>
      </c>
      <c r="G25" s="84"/>
      <c r="H25" s="84"/>
      <c r="I25" s="84"/>
      <c r="J25" s="84"/>
      <c r="K25" s="84"/>
    </row>
    <row r="26" spans="1:11" ht="17" thickTop="1">
      <c r="A26" s="3"/>
      <c r="B26" s="3"/>
      <c r="C26" s="3"/>
      <c r="D26" s="3"/>
      <c r="E26" s="3"/>
      <c r="F26" s="3"/>
      <c r="G26" s="88"/>
      <c r="H26" s="88"/>
      <c r="I26" s="88"/>
      <c r="J26" s="88"/>
      <c r="K26" s="88"/>
    </row>
    <row r="27" spans="1:11" ht="17" thickBot="1">
      <c r="A27" s="65" t="s">
        <v>46</v>
      </c>
      <c r="E27" s="62" t="e">
        <f>AVERAGE(E21,E23,E25)</f>
        <v>#DIV/0!</v>
      </c>
      <c r="G27" s="84"/>
      <c r="H27" s="84"/>
      <c r="I27" s="84"/>
      <c r="J27" s="84"/>
      <c r="K27" s="84"/>
    </row>
    <row r="28" spans="1:11" ht="17" thickTop="1">
      <c r="G28" s="84"/>
      <c r="H28" s="84"/>
      <c r="I28" s="84"/>
      <c r="J28" s="84"/>
      <c r="K28" s="84"/>
    </row>
  </sheetData>
  <sheetProtection algorithmName="SHA-512" hashValue="LVFE2uTEqLv4aMiblCxBp2neqFVAz4pMeJV3RZcEM9dWr+TFsGqL2zNcFCRtln3gwb3JaK6vNFa51OubwRJRAg==" saltValue="xaEJa9PWq4VS9H35GyD5Fw==" spinCount="100000" sheet="1" objects="1" scenarios="1"/>
  <mergeCells count="27">
    <mergeCell ref="A10:C10"/>
    <mergeCell ref="A18:C18"/>
    <mergeCell ref="A19:C19"/>
    <mergeCell ref="D17:E17"/>
    <mergeCell ref="D18:E18"/>
    <mergeCell ref="D19:E19"/>
    <mergeCell ref="A13:C13"/>
    <mergeCell ref="A12:C12"/>
    <mergeCell ref="A11:C11"/>
    <mergeCell ref="A15:C15"/>
    <mergeCell ref="A14:C14"/>
    <mergeCell ref="G22:J22"/>
    <mergeCell ref="A25:D25"/>
    <mergeCell ref="A4:K6"/>
    <mergeCell ref="A8:C8"/>
    <mergeCell ref="D8:E8"/>
    <mergeCell ref="A16:C16"/>
    <mergeCell ref="A17:C17"/>
    <mergeCell ref="D16:E16"/>
    <mergeCell ref="D15:E15"/>
    <mergeCell ref="D9:E9"/>
    <mergeCell ref="D10:E10"/>
    <mergeCell ref="D11:E11"/>
    <mergeCell ref="D12:E12"/>
    <mergeCell ref="D13:E13"/>
    <mergeCell ref="D14:E14"/>
    <mergeCell ref="A9:C9"/>
  </mergeCells>
  <pageMargins left="0.70866141732283472" right="0.70866141732283472" top="0.74803149606299213" bottom="0.74803149606299213" header="0.31496062992125984" footer="0.31496062992125984"/>
  <pageSetup paperSize="9" scale="90" orientation="landscape" horizontalDpi="0" verticalDpi="0"/>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2C789-04FC-FD4D-AF2C-84D964782AD8}">
  <sheetPr>
    <tabColor theme="7" tint="0.79998168889431442"/>
  </sheetPr>
  <dimension ref="A1:K29"/>
  <sheetViews>
    <sheetView showGridLines="0" zoomScale="140" zoomScaleNormal="140" workbookViewId="0">
      <selection activeCell="G9" sqref="G9"/>
    </sheetView>
  </sheetViews>
  <sheetFormatPr baseColWidth="10" defaultRowHeight="16"/>
  <cols>
    <col min="4" max="4" width="12.33203125" customWidth="1"/>
    <col min="7" max="7" width="14" customWidth="1"/>
    <col min="8" max="8" width="20.33203125" bestFit="1" customWidth="1"/>
  </cols>
  <sheetData>
    <row r="1" spans="1:11" ht="21">
      <c r="A1" s="1" t="s">
        <v>36</v>
      </c>
    </row>
    <row r="7" spans="1:11" ht="17" thickBot="1">
      <c r="A7" s="20"/>
      <c r="B7" s="19"/>
      <c r="C7" s="19"/>
      <c r="D7" s="19"/>
      <c r="E7" s="19"/>
      <c r="F7" s="19"/>
      <c r="G7" s="19"/>
      <c r="H7" s="19"/>
      <c r="I7" s="19"/>
      <c r="J7" s="19"/>
      <c r="K7" s="37"/>
    </row>
    <row r="8" spans="1:11" ht="30" customHeight="1">
      <c r="A8" s="125" t="s">
        <v>8</v>
      </c>
      <c r="B8" s="126"/>
      <c r="C8" s="126"/>
      <c r="D8" s="126"/>
      <c r="E8" s="126"/>
      <c r="F8" s="32" t="s">
        <v>2</v>
      </c>
      <c r="G8" s="32" t="s">
        <v>40</v>
      </c>
      <c r="H8" s="32" t="s">
        <v>41</v>
      </c>
      <c r="I8" s="32" t="s">
        <v>6</v>
      </c>
      <c r="J8" s="23"/>
      <c r="K8" s="37"/>
    </row>
    <row r="9" spans="1:11">
      <c r="A9" s="129" t="s">
        <v>27</v>
      </c>
      <c r="B9" s="130"/>
      <c r="C9" s="130"/>
      <c r="D9" s="130"/>
      <c r="E9" s="130"/>
      <c r="F9" s="30">
        <v>20</v>
      </c>
      <c r="G9" s="31"/>
      <c r="H9" s="57">
        <f>G9*1.21</f>
        <v>0</v>
      </c>
      <c r="I9" s="131">
        <f>F9*H9</f>
        <v>0</v>
      </c>
      <c r="J9" s="132"/>
      <c r="K9" s="37"/>
    </row>
    <row r="10" spans="1:11">
      <c r="A10" s="129" t="s">
        <v>28</v>
      </c>
      <c r="B10" s="130"/>
      <c r="C10" s="130"/>
      <c r="D10" s="130"/>
      <c r="E10" s="130"/>
      <c r="F10" s="30">
        <v>20</v>
      </c>
      <c r="G10" s="31"/>
      <c r="H10" s="57">
        <f t="shared" ref="H10:H13" si="0">G10*1.21</f>
        <v>0</v>
      </c>
      <c r="I10" s="131">
        <f>F10*H10</f>
        <v>0</v>
      </c>
      <c r="J10" s="133"/>
      <c r="K10" s="37"/>
    </row>
    <row r="11" spans="1:11">
      <c r="A11" s="129" t="s">
        <v>9</v>
      </c>
      <c r="B11" s="130"/>
      <c r="C11" s="130"/>
      <c r="D11" s="130"/>
      <c r="E11" s="130"/>
      <c r="F11" s="30">
        <v>10</v>
      </c>
      <c r="G11" s="31"/>
      <c r="H11" s="57">
        <f t="shared" si="0"/>
        <v>0</v>
      </c>
      <c r="I11" s="131">
        <f>F11*H11</f>
        <v>0</v>
      </c>
      <c r="J11" s="133"/>
      <c r="K11" s="37"/>
    </row>
    <row r="12" spans="1:11">
      <c r="A12" s="129" t="s">
        <v>10</v>
      </c>
      <c r="B12" s="130"/>
      <c r="C12" s="130"/>
      <c r="D12" s="130"/>
      <c r="E12" s="130"/>
      <c r="F12" s="30">
        <v>15</v>
      </c>
      <c r="G12" s="31"/>
      <c r="H12" s="57">
        <f t="shared" si="0"/>
        <v>0</v>
      </c>
      <c r="I12" s="131">
        <f>F12*H12</f>
        <v>0</v>
      </c>
      <c r="J12" s="133"/>
      <c r="K12" s="37"/>
    </row>
    <row r="13" spans="1:11" ht="17" thickBot="1">
      <c r="A13" s="134" t="s">
        <v>11</v>
      </c>
      <c r="B13" s="135"/>
      <c r="C13" s="135"/>
      <c r="D13" s="135"/>
      <c r="E13" s="135"/>
      <c r="F13" s="35">
        <v>15</v>
      </c>
      <c r="G13" s="36"/>
      <c r="H13" s="58">
        <f t="shared" si="0"/>
        <v>0</v>
      </c>
      <c r="I13" s="121">
        <f>F13*H13</f>
        <v>0</v>
      </c>
      <c r="J13" s="136"/>
      <c r="K13" s="37"/>
    </row>
    <row r="14" spans="1:11">
      <c r="A14" s="19" t="s">
        <v>49</v>
      </c>
      <c r="B14" s="19"/>
      <c r="C14" s="19"/>
      <c r="D14" s="19"/>
      <c r="E14" s="19"/>
      <c r="F14" s="19"/>
      <c r="G14" s="112" t="s">
        <v>13</v>
      </c>
      <c r="H14" s="112"/>
      <c r="I14" s="112"/>
      <c r="J14" s="24">
        <f>SUM(I9:J13)</f>
        <v>0</v>
      </c>
      <c r="K14" s="37"/>
    </row>
    <row r="16" spans="1:11" ht="17" thickBot="1">
      <c r="A16" s="2" t="s">
        <v>44</v>
      </c>
      <c r="B16" s="37"/>
      <c r="C16" s="37"/>
      <c r="D16" s="37"/>
      <c r="E16" s="37"/>
      <c r="F16" s="37"/>
      <c r="G16" s="37"/>
      <c r="H16" s="37"/>
      <c r="I16" s="37"/>
      <c r="J16" s="37"/>
      <c r="K16" s="37"/>
    </row>
    <row r="17" spans="1:11" ht="30" customHeight="1">
      <c r="A17" s="106" t="s">
        <v>37</v>
      </c>
      <c r="B17" s="107"/>
      <c r="C17" s="107"/>
      <c r="D17" s="98" t="s">
        <v>2</v>
      </c>
      <c r="E17" s="98" t="s">
        <v>39</v>
      </c>
      <c r="F17" s="98" t="s">
        <v>5</v>
      </c>
      <c r="G17" s="99" t="s">
        <v>6</v>
      </c>
    </row>
    <row r="18" spans="1:11" ht="70" customHeight="1">
      <c r="A18" s="115" t="s">
        <v>79</v>
      </c>
      <c r="B18" s="116"/>
      <c r="C18" s="116"/>
      <c r="D18" s="92" t="s">
        <v>83</v>
      </c>
      <c r="E18" s="93"/>
      <c r="F18" s="94">
        <f>E18*1.21</f>
        <v>0</v>
      </c>
      <c r="G18" s="95">
        <f>D18*F18</f>
        <v>0</v>
      </c>
    </row>
    <row r="19" spans="1:11" ht="70" customHeight="1">
      <c r="A19" s="115" t="s">
        <v>80</v>
      </c>
      <c r="B19" s="116"/>
      <c r="C19" s="116"/>
      <c r="D19" s="96">
        <v>50</v>
      </c>
      <c r="E19" s="93"/>
      <c r="F19" s="94">
        <f t="shared" ref="F19:F22" si="1">E19*1.21</f>
        <v>0</v>
      </c>
      <c r="G19" s="95">
        <f>D19*F19</f>
        <v>0</v>
      </c>
    </row>
    <row r="20" spans="1:11" ht="70" customHeight="1">
      <c r="A20" s="127" t="s">
        <v>81</v>
      </c>
      <c r="B20" s="128"/>
      <c r="C20" s="128"/>
      <c r="D20" s="92">
        <v>100</v>
      </c>
      <c r="E20" s="93"/>
      <c r="F20" s="94">
        <f t="shared" si="1"/>
        <v>0</v>
      </c>
      <c r="G20" s="95">
        <f t="shared" ref="G20:G22" si="2">D20*F20</f>
        <v>0</v>
      </c>
    </row>
    <row r="21" spans="1:11" ht="70" customHeight="1">
      <c r="A21" s="127" t="s">
        <v>82</v>
      </c>
      <c r="B21" s="128"/>
      <c r="C21" s="128"/>
      <c r="D21" s="92">
        <v>30</v>
      </c>
      <c r="E21" s="93"/>
      <c r="F21" s="94">
        <f t="shared" si="1"/>
        <v>0</v>
      </c>
      <c r="G21" s="95">
        <f t="shared" si="2"/>
        <v>0</v>
      </c>
    </row>
    <row r="22" spans="1:11" ht="70" customHeight="1" thickBot="1">
      <c r="A22" s="127" t="s">
        <v>38</v>
      </c>
      <c r="B22" s="128"/>
      <c r="C22" s="128"/>
      <c r="D22" s="97">
        <v>30</v>
      </c>
      <c r="E22" s="93"/>
      <c r="F22" s="94">
        <f t="shared" si="1"/>
        <v>0</v>
      </c>
      <c r="G22" s="95">
        <f t="shared" si="2"/>
        <v>0</v>
      </c>
      <c r="H22" s="54"/>
      <c r="I22" s="55"/>
      <c r="J22" s="55"/>
      <c r="K22" s="55"/>
    </row>
    <row r="23" spans="1:11">
      <c r="A23" s="108"/>
      <c r="B23" s="108"/>
      <c r="C23" s="108"/>
      <c r="E23" s="38" t="s">
        <v>42</v>
      </c>
      <c r="F23" s="38"/>
      <c r="G23" s="22">
        <f>SUM(G18:G22)</f>
        <v>0</v>
      </c>
      <c r="H23" s="56"/>
      <c r="I23" s="56"/>
      <c r="J23" s="56"/>
      <c r="K23" s="53"/>
    </row>
    <row r="25" spans="1:11">
      <c r="E25" s="59" t="s">
        <v>50</v>
      </c>
      <c r="G25" s="64">
        <f>G23+J14</f>
        <v>0</v>
      </c>
    </row>
    <row r="26" spans="1:11">
      <c r="A26" s="37"/>
    </row>
    <row r="27" spans="1:11" ht="17" thickBot="1">
      <c r="A27" s="60" t="s">
        <v>43</v>
      </c>
    </row>
    <row r="28" spans="1:11">
      <c r="A28" s="125" t="s">
        <v>8</v>
      </c>
      <c r="B28" s="126"/>
      <c r="C28" s="126"/>
      <c r="D28" s="126"/>
      <c r="E28" s="126"/>
      <c r="F28" s="32" t="s">
        <v>2</v>
      </c>
      <c r="G28" s="32" t="s">
        <v>40</v>
      </c>
      <c r="H28" s="32" t="s">
        <v>41</v>
      </c>
      <c r="I28" s="32" t="s">
        <v>6</v>
      </c>
      <c r="J28" s="23"/>
    </row>
    <row r="29" spans="1:11" ht="33" customHeight="1" thickBot="1">
      <c r="A29" s="123" t="s">
        <v>48</v>
      </c>
      <c r="B29" s="124"/>
      <c r="C29" s="124"/>
      <c r="D29" s="124"/>
      <c r="E29" s="124"/>
      <c r="F29" s="63">
        <v>1</v>
      </c>
      <c r="G29" s="36"/>
      <c r="H29" s="58">
        <f>G29*1.21</f>
        <v>0</v>
      </c>
      <c r="I29" s="121">
        <f>F29*H29</f>
        <v>0</v>
      </c>
      <c r="J29" s="122"/>
    </row>
  </sheetData>
  <sheetProtection algorithmName="SHA-512" hashValue="5a6WbE+CHAcQO3nIr42IuBOeWOJLT5UT9SAQUwnkrW4JOMX6C/rivbvd2c2ZtRGLQF9NNNiekEUbVtOJOC2zGQ==" saltValue="5u5QfdaqqY1sHpiGBw1PuA==" spinCount="100000" sheet="1" objects="1" scenarios="1"/>
  <mergeCells count="22">
    <mergeCell ref="A18:C18"/>
    <mergeCell ref="A21:C21"/>
    <mergeCell ref="A8:E8"/>
    <mergeCell ref="A9:E9"/>
    <mergeCell ref="I9:J9"/>
    <mergeCell ref="A10:E10"/>
    <mergeCell ref="I10:J10"/>
    <mergeCell ref="A13:E13"/>
    <mergeCell ref="I13:J13"/>
    <mergeCell ref="G14:I14"/>
    <mergeCell ref="A17:C17"/>
    <mergeCell ref="A11:E11"/>
    <mergeCell ref="I11:J11"/>
    <mergeCell ref="A12:E12"/>
    <mergeCell ref="I12:J12"/>
    <mergeCell ref="I29:J29"/>
    <mergeCell ref="A29:E29"/>
    <mergeCell ref="A28:E28"/>
    <mergeCell ref="A23:C23"/>
    <mergeCell ref="A19:C19"/>
    <mergeCell ref="A20:C20"/>
    <mergeCell ref="A22:C22"/>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6DA12-C7DA-4F4F-8A57-9BB7E2F30E58}">
  <dimension ref="A1:C9"/>
  <sheetViews>
    <sheetView zoomScale="187" workbookViewId="0">
      <selection activeCell="A2" sqref="A2"/>
    </sheetView>
  </sheetViews>
  <sheetFormatPr baseColWidth="10" defaultRowHeight="16"/>
  <cols>
    <col min="2" max="2" width="59.83203125" customWidth="1"/>
    <col min="3" max="3" width="21.5" customWidth="1"/>
  </cols>
  <sheetData>
    <row r="1" spans="1:3" ht="21">
      <c r="A1" s="1" t="s">
        <v>51</v>
      </c>
    </row>
    <row r="3" spans="1:3">
      <c r="A3" t="s">
        <v>67</v>
      </c>
    </row>
    <row r="4" spans="1:3" ht="17" thickBot="1"/>
    <row r="5" spans="1:3" ht="25" customHeight="1" thickBot="1">
      <c r="A5" s="67" t="s">
        <v>52</v>
      </c>
      <c r="B5" s="68" t="s">
        <v>37</v>
      </c>
      <c r="C5" s="68" t="s">
        <v>66</v>
      </c>
    </row>
    <row r="6" spans="1:3" ht="25" customHeight="1">
      <c r="A6" s="69" t="s">
        <v>53</v>
      </c>
      <c r="B6" s="70" t="s">
        <v>57</v>
      </c>
      <c r="C6" s="77">
        <f>'Prijzenblad schoolmeubilair'!K22+'Prijzenblad kantoormeubilair '!K22</f>
        <v>0</v>
      </c>
    </row>
    <row r="7" spans="1:3" ht="25" customHeight="1">
      <c r="A7" s="71" t="s">
        <v>54</v>
      </c>
      <c r="B7" s="72" t="s">
        <v>63</v>
      </c>
      <c r="C7" s="78">
        <f>'Prijzenblad overig'!G25</f>
        <v>0</v>
      </c>
    </row>
    <row r="8" spans="1:3" ht="25" customHeight="1">
      <c r="A8" s="71" t="s">
        <v>55</v>
      </c>
      <c r="B8" s="72" t="s">
        <v>64</v>
      </c>
      <c r="C8" s="79" t="e">
        <f>'Prijzenblad schoolmeubilair'!E24</f>
        <v>#DIV/0!</v>
      </c>
    </row>
    <row r="9" spans="1:3" ht="25" customHeight="1" thickBot="1">
      <c r="A9" s="73" t="s">
        <v>56</v>
      </c>
      <c r="B9" s="74" t="s">
        <v>65</v>
      </c>
      <c r="C9" s="80" t="e">
        <f>'Prijzenblad kantoormeubilair '!E27</f>
        <v>#DIV/0!</v>
      </c>
    </row>
  </sheetData>
  <sheetProtection algorithmName="SHA-512" hashValue="JMNce4a3WLZJHzrqZid0Wx5lS22aKR5iVCWWdTB8lWesD1mZSSysiyBLFq5S8EUf8eL9Gzq6pGa7W/k2VhKtpQ==" saltValue="I1iIXDCha0unDVEA1f6yo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BB873-9E96-734F-AD03-744BB598F872}">
  <sheetPr>
    <tabColor theme="9" tint="0.39997558519241921"/>
  </sheetPr>
  <dimension ref="A3:K19"/>
  <sheetViews>
    <sheetView showGridLines="0" zoomScale="150" zoomScaleNormal="150" workbookViewId="0">
      <selection activeCell="E5" sqref="E5:I5"/>
    </sheetView>
  </sheetViews>
  <sheetFormatPr baseColWidth="10" defaultRowHeight="16"/>
  <sheetData>
    <row r="3" spans="1:11" ht="17" thickBot="1">
      <c r="A3" s="37"/>
      <c r="B3" s="37"/>
      <c r="C3" s="37"/>
      <c r="D3" s="37"/>
      <c r="E3" s="37"/>
      <c r="F3" s="37"/>
      <c r="G3" s="37"/>
      <c r="H3" s="37"/>
      <c r="I3" s="37"/>
      <c r="J3" s="37"/>
      <c r="K3" s="37"/>
    </row>
    <row r="4" spans="1:11">
      <c r="A4" s="37"/>
      <c r="B4" s="7"/>
      <c r="C4" s="8"/>
      <c r="D4" s="8"/>
      <c r="E4" s="8"/>
      <c r="F4" s="8"/>
      <c r="G4" s="8"/>
      <c r="H4" s="8"/>
      <c r="I4" s="8"/>
      <c r="J4" s="9"/>
      <c r="K4" s="37"/>
    </row>
    <row r="5" spans="1:11">
      <c r="A5" s="37"/>
      <c r="B5" s="138" t="s">
        <v>14</v>
      </c>
      <c r="C5" s="139"/>
      <c r="D5" s="139"/>
      <c r="E5" s="137"/>
      <c r="F5" s="137"/>
      <c r="G5" s="137"/>
      <c r="H5" s="137"/>
      <c r="I5" s="137"/>
      <c r="J5" s="10"/>
      <c r="K5" s="37"/>
    </row>
    <row r="6" spans="1:11">
      <c r="A6" s="37"/>
      <c r="B6" s="33"/>
      <c r="C6" s="34"/>
      <c r="D6" s="34"/>
      <c r="E6" s="11"/>
      <c r="F6" s="11"/>
      <c r="G6" s="11"/>
      <c r="H6" s="11"/>
      <c r="I6" s="11"/>
      <c r="J6" s="10"/>
      <c r="K6" s="37"/>
    </row>
    <row r="7" spans="1:11">
      <c r="A7" s="37"/>
      <c r="B7" s="138" t="s">
        <v>15</v>
      </c>
      <c r="C7" s="139"/>
      <c r="D7" s="139"/>
      <c r="E7" s="137"/>
      <c r="F7" s="137"/>
      <c r="G7" s="137"/>
      <c r="H7" s="137"/>
      <c r="I7" s="137"/>
      <c r="J7" s="10"/>
      <c r="K7" s="37"/>
    </row>
    <row r="8" spans="1:11">
      <c r="A8" s="37"/>
      <c r="B8" s="33"/>
      <c r="C8" s="34"/>
      <c r="D8" s="34"/>
      <c r="E8" s="11"/>
      <c r="F8" s="11"/>
      <c r="G8" s="11"/>
      <c r="H8" s="11"/>
      <c r="I8" s="11"/>
      <c r="J8" s="10"/>
      <c r="K8" s="37"/>
    </row>
    <row r="9" spans="1:11">
      <c r="A9" s="37"/>
      <c r="B9" s="138" t="s">
        <v>16</v>
      </c>
      <c r="C9" s="139"/>
      <c r="D9" s="139"/>
      <c r="E9" s="137"/>
      <c r="F9" s="137"/>
      <c r="G9" s="137"/>
      <c r="H9" s="137"/>
      <c r="I9" s="137"/>
      <c r="J9" s="10"/>
      <c r="K9" s="37"/>
    </row>
    <row r="10" spans="1:11">
      <c r="A10" s="37"/>
      <c r="B10" s="33"/>
      <c r="C10" s="34"/>
      <c r="D10" s="34"/>
      <c r="E10" s="11"/>
      <c r="F10" s="11"/>
      <c r="G10" s="11"/>
      <c r="H10" s="11"/>
      <c r="I10" s="11"/>
      <c r="J10" s="10"/>
      <c r="K10" s="37"/>
    </row>
    <row r="11" spans="1:11">
      <c r="A11" s="37"/>
      <c r="B11" s="138" t="s">
        <v>17</v>
      </c>
      <c r="C11" s="139"/>
      <c r="D11" s="139"/>
      <c r="E11" s="137"/>
      <c r="F11" s="137"/>
      <c r="G11" s="137"/>
      <c r="H11" s="137"/>
      <c r="I11" s="137"/>
      <c r="J11" s="10"/>
      <c r="K11" s="37"/>
    </row>
    <row r="12" spans="1:11">
      <c r="A12" s="37"/>
      <c r="B12" s="33"/>
      <c r="C12" s="34"/>
      <c r="D12" s="34"/>
      <c r="E12" s="137"/>
      <c r="F12" s="137"/>
      <c r="G12" s="137"/>
      <c r="H12" s="137"/>
      <c r="I12" s="137"/>
      <c r="J12" s="10"/>
      <c r="K12" s="37"/>
    </row>
    <row r="13" spans="1:11">
      <c r="A13" s="37"/>
      <c r="B13" s="33"/>
      <c r="C13" s="34"/>
      <c r="D13" s="34"/>
      <c r="E13" s="137"/>
      <c r="F13" s="137"/>
      <c r="G13" s="137"/>
      <c r="H13" s="137"/>
      <c r="I13" s="137"/>
      <c r="J13" s="10"/>
      <c r="K13" s="37"/>
    </row>
    <row r="14" spans="1:11">
      <c r="A14" s="37"/>
      <c r="B14" s="33"/>
      <c r="C14" s="34"/>
      <c r="D14" s="34"/>
      <c r="E14" s="137"/>
      <c r="F14" s="137"/>
      <c r="G14" s="137"/>
      <c r="H14" s="137"/>
      <c r="I14" s="137"/>
      <c r="J14" s="10"/>
      <c r="K14" s="37"/>
    </row>
    <row r="15" spans="1:11">
      <c r="A15" s="37"/>
      <c r="B15" s="33"/>
      <c r="C15" s="34"/>
      <c r="D15" s="34"/>
      <c r="E15" s="137"/>
      <c r="F15" s="137"/>
      <c r="G15" s="137"/>
      <c r="H15" s="137"/>
      <c r="I15" s="137"/>
      <c r="J15" s="10"/>
      <c r="K15" s="37"/>
    </row>
    <row r="16" spans="1:11">
      <c r="A16" s="37"/>
      <c r="B16" s="33"/>
      <c r="C16" s="34"/>
      <c r="D16" s="34"/>
      <c r="E16" s="11"/>
      <c r="F16" s="11"/>
      <c r="G16" s="11"/>
      <c r="H16" s="11"/>
      <c r="I16" s="11"/>
      <c r="J16" s="10"/>
      <c r="K16" s="37"/>
    </row>
    <row r="17" spans="1:11">
      <c r="A17" s="37"/>
      <c r="B17" s="138" t="s">
        <v>18</v>
      </c>
      <c r="C17" s="139"/>
      <c r="D17" s="139"/>
      <c r="E17" s="137"/>
      <c r="F17" s="137"/>
      <c r="G17" s="137"/>
      <c r="H17" s="137"/>
      <c r="I17" s="137"/>
      <c r="J17" s="10"/>
      <c r="K17" s="37"/>
    </row>
    <row r="18" spans="1:11" ht="17" thickBot="1">
      <c r="A18" s="37"/>
      <c r="B18" s="12"/>
      <c r="C18" s="13"/>
      <c r="D18" s="13"/>
      <c r="E18" s="13"/>
      <c r="F18" s="13"/>
      <c r="G18" s="13"/>
      <c r="H18" s="13"/>
      <c r="I18" s="13"/>
      <c r="J18" s="14"/>
      <c r="K18" s="37"/>
    </row>
    <row r="19" spans="1:11">
      <c r="A19" s="37"/>
      <c r="B19" s="37"/>
      <c r="C19" s="37"/>
      <c r="D19" s="37"/>
      <c r="E19" s="37"/>
      <c r="F19" s="37"/>
      <c r="G19" s="37"/>
      <c r="H19" s="37"/>
      <c r="I19" s="37"/>
      <c r="J19" s="37"/>
      <c r="K19" s="37"/>
    </row>
  </sheetData>
  <mergeCells count="10">
    <mergeCell ref="B11:D11"/>
    <mergeCell ref="B17:D17"/>
    <mergeCell ref="B5:D5"/>
    <mergeCell ref="B7:D7"/>
    <mergeCell ref="B9:D9"/>
    <mergeCell ref="E5:I5"/>
    <mergeCell ref="E7:I7"/>
    <mergeCell ref="E9:I9"/>
    <mergeCell ref="E11:I15"/>
    <mergeCell ref="E17:I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1ae0673c-31f8-4138-9309-2af19a3112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715DA904BEF244B88FD33ED31CE245" ma:contentTypeVersion="11" ma:contentTypeDescription="Een nieuw document maken." ma:contentTypeScope="" ma:versionID="60db17c1b15a0954ab64557b1ede5c69">
  <xsd:schema xmlns:xsd="http://www.w3.org/2001/XMLSchema" xmlns:xs="http://www.w3.org/2001/XMLSchema" xmlns:p="http://schemas.microsoft.com/office/2006/metadata/properties" xmlns:ns2="1ae0673c-31f8-4138-9309-2af19a31124a" xmlns:ns3="3840437a-79c2-4946-ba9b-535e40bacb68" targetNamespace="http://schemas.microsoft.com/office/2006/metadata/properties" ma:root="true" ma:fieldsID="97b6bb35059ea43c51710ac045aa41ce" ns2:_="" ns3:_="">
    <xsd:import namespace="1ae0673c-31f8-4138-9309-2af19a31124a"/>
    <xsd:import namespace="3840437a-79c2-4946-ba9b-535e40bacb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_Flow_SignoffStatu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0673c-31f8-4138-9309-2af19a3112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_Flow_SignoffStatus" ma:index="15" nillable="true" ma:displayName="Afmeldingsstatus" ma:internalName="_x0024_Resources_x003a_core_x002c_Signoff_Status_x003b_">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0437a-79c2-4946-ba9b-535e40bacb68"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C227E9-7646-4978-916B-F951109D7A82}">
  <ds:schemaRefs>
    <ds:schemaRef ds:uri="http://schemas.microsoft.com/sharepoint/v3/contenttype/forms"/>
  </ds:schemaRefs>
</ds:datastoreItem>
</file>

<file path=customXml/itemProps2.xml><?xml version="1.0" encoding="utf-8"?>
<ds:datastoreItem xmlns:ds="http://schemas.openxmlformats.org/officeDocument/2006/customXml" ds:itemID="{75A6D393-7629-4620-9DBA-78ECD752A7D2}">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3840437a-79c2-4946-ba9b-535e40bacb68"/>
    <ds:schemaRef ds:uri="1ae0673c-31f8-4138-9309-2af19a31124a"/>
  </ds:schemaRefs>
</ds:datastoreItem>
</file>

<file path=customXml/itemProps3.xml><?xml version="1.0" encoding="utf-8"?>
<ds:datastoreItem xmlns:ds="http://schemas.openxmlformats.org/officeDocument/2006/customXml" ds:itemID="{E5CD1F82-9E05-48B8-B2EC-E27725EFFB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0673c-31f8-4138-9309-2af19a31124a"/>
    <ds:schemaRef ds:uri="3840437a-79c2-4946-ba9b-535e40bacb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Prijzenblad schoolmeubilair</vt:lpstr>
      <vt:lpstr>Prijzenblad kantoormeubilair </vt:lpstr>
      <vt:lpstr>Prijzenblad overig</vt:lpstr>
      <vt:lpstr>Prijswensen</vt:lpstr>
      <vt:lpstr>Ondertekening</vt:lpstr>
    </vt:vector>
  </TitlesOfParts>
  <Manager/>
  <Company>Gezamenlijke inkoop Pompeblêd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Prijzenblad</dc:title>
  <dc:subject>School- en kantoormeubilair prijzenblad</dc:subject>
  <dc:creator>Henk Schlingmann</dc:creator>
  <cp:keywords/>
  <dc:description/>
  <cp:lastModifiedBy>Henk Schlingmann</cp:lastModifiedBy>
  <cp:lastPrinted>2019-10-03T11:47:11Z</cp:lastPrinted>
  <dcterms:created xsi:type="dcterms:W3CDTF">2019-07-10T08:10:14Z</dcterms:created>
  <dcterms:modified xsi:type="dcterms:W3CDTF">2019-10-15T07:09:53Z</dcterms:modified>
  <cp:category>Aanbestedingen facilitair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0x0101009A715DA904BEF244B88FD33ED31CE245</vt:lpwstr>
  </property>
</Properties>
</file>