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EA Aeres\EA groenvoorziening en terreinonderhoud\2.3 Documenten gereed voor publicatie\"/>
    </mc:Choice>
  </mc:AlternateContent>
  <bookViews>
    <workbookView xWindow="-105" yWindow="-105" windowWidth="19425" windowHeight="12420" activeTab="4"/>
  </bookViews>
  <sheets>
    <sheet name="Instructie en ondertekening" sheetId="17" r:id="rId1"/>
    <sheet name="Ede MBO" sheetId="14" r:id="rId2"/>
    <sheet name="Ede Bestuursgebouw" sheetId="15" r:id="rId3"/>
    <sheet name="Aeres Tech Ede" sheetId="16" r:id="rId4"/>
    <sheet name="Aeres Hogeschool Wageningen" sheetId="7" r:id="rId5"/>
  </sheets>
  <definedNames>
    <definedName name="_xlnm.Print_Area" localSheetId="0">'Instructie en ondertekening'!$A$1:$N$38</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86" i="7" l="1"/>
  <c r="I85" i="7"/>
  <c r="I92" i="7" s="1"/>
  <c r="I83" i="7"/>
  <c r="I82" i="7"/>
  <c r="I81" i="16"/>
  <c r="I79" i="16"/>
  <c r="I77" i="16"/>
  <c r="I76" i="16"/>
  <c r="I91" i="7" l="1"/>
  <c r="I90" i="7"/>
  <c r="I13" i="7"/>
  <c r="I14" i="7"/>
  <c r="I16" i="7"/>
  <c r="I17" i="7"/>
  <c r="I18" i="7"/>
  <c r="I19" i="7"/>
  <c r="I21" i="7"/>
  <c r="I22" i="7"/>
  <c r="I23" i="7"/>
  <c r="I24" i="7"/>
  <c r="I25" i="7"/>
  <c r="I27" i="7"/>
  <c r="I28" i="7"/>
  <c r="I29" i="7"/>
  <c r="I30" i="7"/>
  <c r="I31" i="7"/>
  <c r="I33" i="7"/>
  <c r="I34" i="7"/>
  <c r="I35" i="7"/>
  <c r="I36" i="7"/>
  <c r="I37" i="7"/>
  <c r="I38" i="7"/>
  <c r="I40" i="7"/>
  <c r="I43" i="7"/>
  <c r="I44" i="7"/>
  <c r="I45" i="7"/>
  <c r="I47" i="7"/>
  <c r="I48" i="7"/>
  <c r="I49" i="7"/>
  <c r="I50" i="7"/>
  <c r="I52" i="7"/>
  <c r="I53" i="7"/>
  <c r="I54" i="7"/>
  <c r="I55" i="7"/>
  <c r="I57" i="7"/>
  <c r="I58" i="7"/>
  <c r="I59" i="7"/>
  <c r="I12" i="7"/>
  <c r="I86" i="16"/>
  <c r="I85" i="16"/>
  <c r="I13" i="16"/>
  <c r="I14" i="16"/>
  <c r="I16" i="16"/>
  <c r="I17" i="16"/>
  <c r="I18" i="16"/>
  <c r="I19" i="16"/>
  <c r="I20" i="16"/>
  <c r="I22" i="16"/>
  <c r="I23" i="16"/>
  <c r="I24" i="16"/>
  <c r="I25" i="16"/>
  <c r="I26" i="16"/>
  <c r="I28" i="16"/>
  <c r="I29" i="16"/>
  <c r="I30" i="16"/>
  <c r="I31" i="16"/>
  <c r="I32" i="16"/>
  <c r="I34" i="16"/>
  <c r="I35" i="16"/>
  <c r="I36" i="16"/>
  <c r="I37" i="16"/>
  <c r="I38" i="16"/>
  <c r="I39" i="16"/>
  <c r="I42" i="16"/>
  <c r="I43" i="16"/>
  <c r="I44" i="16"/>
  <c r="I45" i="16"/>
  <c r="I47" i="16"/>
  <c r="I48" i="16"/>
  <c r="I49" i="16"/>
  <c r="I50" i="16"/>
  <c r="I52" i="16"/>
  <c r="I53" i="16"/>
  <c r="I54" i="16"/>
  <c r="I12" i="16"/>
  <c r="I13" i="15"/>
  <c r="I14" i="15"/>
  <c r="I16" i="15"/>
  <c r="I17" i="15"/>
  <c r="I18" i="15"/>
  <c r="I19" i="15"/>
  <c r="I20" i="15"/>
  <c r="I22" i="15"/>
  <c r="I23" i="15"/>
  <c r="I24" i="15"/>
  <c r="I25" i="15"/>
  <c r="I26" i="15"/>
  <c r="I28" i="15"/>
  <c r="I29" i="15"/>
  <c r="I30" i="15"/>
  <c r="I31" i="15"/>
  <c r="I32" i="15"/>
  <c r="I34" i="15"/>
  <c r="I35" i="15"/>
  <c r="I36" i="15"/>
  <c r="I37" i="15"/>
  <c r="I38" i="15"/>
  <c r="I40" i="15"/>
  <c r="I41" i="15"/>
  <c r="I42" i="15"/>
  <c r="I43" i="15"/>
  <c r="I44" i="15"/>
  <c r="I46" i="15"/>
  <c r="I47" i="15"/>
  <c r="I48" i="15"/>
  <c r="I49" i="15"/>
  <c r="I50" i="15"/>
  <c r="I51" i="15"/>
  <c r="I54" i="15"/>
  <c r="I55" i="15"/>
  <c r="I56" i="15"/>
  <c r="I57" i="15"/>
  <c r="I59" i="15"/>
  <c r="I60" i="15"/>
  <c r="I61" i="15"/>
  <c r="I12" i="15"/>
  <c r="I86" i="15"/>
  <c r="I85" i="15"/>
  <c r="I81" i="14"/>
  <c r="I80" i="14"/>
  <c r="I13" i="14"/>
  <c r="I14" i="14"/>
  <c r="I16" i="14"/>
  <c r="I17" i="14"/>
  <c r="I18" i="14"/>
  <c r="I19" i="14"/>
  <c r="I20" i="14"/>
  <c r="I22" i="14"/>
  <c r="I23" i="14"/>
  <c r="I24" i="14"/>
  <c r="I25" i="14"/>
  <c r="I26" i="14"/>
  <c r="I28" i="14"/>
  <c r="I29" i="14"/>
  <c r="I30" i="14"/>
  <c r="I31" i="14"/>
  <c r="I32" i="14"/>
  <c r="I34" i="14"/>
  <c r="I35" i="14"/>
  <c r="I36" i="14"/>
  <c r="I37" i="14"/>
  <c r="I38" i="14"/>
  <c r="I39" i="14"/>
  <c r="I42" i="14"/>
  <c r="I43" i="14"/>
  <c r="I44" i="14"/>
  <c r="I45" i="14"/>
  <c r="I47" i="14"/>
  <c r="I48" i="14"/>
  <c r="I49" i="14"/>
  <c r="I50" i="14"/>
  <c r="I52" i="14"/>
  <c r="I53" i="14"/>
  <c r="I54" i="14"/>
  <c r="I12" i="14"/>
  <c r="I87" i="16" l="1"/>
  <c r="I87" i="15"/>
  <c r="I82" i="14"/>
  <c r="C29" i="16"/>
  <c r="B17" i="17" l="1"/>
  <c r="C41" i="15"/>
  <c r="C29" i="14"/>
  <c r="C28" i="7" l="1"/>
</calcChain>
</file>

<file path=xl/sharedStrings.xml><?xml version="1.0" encoding="utf-8"?>
<sst xmlns="http://schemas.openxmlformats.org/spreadsheetml/2006/main" count="491" uniqueCount="120">
  <si>
    <t>Plaats complex</t>
  </si>
  <si>
    <t>Adres complex</t>
  </si>
  <si>
    <t>Naam complex</t>
  </si>
  <si>
    <t>Beheergroep</t>
  </si>
  <si>
    <t>Frequentie</t>
  </si>
  <si>
    <t>Hoeveelheid</t>
  </si>
  <si>
    <t>Eenheid</t>
  </si>
  <si>
    <t>Bodembedekkers</t>
  </si>
  <si>
    <t xml:space="preserve">m2 </t>
  </si>
  <si>
    <t>Vaste Planten</t>
  </si>
  <si>
    <t>Hagen</t>
  </si>
  <si>
    <t>Gazon</t>
  </si>
  <si>
    <t>Elementverharding</t>
  </si>
  <si>
    <t>Halfverharding</t>
  </si>
  <si>
    <t>Afrastering, hout</t>
  </si>
  <si>
    <t>m1</t>
  </si>
  <si>
    <t>Afvalbakken</t>
  </si>
  <si>
    <t>Fietsenrekken</t>
  </si>
  <si>
    <t>Verlichting</t>
  </si>
  <si>
    <t>Vlaggenmasten</t>
  </si>
  <si>
    <t>Bomen &lt; 6 m</t>
  </si>
  <si>
    <t>Bomen &gt; 15 m</t>
  </si>
  <si>
    <t>(verkeers) Paal of Bord</t>
  </si>
  <si>
    <t>Sloot</t>
  </si>
  <si>
    <t>Betonelementen</t>
  </si>
  <si>
    <t>Braakliggend terrein</t>
  </si>
  <si>
    <t>Beplantingen</t>
  </si>
  <si>
    <t>Verhardingen</t>
  </si>
  <si>
    <t>Afscheidingen</t>
  </si>
  <si>
    <t>Inrichtingen</t>
  </si>
  <si>
    <t>Overige</t>
  </si>
  <si>
    <t>Begeleidingssnoei incl. weghalen scheuten</t>
  </si>
  <si>
    <t>Boomveiligheidscontrole</t>
  </si>
  <si>
    <t>Bemesten</t>
  </si>
  <si>
    <t>Maaien</t>
  </si>
  <si>
    <t>Verticuteren</t>
  </si>
  <si>
    <t>Doorzaaien</t>
  </si>
  <si>
    <t>Najaarssnoei</t>
  </si>
  <si>
    <t>Border onkruidvrij maken</t>
  </si>
  <si>
    <t>Snoeien overhangende takken</t>
  </si>
  <si>
    <t>Zijkanten haag scheren</t>
  </si>
  <si>
    <t>Bovenkant haag scheren</t>
  </si>
  <si>
    <t>Haagvoet onkruidvrij maken</t>
  </si>
  <si>
    <t>totaal</t>
  </si>
  <si>
    <t>Verharding onkruidvrij maken</t>
  </si>
  <si>
    <t>Controleren op vernieling</t>
  </si>
  <si>
    <t>Afvalbakken leegmaken</t>
  </si>
  <si>
    <t>Kolken inspecteren</t>
  </si>
  <si>
    <t>Kolken bladvrij houden</t>
  </si>
  <si>
    <t>Schoon maaien</t>
  </si>
  <si>
    <t>Onkruid vrij maken</t>
  </si>
  <si>
    <t>Controleren op werking</t>
  </si>
  <si>
    <t>Schoonmaken</t>
  </si>
  <si>
    <t>(jaarlijks)</t>
  </si>
  <si>
    <t>st.</t>
  </si>
  <si>
    <t>Elementverharding - Grasbeton</t>
  </si>
  <si>
    <t>Ruw Gras</t>
  </si>
  <si>
    <t>Straatkolken (incl. inspectieput)</t>
  </si>
  <si>
    <t>Heesters / Bosplantsoen</t>
  </si>
  <si>
    <t>Maaien (najaar)</t>
  </si>
  <si>
    <t>Kanten steken</t>
  </si>
  <si>
    <t>(bij)maaien rondom obstakels</t>
  </si>
  <si>
    <t>Boomspiegel onkruidvrij maken</t>
  </si>
  <si>
    <t>Stam- en/of wortelopschot verwijderen</t>
  </si>
  <si>
    <t>Snoeien heesters/ bosplantsoen</t>
  </si>
  <si>
    <t>Verwijderen van zwerfafval</t>
  </si>
  <si>
    <t>Verwijderen van bladafval</t>
  </si>
  <si>
    <t>Korven</t>
  </si>
  <si>
    <t>Asfalt verharding</t>
  </si>
  <si>
    <t>Bloembakken</t>
  </si>
  <si>
    <t>Ede</t>
  </si>
  <si>
    <t>Zandlaan 31, 6717 LN</t>
  </si>
  <si>
    <t>Bodembedekkers met solitairen</t>
  </si>
  <si>
    <t>Hagen incl. zuilbomen</t>
  </si>
  <si>
    <t>Afscheiding - Metaal</t>
  </si>
  <si>
    <t>Elementverharding - Stelconplaten</t>
  </si>
  <si>
    <t>Vijver / Poel</t>
  </si>
  <si>
    <t>Rondom schoonmaken</t>
  </si>
  <si>
    <t>Betonelementen / Bakken</t>
  </si>
  <si>
    <t>Keerwand</t>
  </si>
  <si>
    <t>Cortenstalen Ribben</t>
  </si>
  <si>
    <t>Pergola</t>
  </si>
  <si>
    <t>Wageningen</t>
  </si>
  <si>
    <t>Mansholtlaan 18</t>
  </si>
  <si>
    <t>Aeres Hogescholen, Wageningen</t>
  </si>
  <si>
    <t>st</t>
  </si>
  <si>
    <t xml:space="preserve">Hagen </t>
  </si>
  <si>
    <t>Aeres Kantoor, Bestuursgebouw</t>
  </si>
  <si>
    <t>Aeres MBO Ede</t>
  </si>
  <si>
    <t>Bovenbuurtweg 27, 6717 XA</t>
  </si>
  <si>
    <t xml:space="preserve"> </t>
  </si>
  <si>
    <t>Verwijderen bladafval</t>
  </si>
  <si>
    <t>Verwijderen zwerfafval</t>
  </si>
  <si>
    <t>Gladheidsbestrijding (op afroep)</t>
  </si>
  <si>
    <t>Border onkruidvrij maken (plukken)</t>
  </si>
  <si>
    <t>Aeres Tech</t>
  </si>
  <si>
    <t>Vakbekwaam hovenier</t>
  </si>
  <si>
    <t>Hovenier</t>
  </si>
  <si>
    <t>Ter Beschikking Stellen (TBS)</t>
  </si>
  <si>
    <t>uur</t>
  </si>
  <si>
    <t>Beurtprijs excl. btw</t>
  </si>
  <si>
    <t>Totaal excl. btw</t>
  </si>
  <si>
    <t>Uurtarief (max. € 50,-) excl. btw</t>
  </si>
  <si>
    <t>Totaal locatie:</t>
  </si>
  <si>
    <t>Invulinstructie prijzenblad:</t>
  </si>
  <si>
    <t>Inschrijfsom perceel 3</t>
  </si>
  <si>
    <t>Na het invullen van alle relevante cellen in navolgende tabbladen verschijnt hieronder de inschrijfsom excl. btw voor dit perceel.</t>
  </si>
  <si>
    <t>Voorwaarden:</t>
  </si>
  <si>
    <t xml:space="preserve">Na opdrachtverstrekking zal i.o.m. betreffende locaties het definitief verrichtingenbestek opgemaakt worden. Hierin kunnen kleine verschillen optreden met voorliggende opgave. Eventuele verschillen in aantal verrichtingen zullen door opdrachtnemer naar rato verrekend worden. Ter illustratie: indien het aantal verrichtingen wordt aangepast van 6 naar 8 zal de kostprijs met een derde t.o.v. oorspronkelijk toenemen. </t>
  </si>
  <si>
    <t xml:space="preserve">U dient alle relevante cellen (kolom H) in navolgende tabbladen te voorzien van een prijsopgave.  </t>
  </si>
  <si>
    <t>Naam onderneming</t>
  </si>
  <si>
    <t>Naam tekenbevoegde</t>
  </si>
  <si>
    <t>Functie tekenbevoegde</t>
  </si>
  <si>
    <t>Rechtsgeldige handtekening</t>
  </si>
  <si>
    <t>Plaats en datum</t>
  </si>
  <si>
    <t>Onderstaand na invullen van alle tabbladen uw gegevens vermelden, het tabblad printen en rechtsgeldig (laten) tekenen door een vertegenwoordigingsbevoegd functionaris. Vervolgens dit fysiek document scannen en bij uw inschrijving voegen.</t>
  </si>
  <si>
    <t>M.b.t. gladheidsbestrijding is het aantal 2 opgenomen. Dit is enkel om een zeker 'gewicht' toe te kennen binnen het prijzenblad. Het betreft een activiteit welke enkel 'op afroep' wordt uitgevoerd. Hieraan kunt u geen rechten ontlenen. Dit geldt ook voor het aantal opgenomen aanvullende uren.</t>
  </si>
  <si>
    <t xml:space="preserve">Vijver / Poel </t>
  </si>
  <si>
    <t>Ruw Veld</t>
  </si>
  <si>
    <t>Wadi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</si>
</sst>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11" x14ac:knownFonts="1">
    <font>
      <sz val="11"/>
      <color theme="1"/>
      <name val="Calibri"/>
      <family val="2"/>
      <scheme val="minor"/>
    </font>
    <font>
      <b/>
      <sz val="11"/>
      <color theme="1"/>
      <name val="Calibri"/>
      <family val="2"/>
      <scheme val="minor"/>
    </font>
    <font>
      <sz val="9"/>
      <color theme="1"/>
      <name val="Calibri"/>
      <family val="2"/>
      <scheme val="minor"/>
    </font>
    <font>
      <i/>
      <sz val="9"/>
      <color theme="1"/>
      <name val="Calibri"/>
      <family val="2"/>
      <scheme val="minor"/>
    </font>
    <font>
      <b/>
      <sz val="10"/>
      <color theme="1"/>
      <name val="Century Gothic"/>
      <family val="2"/>
    </font>
    <font>
      <b/>
      <i/>
      <sz val="10"/>
      <color theme="1"/>
      <name val="Century Gothic"/>
      <family val="2"/>
    </font>
    <font>
      <b/>
      <sz val="14"/>
      <name val="Century Gothic"/>
      <family val="2"/>
    </font>
    <font>
      <sz val="11"/>
      <color theme="1"/>
      <name val="Calibri"/>
      <family val="2"/>
      <scheme val="minor"/>
    </font>
    <font>
      <sz val="12"/>
      <color theme="1"/>
      <name val="Calibri"/>
      <family val="2"/>
      <scheme val="minor"/>
    </font>
    <font>
      <sz val="10"/>
      <color theme="1"/>
      <name val="Calibri"/>
      <family val="2"/>
      <scheme val="minor"/>
    </font>
    <font>
      <b/>
      <sz val="14"/>
      <color theme="1"/>
      <name val="Calibri"/>
      <family val="2"/>
      <scheme val="minor"/>
    </font>
  </fonts>
  <fills count="17">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rgb="FF92D050"/>
        <bgColor indexed="64"/>
      </patternFill>
    </fill>
    <fill>
      <patternFill patternType="solid">
        <fgColor theme="0"/>
        <bgColor indexed="64"/>
      </patternFill>
    </fill>
  </fills>
  <borders count="1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7" fillId="0" borderId="0" applyFont="0" applyFill="0" applyBorder="0" applyAlignment="0" applyProtection="0"/>
  </cellStyleXfs>
  <cellXfs count="117">
    <xf numFmtId="0" fontId="0" fillId="0" borderId="0" xfId="0"/>
    <xf numFmtId="3" fontId="0" fillId="0" borderId="0" xfId="0" applyNumberFormat="1" applyAlignment="1">
      <alignment horizontal="left"/>
    </xf>
    <xf numFmtId="0" fontId="1" fillId="0" borderId="0" xfId="0" applyFont="1"/>
    <xf numFmtId="0" fontId="0" fillId="0" borderId="1" xfId="0" applyBorder="1"/>
    <xf numFmtId="0" fontId="0" fillId="0" borderId="7" xfId="0" applyBorder="1"/>
    <xf numFmtId="0" fontId="0" fillId="0" borderId="2" xfId="0" applyBorder="1"/>
    <xf numFmtId="0" fontId="4" fillId="0" borderId="8" xfId="0" applyFont="1" applyBorder="1"/>
    <xf numFmtId="0" fontId="0" fillId="0" borderId="0" xfId="0" applyBorder="1"/>
    <xf numFmtId="0" fontId="0" fillId="0" borderId="9" xfId="0" applyBorder="1"/>
    <xf numFmtId="0" fontId="0" fillId="0" borderId="8" xfId="0" applyBorder="1"/>
    <xf numFmtId="0" fontId="0" fillId="0" borderId="3" xfId="0" applyBorder="1"/>
    <xf numFmtId="0" fontId="0" fillId="0" borderId="10" xfId="0" applyBorder="1"/>
    <xf numFmtId="0" fontId="0" fillId="0" borderId="4" xfId="0" applyBorder="1"/>
    <xf numFmtId="0" fontId="1" fillId="6" borderId="0" xfId="0" applyFont="1" applyFill="1" applyAlignment="1">
      <alignment horizontal="center"/>
    </xf>
    <xf numFmtId="0" fontId="3" fillId="6" borderId="0" xfId="0" applyFont="1" applyFill="1" applyAlignment="1">
      <alignment horizontal="left"/>
    </xf>
    <xf numFmtId="0" fontId="2" fillId="6" borderId="0" xfId="0" applyFont="1" applyFill="1" applyAlignment="1">
      <alignment horizontal="left"/>
    </xf>
    <xf numFmtId="0" fontId="2" fillId="6" borderId="0" xfId="0" applyFont="1" applyFill="1" applyAlignment="1">
      <alignment horizontal="center"/>
    </xf>
    <xf numFmtId="0" fontId="3" fillId="6" borderId="0" xfId="0" applyFont="1" applyFill="1" applyAlignment="1">
      <alignment horizontal="center"/>
    </xf>
    <xf numFmtId="0" fontId="0" fillId="6" borderId="0" xfId="0" applyFill="1" applyAlignment="1">
      <alignment horizontal="center"/>
    </xf>
    <xf numFmtId="0" fontId="1" fillId="7" borderId="0" xfId="0" applyFont="1" applyFill="1" applyAlignment="1">
      <alignment horizontal="center"/>
    </xf>
    <xf numFmtId="0" fontId="1" fillId="8" borderId="0" xfId="0" applyFont="1" applyFill="1" applyAlignment="1">
      <alignment horizontal="center"/>
    </xf>
    <xf numFmtId="0" fontId="1" fillId="10" borderId="0" xfId="0" applyFont="1" applyFill="1" applyAlignment="1">
      <alignment horizontal="center"/>
    </xf>
    <xf numFmtId="0" fontId="3" fillId="10" borderId="0" xfId="0" applyFont="1" applyFill="1" applyAlignment="1">
      <alignment horizontal="left"/>
    </xf>
    <xf numFmtId="0" fontId="2" fillId="10" borderId="0" xfId="0" applyFont="1" applyFill="1" applyAlignment="1">
      <alignment horizontal="left"/>
    </xf>
    <xf numFmtId="0" fontId="0" fillId="10" borderId="0" xfId="0" applyFont="1" applyFill="1" applyAlignment="1">
      <alignment horizontal="left"/>
    </xf>
    <xf numFmtId="0" fontId="3" fillId="7" borderId="0" xfId="0" applyFont="1" applyFill="1" applyAlignment="1">
      <alignment horizontal="left"/>
    </xf>
    <xf numFmtId="0" fontId="2" fillId="7" borderId="0" xfId="0" applyFont="1" applyFill="1" applyAlignment="1">
      <alignment horizontal="left"/>
    </xf>
    <xf numFmtId="0" fontId="1" fillId="2" borderId="0" xfId="0" applyFont="1" applyFill="1" applyAlignment="1">
      <alignment horizontal="center"/>
    </xf>
    <xf numFmtId="0" fontId="3" fillId="2" borderId="0" xfId="0" applyFont="1" applyFill="1" applyAlignment="1">
      <alignment horizontal="left"/>
    </xf>
    <xf numFmtId="0" fontId="2" fillId="2" borderId="0" xfId="0" applyFont="1" applyFill="1" applyAlignment="1">
      <alignment horizontal="left"/>
    </xf>
    <xf numFmtId="0" fontId="1" fillId="6" borderId="0" xfId="0" applyFont="1" applyFill="1" applyAlignment="1">
      <alignment horizontal="right"/>
    </xf>
    <xf numFmtId="0" fontId="2" fillId="6" borderId="0" xfId="0" applyFont="1" applyFill="1" applyAlignment="1">
      <alignment horizontal="right"/>
    </xf>
    <xf numFmtId="3" fontId="1" fillId="6" borderId="0" xfId="0" applyNumberFormat="1" applyFont="1" applyFill="1" applyAlignment="1">
      <alignment horizontal="right"/>
    </xf>
    <xf numFmtId="3" fontId="1" fillId="8" borderId="0" xfId="0" applyNumberFormat="1" applyFont="1" applyFill="1" applyAlignment="1">
      <alignment horizontal="right"/>
    </xf>
    <xf numFmtId="3" fontId="1" fillId="10" borderId="0" xfId="0" applyNumberFormat="1" applyFont="1" applyFill="1" applyAlignment="1">
      <alignment horizontal="right"/>
    </xf>
    <xf numFmtId="0" fontId="2" fillId="10" borderId="0" xfId="0" applyFont="1" applyFill="1" applyAlignment="1">
      <alignment horizontal="right"/>
    </xf>
    <xf numFmtId="3" fontId="0" fillId="10" borderId="0" xfId="0" applyNumberFormat="1" applyFont="1" applyFill="1" applyAlignment="1">
      <alignment horizontal="right"/>
    </xf>
    <xf numFmtId="3" fontId="1" fillId="7" borderId="0" xfId="0" applyNumberFormat="1" applyFont="1" applyFill="1" applyAlignment="1">
      <alignment horizontal="right"/>
    </xf>
    <xf numFmtId="0" fontId="2" fillId="7" borderId="0" xfId="0" applyFont="1" applyFill="1" applyAlignment="1">
      <alignment horizontal="right"/>
    </xf>
    <xf numFmtId="3" fontId="1" fillId="2" borderId="0" xfId="0" applyNumberFormat="1" applyFont="1" applyFill="1" applyAlignment="1"/>
    <xf numFmtId="0" fontId="2" fillId="2" borderId="0" xfId="0" applyFont="1" applyFill="1" applyAlignment="1"/>
    <xf numFmtId="0" fontId="2" fillId="2" borderId="0" xfId="0" applyFont="1" applyFill="1" applyAlignment="1">
      <alignment horizontal="center"/>
    </xf>
    <xf numFmtId="0" fontId="2" fillId="10" borderId="0" xfId="0" applyFont="1" applyFill="1" applyAlignment="1">
      <alignment horizontal="center"/>
    </xf>
    <xf numFmtId="0" fontId="0" fillId="10" borderId="0" xfId="0" applyFont="1" applyFill="1" applyAlignment="1">
      <alignment horizontal="center"/>
    </xf>
    <xf numFmtId="0" fontId="2" fillId="7" borderId="0" xfId="0" applyFont="1" applyFill="1" applyAlignment="1">
      <alignment horizontal="center"/>
    </xf>
    <xf numFmtId="3" fontId="2" fillId="6" borderId="0" xfId="0" applyNumberFormat="1" applyFont="1" applyFill="1" applyAlignment="1">
      <alignment horizontal="right"/>
    </xf>
    <xf numFmtId="3" fontId="2" fillId="6" borderId="0" xfId="0" applyNumberFormat="1" applyFont="1" applyFill="1" applyAlignment="1">
      <alignment horizontal="center"/>
    </xf>
    <xf numFmtId="3" fontId="2" fillId="6" borderId="0" xfId="0" applyNumberFormat="1" applyFont="1" applyFill="1" applyAlignment="1">
      <alignment horizontal="left"/>
    </xf>
    <xf numFmtId="3" fontId="1" fillId="6" borderId="0" xfId="0" applyNumberFormat="1" applyFont="1" applyFill="1" applyAlignment="1">
      <alignment horizontal="center"/>
    </xf>
    <xf numFmtId="3" fontId="0" fillId="6" borderId="0" xfId="0" applyNumberFormat="1" applyFill="1" applyAlignment="1">
      <alignment horizontal="center"/>
    </xf>
    <xf numFmtId="0" fontId="0" fillId="0" borderId="0" xfId="0" applyAlignment="1">
      <alignment horizontal="center"/>
    </xf>
    <xf numFmtId="3" fontId="1" fillId="12" borderId="0" xfId="0" applyNumberFormat="1" applyFont="1" applyFill="1" applyAlignment="1">
      <alignment horizontal="right"/>
    </xf>
    <xf numFmtId="0" fontId="1" fillId="12" borderId="0" xfId="0" applyFont="1" applyFill="1" applyAlignment="1">
      <alignment horizontal="center"/>
    </xf>
    <xf numFmtId="0" fontId="8" fillId="0" borderId="1" xfId="0" applyFont="1" applyBorder="1" applyAlignment="1">
      <alignment vertical="center"/>
    </xf>
    <xf numFmtId="0" fontId="8" fillId="0" borderId="2" xfId="0" applyFont="1" applyBorder="1"/>
    <xf numFmtId="0" fontId="8" fillId="0" borderId="5" xfId="0" applyFont="1" applyBorder="1" applyAlignment="1">
      <alignment horizontal="right"/>
    </xf>
    <xf numFmtId="0" fontId="8" fillId="0" borderId="5" xfId="0" applyFont="1" applyBorder="1" applyAlignment="1">
      <alignment vertical="center" wrapText="1"/>
    </xf>
    <xf numFmtId="0" fontId="8" fillId="0" borderId="5" xfId="0" applyFont="1" applyBorder="1"/>
    <xf numFmtId="0" fontId="8" fillId="0" borderId="3" xfId="0" applyFont="1" applyBorder="1" applyAlignment="1">
      <alignment vertical="center"/>
    </xf>
    <xf numFmtId="0" fontId="8" fillId="0" borderId="4" xfId="0" applyFont="1" applyBorder="1"/>
    <xf numFmtId="0" fontId="8" fillId="0" borderId="6" xfId="0" applyFont="1" applyBorder="1" applyAlignment="1">
      <alignment horizontal="right"/>
    </xf>
    <xf numFmtId="0" fontId="8" fillId="0" borderId="6" xfId="0" applyFont="1" applyBorder="1" applyAlignment="1">
      <alignment vertical="center" wrapText="1"/>
    </xf>
    <xf numFmtId="0" fontId="9" fillId="0" borderId="6" xfId="0" applyFont="1" applyBorder="1"/>
    <xf numFmtId="0" fontId="0" fillId="0" borderId="11" xfId="0" applyBorder="1"/>
    <xf numFmtId="0" fontId="0" fillId="14" borderId="0" xfId="0" applyFill="1"/>
    <xf numFmtId="0" fontId="1" fillId="14" borderId="0" xfId="0" applyFont="1" applyFill="1"/>
    <xf numFmtId="44" fontId="0" fillId="0" borderId="11" xfId="1" applyFont="1" applyBorder="1"/>
    <xf numFmtId="44" fontId="1" fillId="0" borderId="11" xfId="1" applyFont="1" applyBorder="1"/>
    <xf numFmtId="0" fontId="0" fillId="14" borderId="11" xfId="0" applyFill="1" applyBorder="1"/>
    <xf numFmtId="44" fontId="0" fillId="14" borderId="11" xfId="1" applyFont="1" applyFill="1" applyBorder="1"/>
    <xf numFmtId="0" fontId="0" fillId="0" borderId="0" xfId="0" applyFill="1"/>
    <xf numFmtId="0" fontId="0" fillId="9" borderId="0" xfId="0" applyFill="1"/>
    <xf numFmtId="0" fontId="1" fillId="10" borderId="0" xfId="0" applyFont="1" applyFill="1"/>
    <xf numFmtId="0" fontId="0" fillId="10" borderId="0" xfId="0" applyFill="1"/>
    <xf numFmtId="0" fontId="0" fillId="15" borderId="0" xfId="0" applyFill="1"/>
    <xf numFmtId="0" fontId="10" fillId="9" borderId="0" xfId="0" applyFont="1" applyFill="1"/>
    <xf numFmtId="0" fontId="0" fillId="10" borderId="0" xfId="0" applyFill="1" applyAlignment="1">
      <alignment wrapText="1"/>
    </xf>
    <xf numFmtId="0" fontId="0" fillId="10" borderId="0" xfId="0" applyFill="1" applyAlignment="1">
      <alignment vertical="top" wrapText="1"/>
    </xf>
    <xf numFmtId="44" fontId="0" fillId="9" borderId="0" xfId="1" applyFont="1" applyFill="1" applyAlignment="1"/>
    <xf numFmtId="0" fontId="1" fillId="15" borderId="0" xfId="0" applyFont="1" applyFill="1"/>
    <xf numFmtId="0" fontId="9" fillId="15" borderId="0" xfId="0" applyFont="1" applyFill="1"/>
    <xf numFmtId="0" fontId="1" fillId="6" borderId="0" xfId="0" applyFont="1" applyFill="1" applyAlignment="1">
      <alignment horizontal="left"/>
    </xf>
    <xf numFmtId="0" fontId="1" fillId="10" borderId="0" xfId="0" applyFont="1" applyFill="1" applyAlignment="1">
      <alignment horizontal="left"/>
    </xf>
    <xf numFmtId="0" fontId="1" fillId="2" borderId="0" xfId="0" applyFont="1" applyFill="1" applyAlignment="1">
      <alignment horizontal="left"/>
    </xf>
    <xf numFmtId="0" fontId="1" fillId="8" borderId="0" xfId="0" applyFont="1" applyFill="1" applyAlignment="1">
      <alignment horizontal="left"/>
    </xf>
    <xf numFmtId="0" fontId="1" fillId="12" borderId="0" xfId="0" applyFont="1" applyFill="1" applyAlignment="1">
      <alignment horizontal="left"/>
    </xf>
    <xf numFmtId="0" fontId="1" fillId="7" borderId="0" xfId="0" applyFont="1" applyFill="1" applyAlignment="1">
      <alignment horizontal="left"/>
    </xf>
    <xf numFmtId="44" fontId="0" fillId="0" borderId="11" xfId="1" applyFont="1" applyBorder="1" applyProtection="1">
      <protection locked="0"/>
    </xf>
    <xf numFmtId="44" fontId="0" fillId="14" borderId="11" xfId="1" applyFont="1" applyFill="1" applyBorder="1" applyProtection="1">
      <protection locked="0"/>
    </xf>
    <xf numFmtId="44" fontId="0" fillId="0" borderId="11" xfId="1" applyFont="1" applyFill="1" applyBorder="1"/>
    <xf numFmtId="44" fontId="0" fillId="0" borderId="11" xfId="1" applyFont="1" applyFill="1" applyBorder="1" applyProtection="1">
      <protection locked="0"/>
    </xf>
    <xf numFmtId="0" fontId="0" fillId="0" borderId="6" xfId="0" applyBorder="1"/>
    <xf numFmtId="0" fontId="0" fillId="16" borderId="0" xfId="0" applyFill="1" applyAlignment="1" applyProtection="1">
      <protection locked="0"/>
    </xf>
    <xf numFmtId="0" fontId="0" fillId="0" borderId="0" xfId="0" applyAlignment="1" applyProtection="1">
      <protection locked="0"/>
    </xf>
    <xf numFmtId="44" fontId="0" fillId="16" borderId="0" xfId="1" applyFont="1" applyFill="1" applyAlignment="1"/>
    <xf numFmtId="0" fontId="0" fillId="16" borderId="0" xfId="0" applyFill="1" applyAlignment="1" applyProtection="1">
      <alignment horizontal="left" vertical="top"/>
      <protection locked="0"/>
    </xf>
    <xf numFmtId="0" fontId="0" fillId="0" borderId="0" xfId="0" applyAlignment="1" applyProtection="1">
      <alignment horizontal="left" vertical="top"/>
      <protection locked="0"/>
    </xf>
    <xf numFmtId="0" fontId="0" fillId="0" borderId="0" xfId="0" applyAlignment="1">
      <alignment horizontal="left"/>
    </xf>
    <xf numFmtId="0" fontId="1" fillId="10" borderId="0" xfId="0" applyFont="1" applyFill="1" applyAlignment="1">
      <alignment horizontal="left"/>
    </xf>
    <xf numFmtId="0" fontId="6" fillId="13" borderId="0" xfId="0" applyFont="1" applyFill="1" applyAlignment="1">
      <alignment horizontal="left"/>
    </xf>
    <xf numFmtId="0" fontId="1" fillId="12" borderId="0" xfId="0" applyFont="1" applyFill="1" applyAlignment="1">
      <alignment horizontal="left"/>
    </xf>
    <xf numFmtId="0" fontId="1" fillId="6" borderId="0" xfId="0" applyFont="1" applyFill="1" applyAlignment="1">
      <alignment horizontal="left"/>
    </xf>
    <xf numFmtId="0" fontId="6" fillId="11" borderId="0" xfId="0" applyFont="1" applyFill="1" applyAlignment="1">
      <alignment horizontal="left"/>
    </xf>
    <xf numFmtId="0" fontId="1" fillId="2" borderId="0" xfId="0" applyFont="1" applyFill="1" applyAlignment="1">
      <alignment horizontal="left"/>
    </xf>
    <xf numFmtId="0" fontId="6" fillId="9" borderId="0" xfId="0" applyFont="1" applyFill="1" applyAlignment="1">
      <alignment horizontal="left"/>
    </xf>
    <xf numFmtId="0" fontId="1" fillId="8" borderId="0" xfId="0" applyFont="1" applyFill="1" applyAlignment="1">
      <alignment horizontal="left"/>
    </xf>
    <xf numFmtId="0" fontId="6" fillId="3" borderId="0" xfId="0" applyFont="1" applyFill="1" applyAlignment="1">
      <alignment horizontal="left"/>
    </xf>
    <xf numFmtId="0" fontId="5" fillId="0" borderId="0" xfId="0" applyFont="1" applyBorder="1" applyAlignment="1">
      <alignment horizontal="left"/>
    </xf>
    <xf numFmtId="0" fontId="0" fillId="0" borderId="11" xfId="0" applyBorder="1" applyAlignment="1">
      <alignment vertical="center"/>
    </xf>
    <xf numFmtId="0" fontId="8" fillId="0" borderId="1" xfId="0" applyFont="1" applyBorder="1" applyAlignment="1">
      <alignment horizontal="right"/>
    </xf>
    <xf numFmtId="0" fontId="8" fillId="0" borderId="2" xfId="0" applyFont="1" applyBorder="1" applyAlignment="1">
      <alignment horizontal="right"/>
    </xf>
    <xf numFmtId="0" fontId="8" fillId="0" borderId="3" xfId="0" applyFont="1" applyBorder="1" applyAlignment="1">
      <alignment horizontal="right"/>
    </xf>
    <xf numFmtId="0" fontId="8" fillId="0" borderId="4" xfId="0" applyFont="1" applyBorder="1" applyAlignment="1">
      <alignment horizontal="right"/>
    </xf>
    <xf numFmtId="0" fontId="6" fillId="5" borderId="0" xfId="0" applyFont="1" applyFill="1" applyAlignment="1">
      <alignment horizontal="left"/>
    </xf>
    <xf numFmtId="0" fontId="6" fillId="4" borderId="0" xfId="0" applyFont="1" applyFill="1" applyAlignment="1">
      <alignment horizontal="left"/>
    </xf>
    <xf numFmtId="0" fontId="1" fillId="7" borderId="0" xfId="0" applyFont="1" applyFill="1" applyAlignment="1">
      <alignment horizontal="left"/>
    </xf>
    <xf numFmtId="0" fontId="0" fillId="14" borderId="0" xfId="0" applyFill="1" applyProtection="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workbookViewId="0">
      <selection activeCell="B22" sqref="B22:G22"/>
    </sheetView>
  </sheetViews>
  <sheetFormatPr defaultRowHeight="15" x14ac:dyDescent="0.25"/>
  <cols>
    <col min="1" max="1" width="74.85546875" customWidth="1"/>
  </cols>
  <sheetData>
    <row r="1" spans="1:14" x14ac:dyDescent="0.25">
      <c r="A1" s="72" t="s">
        <v>104</v>
      </c>
      <c r="B1" s="73"/>
      <c r="C1" s="73"/>
      <c r="D1" s="73"/>
      <c r="E1" s="73"/>
      <c r="F1" s="73"/>
      <c r="G1" s="73"/>
      <c r="H1" s="73"/>
      <c r="I1" s="73"/>
      <c r="J1" s="73"/>
      <c r="K1" s="73"/>
      <c r="L1" s="73"/>
      <c r="M1" s="73"/>
      <c r="N1" s="73"/>
    </row>
    <row r="2" spans="1:14" x14ac:dyDescent="0.25">
      <c r="A2" s="73" t="s">
        <v>109</v>
      </c>
      <c r="B2" s="73"/>
      <c r="C2" s="73"/>
      <c r="D2" s="73"/>
      <c r="E2" s="73"/>
      <c r="F2" s="73"/>
      <c r="G2" s="73"/>
      <c r="H2" s="73"/>
      <c r="I2" s="73"/>
      <c r="J2" s="73"/>
      <c r="K2" s="73"/>
      <c r="L2" s="73"/>
      <c r="M2" s="73"/>
      <c r="N2" s="73"/>
    </row>
    <row r="3" spans="1:14" x14ac:dyDescent="0.25">
      <c r="A3" s="73"/>
      <c r="B3" s="73"/>
      <c r="C3" s="73"/>
      <c r="D3" s="73"/>
      <c r="E3" s="73"/>
      <c r="F3" s="73"/>
      <c r="G3" s="73"/>
      <c r="H3" s="73"/>
      <c r="I3" s="73"/>
      <c r="J3" s="73"/>
      <c r="K3" s="73"/>
      <c r="L3" s="73"/>
      <c r="M3" s="73"/>
      <c r="N3" s="73"/>
    </row>
    <row r="4" spans="1:14" x14ac:dyDescent="0.25">
      <c r="A4" s="73"/>
      <c r="B4" s="73"/>
      <c r="C4" s="73"/>
      <c r="D4" s="73"/>
      <c r="E4" s="73"/>
      <c r="F4" s="73"/>
      <c r="G4" s="73"/>
      <c r="H4" s="73"/>
      <c r="I4" s="73"/>
      <c r="J4" s="73"/>
      <c r="K4" s="73"/>
      <c r="L4" s="73"/>
      <c r="M4" s="73"/>
      <c r="N4" s="73"/>
    </row>
    <row r="5" spans="1:14" x14ac:dyDescent="0.25">
      <c r="A5" s="72" t="s">
        <v>107</v>
      </c>
      <c r="B5" s="73"/>
      <c r="C5" s="73"/>
      <c r="D5" s="73"/>
      <c r="E5" s="73"/>
      <c r="F5" s="73"/>
      <c r="G5" s="73"/>
      <c r="H5" s="73"/>
      <c r="I5" s="73"/>
      <c r="J5" s="73"/>
      <c r="K5" s="73"/>
      <c r="L5" s="73"/>
      <c r="M5" s="73"/>
      <c r="N5" s="73"/>
    </row>
    <row r="6" spans="1:14" ht="75" x14ac:dyDescent="0.25">
      <c r="A6" s="77" t="s">
        <v>108</v>
      </c>
      <c r="B6" s="76"/>
      <c r="C6" s="76"/>
      <c r="D6" s="76"/>
      <c r="E6" s="76"/>
      <c r="F6" s="76"/>
      <c r="G6" s="76"/>
      <c r="H6" s="76"/>
      <c r="I6" s="76"/>
      <c r="J6" s="76"/>
      <c r="K6" s="76"/>
      <c r="L6" s="76"/>
      <c r="M6" s="76"/>
      <c r="N6" s="76"/>
    </row>
    <row r="7" spans="1:14" x14ac:dyDescent="0.25">
      <c r="A7" s="76"/>
      <c r="B7" s="76"/>
      <c r="C7" s="76"/>
      <c r="D7" s="76"/>
      <c r="E7" s="76"/>
      <c r="F7" s="76"/>
      <c r="G7" s="76"/>
      <c r="H7" s="76"/>
      <c r="I7" s="76"/>
      <c r="J7" s="76"/>
      <c r="K7" s="76"/>
      <c r="L7" s="76"/>
      <c r="M7" s="76"/>
      <c r="N7" s="76"/>
    </row>
    <row r="8" spans="1:14" ht="60" x14ac:dyDescent="0.25">
      <c r="A8" s="76" t="s">
        <v>116</v>
      </c>
      <c r="B8" s="76"/>
      <c r="C8" s="76"/>
      <c r="D8" s="76"/>
      <c r="E8" s="76"/>
      <c r="F8" s="76"/>
      <c r="G8" s="76"/>
      <c r="H8" s="76"/>
      <c r="I8" s="76"/>
      <c r="J8" s="76"/>
      <c r="K8" s="76"/>
      <c r="L8" s="76"/>
      <c r="M8" s="76"/>
      <c r="N8" s="76"/>
    </row>
    <row r="9" spans="1:14" x14ac:dyDescent="0.25">
      <c r="A9" s="76"/>
      <c r="B9" s="76"/>
      <c r="C9" s="76"/>
      <c r="D9" s="76"/>
      <c r="E9" s="76"/>
      <c r="F9" s="76"/>
      <c r="G9" s="76"/>
      <c r="H9" s="76"/>
      <c r="I9" s="76"/>
      <c r="J9" s="76"/>
      <c r="K9" s="76"/>
      <c r="L9" s="76"/>
      <c r="M9" s="76"/>
      <c r="N9" s="76"/>
    </row>
    <row r="10" spans="1:14" x14ac:dyDescent="0.25">
      <c r="A10" s="76"/>
      <c r="B10" s="76"/>
      <c r="C10" s="76"/>
      <c r="D10" s="76"/>
      <c r="E10" s="76"/>
      <c r="F10" s="76"/>
      <c r="G10" s="76"/>
      <c r="H10" s="76"/>
      <c r="I10" s="76"/>
      <c r="J10" s="76"/>
      <c r="K10" s="76"/>
      <c r="L10" s="76"/>
      <c r="M10" s="76"/>
      <c r="N10" s="76"/>
    </row>
    <row r="11" spans="1:14" x14ac:dyDescent="0.25">
      <c r="A11" s="73"/>
      <c r="B11" s="73"/>
      <c r="C11" s="73"/>
      <c r="D11" s="73"/>
      <c r="E11" s="73"/>
      <c r="F11" s="73"/>
      <c r="G11" s="73"/>
      <c r="H11" s="73"/>
      <c r="I11" s="73"/>
      <c r="J11" s="73"/>
      <c r="K11" s="73"/>
      <c r="L11" s="73"/>
      <c r="M11" s="73"/>
      <c r="N11" s="73"/>
    </row>
    <row r="12" spans="1:14" x14ac:dyDescent="0.25">
      <c r="A12" s="73"/>
      <c r="B12" s="73"/>
      <c r="C12" s="73"/>
      <c r="D12" s="73"/>
      <c r="E12" s="73"/>
      <c r="F12" s="73"/>
      <c r="G12" s="73"/>
      <c r="H12" s="73"/>
      <c r="I12" s="73"/>
      <c r="J12" s="73"/>
      <c r="K12" s="73"/>
      <c r="L12" s="73"/>
      <c r="M12" s="73"/>
      <c r="N12" s="73"/>
    </row>
    <row r="13" spans="1:14" x14ac:dyDescent="0.25">
      <c r="A13" s="73"/>
      <c r="B13" s="73"/>
      <c r="C13" s="73"/>
      <c r="D13" s="73"/>
      <c r="E13" s="73"/>
      <c r="F13" s="73"/>
      <c r="G13" s="73"/>
      <c r="H13" s="73"/>
      <c r="I13" s="73"/>
      <c r="J13" s="73"/>
      <c r="K13" s="73"/>
      <c r="L13" s="73"/>
      <c r="M13" s="73"/>
      <c r="N13" s="73"/>
    </row>
    <row r="14" spans="1:14" x14ac:dyDescent="0.25">
      <c r="A14" s="71" t="s">
        <v>106</v>
      </c>
      <c r="B14" s="71"/>
      <c r="C14" s="71"/>
      <c r="D14" s="71"/>
      <c r="E14" s="71"/>
      <c r="F14" s="71"/>
      <c r="G14" s="71"/>
      <c r="H14" s="71"/>
      <c r="I14" s="71"/>
      <c r="J14" s="71"/>
      <c r="K14" s="71"/>
      <c r="L14" s="71"/>
      <c r="M14" s="71"/>
      <c r="N14" s="71"/>
    </row>
    <row r="15" spans="1:14" x14ac:dyDescent="0.25">
      <c r="A15" s="71"/>
      <c r="B15" s="71"/>
      <c r="C15" s="71"/>
      <c r="D15" s="71"/>
      <c r="E15" s="71"/>
      <c r="F15" s="71"/>
      <c r="G15" s="71"/>
      <c r="H15" s="71"/>
      <c r="I15" s="71"/>
      <c r="J15" s="71"/>
      <c r="K15" s="71"/>
      <c r="L15" s="71"/>
      <c r="M15" s="71"/>
      <c r="N15" s="71"/>
    </row>
    <row r="16" spans="1:14" x14ac:dyDescent="0.25">
      <c r="A16" s="71"/>
      <c r="B16" s="71"/>
      <c r="C16" s="71"/>
      <c r="D16" s="71"/>
      <c r="E16" s="71"/>
      <c r="F16" s="71"/>
      <c r="G16" s="71"/>
      <c r="H16" s="71"/>
      <c r="I16" s="71"/>
      <c r="J16" s="71"/>
      <c r="K16" s="71"/>
      <c r="L16" s="71"/>
      <c r="M16" s="71"/>
      <c r="N16" s="71"/>
    </row>
    <row r="17" spans="1:14" ht="18.75" x14ac:dyDescent="0.3">
      <c r="A17" s="75" t="s">
        <v>105</v>
      </c>
      <c r="B17" s="94">
        <f>'Ede MBO'!I82+'Ede Bestuursgebouw'!I87+'Aeres Tech Ede'!I87+'Aeres Hogeschool Wageningen'!I92</f>
        <v>0</v>
      </c>
      <c r="C17" s="94"/>
      <c r="D17" s="78"/>
      <c r="E17" s="78"/>
      <c r="F17" s="71"/>
      <c r="G17" s="71"/>
      <c r="H17" s="71"/>
      <c r="I17" s="71"/>
      <c r="J17" s="71"/>
      <c r="K17" s="71"/>
      <c r="L17" s="71"/>
      <c r="M17" s="71"/>
      <c r="N17" s="71"/>
    </row>
    <row r="18" spans="1:14" x14ac:dyDescent="0.25">
      <c r="A18" s="71"/>
      <c r="B18" s="71"/>
      <c r="C18" s="71"/>
      <c r="D18" s="71"/>
      <c r="E18" s="71"/>
      <c r="F18" s="71"/>
      <c r="G18" s="71"/>
      <c r="H18" s="71"/>
      <c r="I18" s="71"/>
      <c r="J18" s="71"/>
      <c r="K18" s="71"/>
      <c r="L18" s="71"/>
      <c r="M18" s="71"/>
      <c r="N18" s="71"/>
    </row>
    <row r="19" spans="1:14" x14ac:dyDescent="0.25">
      <c r="A19" s="80" t="s">
        <v>115</v>
      </c>
      <c r="B19" s="74"/>
      <c r="C19" s="74"/>
      <c r="D19" s="74"/>
      <c r="E19" s="74"/>
      <c r="F19" s="74"/>
      <c r="G19" s="74"/>
      <c r="H19" s="74"/>
      <c r="I19" s="74"/>
      <c r="J19" s="74"/>
      <c r="K19" s="74"/>
      <c r="L19" s="74"/>
      <c r="M19" s="74"/>
      <c r="N19" s="74"/>
    </row>
    <row r="20" spans="1:14" x14ac:dyDescent="0.25">
      <c r="A20" s="74"/>
      <c r="B20" s="74"/>
      <c r="C20" s="74"/>
      <c r="D20" s="74"/>
      <c r="E20" s="74"/>
      <c r="F20" s="74"/>
      <c r="G20" s="74"/>
      <c r="H20" s="74"/>
      <c r="I20" s="74"/>
      <c r="J20" s="74"/>
      <c r="K20" s="74"/>
      <c r="L20" s="74"/>
      <c r="M20" s="74"/>
      <c r="N20" s="74"/>
    </row>
    <row r="21" spans="1:14" x14ac:dyDescent="0.25">
      <c r="A21" s="74"/>
      <c r="B21" s="74"/>
      <c r="C21" s="74"/>
      <c r="D21" s="74"/>
      <c r="E21" s="74"/>
      <c r="F21" s="74"/>
      <c r="G21" s="74"/>
      <c r="H21" s="74"/>
      <c r="I21" s="74"/>
      <c r="J21" s="74"/>
      <c r="K21" s="74"/>
      <c r="L21" s="74"/>
      <c r="M21" s="74"/>
      <c r="N21" s="74"/>
    </row>
    <row r="22" spans="1:14" x14ac:dyDescent="0.25">
      <c r="A22" s="79" t="s">
        <v>110</v>
      </c>
      <c r="B22" s="92"/>
      <c r="C22" s="93"/>
      <c r="D22" s="93"/>
      <c r="E22" s="93"/>
      <c r="F22" s="93"/>
      <c r="G22" s="93"/>
      <c r="H22" s="74"/>
      <c r="I22" s="74"/>
      <c r="J22" s="74"/>
      <c r="K22" s="74"/>
      <c r="L22" s="74"/>
      <c r="M22" s="74"/>
      <c r="N22" s="74"/>
    </row>
    <row r="23" spans="1:14" x14ac:dyDescent="0.25">
      <c r="A23" s="74"/>
      <c r="B23" s="74"/>
      <c r="C23" s="74"/>
      <c r="D23" s="74"/>
      <c r="E23" s="74"/>
      <c r="F23" s="74"/>
      <c r="G23" s="74"/>
      <c r="H23" s="74"/>
      <c r="I23" s="74"/>
      <c r="J23" s="74"/>
      <c r="K23" s="74"/>
      <c r="L23" s="74"/>
      <c r="M23" s="74"/>
      <c r="N23" s="74"/>
    </row>
    <row r="24" spans="1:14" x14ac:dyDescent="0.25">
      <c r="A24" s="74"/>
      <c r="B24" s="74"/>
      <c r="C24" s="74"/>
      <c r="D24" s="74"/>
      <c r="E24" s="74"/>
      <c r="F24" s="74"/>
      <c r="G24" s="74"/>
      <c r="H24" s="74"/>
      <c r="I24" s="74"/>
      <c r="J24" s="74"/>
      <c r="K24" s="74"/>
      <c r="L24" s="74"/>
      <c r="M24" s="74"/>
      <c r="N24" s="74"/>
    </row>
    <row r="25" spans="1:14" x14ac:dyDescent="0.25">
      <c r="A25" s="79" t="s">
        <v>111</v>
      </c>
      <c r="B25" s="92"/>
      <c r="C25" s="93"/>
      <c r="D25" s="93"/>
      <c r="E25" s="93"/>
      <c r="F25" s="93"/>
      <c r="G25" s="93"/>
      <c r="H25" s="74"/>
      <c r="I25" s="74"/>
      <c r="J25" s="74"/>
      <c r="K25" s="74"/>
      <c r="L25" s="74"/>
      <c r="M25" s="74"/>
      <c r="N25" s="74"/>
    </row>
    <row r="26" spans="1:14" x14ac:dyDescent="0.25">
      <c r="A26" s="74"/>
      <c r="B26" s="74"/>
      <c r="C26" s="74"/>
      <c r="D26" s="74"/>
      <c r="E26" s="74"/>
      <c r="F26" s="74"/>
      <c r="G26" s="74"/>
      <c r="H26" s="74"/>
      <c r="I26" s="74"/>
      <c r="J26" s="74"/>
      <c r="K26" s="74"/>
      <c r="L26" s="74"/>
      <c r="M26" s="74"/>
      <c r="N26" s="74"/>
    </row>
    <row r="27" spans="1:14" x14ac:dyDescent="0.25">
      <c r="A27" s="74"/>
      <c r="B27" s="74"/>
      <c r="C27" s="74"/>
      <c r="D27" s="74"/>
      <c r="E27" s="74"/>
      <c r="F27" s="74"/>
      <c r="G27" s="74"/>
      <c r="H27" s="74"/>
      <c r="I27" s="74"/>
      <c r="J27" s="74"/>
      <c r="K27" s="74"/>
      <c r="L27" s="74"/>
      <c r="M27" s="74"/>
      <c r="N27" s="74"/>
    </row>
    <row r="28" spans="1:14" x14ac:dyDescent="0.25">
      <c r="A28" s="79" t="s">
        <v>112</v>
      </c>
      <c r="B28" s="92"/>
      <c r="C28" s="93"/>
      <c r="D28" s="93"/>
      <c r="E28" s="93"/>
      <c r="F28" s="93"/>
      <c r="G28" s="93"/>
      <c r="H28" s="74"/>
      <c r="I28" s="74"/>
      <c r="J28" s="74"/>
      <c r="K28" s="74"/>
      <c r="L28" s="74"/>
      <c r="M28" s="74"/>
      <c r="N28" s="74"/>
    </row>
    <row r="29" spans="1:14" x14ac:dyDescent="0.25">
      <c r="A29" s="74"/>
      <c r="B29" s="74"/>
      <c r="C29" s="74"/>
      <c r="D29" s="74"/>
      <c r="E29" s="74"/>
      <c r="F29" s="74"/>
      <c r="G29" s="74"/>
      <c r="H29" s="74"/>
      <c r="I29" s="74"/>
      <c r="J29" s="74"/>
      <c r="K29" s="74"/>
      <c r="L29" s="74"/>
      <c r="M29" s="74"/>
      <c r="N29" s="74"/>
    </row>
    <row r="30" spans="1:14" x14ac:dyDescent="0.25">
      <c r="A30" s="74"/>
      <c r="B30" s="74"/>
      <c r="C30" s="74"/>
      <c r="D30" s="74"/>
      <c r="E30" s="74"/>
      <c r="F30" s="74"/>
      <c r="G30" s="74"/>
      <c r="H30" s="74"/>
      <c r="I30" s="74"/>
      <c r="J30" s="74"/>
      <c r="K30" s="74"/>
      <c r="L30" s="74"/>
      <c r="M30" s="74"/>
      <c r="N30" s="74"/>
    </row>
    <row r="31" spans="1:14" x14ac:dyDescent="0.25">
      <c r="A31" s="79" t="s">
        <v>113</v>
      </c>
      <c r="B31" s="95"/>
      <c r="C31" s="96"/>
      <c r="D31" s="96"/>
      <c r="E31" s="96"/>
      <c r="F31" s="96"/>
      <c r="G31" s="96"/>
      <c r="H31" s="74"/>
      <c r="I31" s="74"/>
      <c r="J31" s="74"/>
      <c r="K31" s="74"/>
      <c r="L31" s="74"/>
      <c r="M31" s="74"/>
      <c r="N31" s="74"/>
    </row>
    <row r="32" spans="1:14" x14ac:dyDescent="0.25">
      <c r="A32" s="74"/>
      <c r="B32" s="96"/>
      <c r="C32" s="96"/>
      <c r="D32" s="96"/>
      <c r="E32" s="96"/>
      <c r="F32" s="96"/>
      <c r="G32" s="96"/>
      <c r="H32" s="74"/>
      <c r="I32" s="74"/>
      <c r="J32" s="74"/>
      <c r="K32" s="74"/>
      <c r="L32" s="74"/>
      <c r="M32" s="74"/>
      <c r="N32" s="74"/>
    </row>
    <row r="33" spans="1:14" x14ac:dyDescent="0.25">
      <c r="A33" s="74"/>
      <c r="B33" s="96"/>
      <c r="C33" s="96"/>
      <c r="D33" s="96"/>
      <c r="E33" s="96"/>
      <c r="F33" s="96"/>
      <c r="G33" s="96"/>
      <c r="H33" s="74"/>
      <c r="I33" s="74"/>
      <c r="J33" s="74"/>
      <c r="K33" s="74"/>
      <c r="L33" s="74"/>
      <c r="M33" s="74"/>
      <c r="N33" s="74"/>
    </row>
    <row r="34" spans="1:14" x14ac:dyDescent="0.25">
      <c r="A34" s="74"/>
      <c r="B34" s="96"/>
      <c r="C34" s="96"/>
      <c r="D34" s="96"/>
      <c r="E34" s="96"/>
      <c r="F34" s="96"/>
      <c r="G34" s="96"/>
      <c r="H34" s="74"/>
      <c r="I34" s="74"/>
      <c r="J34" s="74"/>
      <c r="K34" s="74"/>
      <c r="L34" s="74"/>
      <c r="M34" s="74"/>
      <c r="N34" s="74"/>
    </row>
    <row r="35" spans="1:14" x14ac:dyDescent="0.25">
      <c r="A35" s="74"/>
      <c r="B35" s="74"/>
      <c r="C35" s="74"/>
      <c r="D35" s="74"/>
      <c r="E35" s="74"/>
      <c r="F35" s="74"/>
      <c r="G35" s="74"/>
      <c r="H35" s="74"/>
      <c r="I35" s="74"/>
      <c r="J35" s="74"/>
      <c r="K35" s="74"/>
      <c r="L35" s="74"/>
      <c r="M35" s="74"/>
      <c r="N35" s="74"/>
    </row>
    <row r="36" spans="1:14" x14ac:dyDescent="0.25">
      <c r="A36" s="79" t="s">
        <v>114</v>
      </c>
      <c r="B36" s="92"/>
      <c r="C36" s="93"/>
      <c r="D36" s="93"/>
      <c r="E36" s="93"/>
      <c r="F36" s="93"/>
      <c r="G36" s="93"/>
      <c r="H36" s="74"/>
      <c r="I36" s="74"/>
      <c r="J36" s="74"/>
      <c r="K36" s="74"/>
      <c r="L36" s="74"/>
      <c r="M36" s="74"/>
      <c r="N36" s="74"/>
    </row>
    <row r="37" spans="1:14" x14ac:dyDescent="0.25">
      <c r="A37" s="74"/>
      <c r="B37" s="74"/>
      <c r="C37" s="74"/>
      <c r="D37" s="74"/>
      <c r="E37" s="74"/>
      <c r="F37" s="74"/>
      <c r="G37" s="74"/>
      <c r="H37" s="74"/>
      <c r="I37" s="74"/>
      <c r="J37" s="74"/>
      <c r="K37" s="74"/>
      <c r="L37" s="74"/>
      <c r="M37" s="74"/>
      <c r="N37" s="74"/>
    </row>
    <row r="38" spans="1:14" x14ac:dyDescent="0.25">
      <c r="A38" s="74"/>
      <c r="B38" s="74"/>
      <c r="C38" s="74"/>
      <c r="D38" s="74"/>
      <c r="E38" s="74"/>
      <c r="F38" s="74"/>
      <c r="G38" s="74"/>
      <c r="H38" s="74"/>
      <c r="I38" s="74"/>
      <c r="J38" s="74"/>
      <c r="K38" s="74"/>
      <c r="L38" s="74"/>
      <c r="M38" s="74"/>
      <c r="N38" s="74"/>
    </row>
  </sheetData>
  <sheetProtection algorithmName="SHA-512" hashValue="uP5h4FTxtt+YuhW972bEp3pNSJqmpgP/6DIIIO6zc9d0bGN50+4fK2OlWn3R2BxueMbXEm5ju6S2EsP98rgi4A==" saltValue="ZxZ+ZfZky6vpcnDHDly1cw==" spinCount="100000" sheet="1" objects="1" scenarios="1" selectLockedCells="1"/>
  <mergeCells count="6">
    <mergeCell ref="B36:G36"/>
    <mergeCell ref="B17:C17"/>
    <mergeCell ref="B22:G22"/>
    <mergeCell ref="B25:G25"/>
    <mergeCell ref="B28:G28"/>
    <mergeCell ref="B31:G34"/>
  </mergeCells>
  <pageMargins left="0.70866141732283472" right="0.70866141732283472" top="0.74803149606299213" bottom="0.74803149606299213" header="0.31496062992125984" footer="0.31496062992125984"/>
  <pageSetup paperSize="9"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0"/>
  <sheetViews>
    <sheetView showGridLines="0" zoomScaleNormal="100" workbookViewId="0">
      <pane ySplit="9" topLeftCell="A64" activePane="bottomLeft" state="frozen"/>
      <selection pane="bottomLeft" activeCell="H18" sqref="H18"/>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9" x14ac:dyDescent="0.25">
      <c r="A1" s="3"/>
      <c r="B1" s="4"/>
      <c r="C1" s="4"/>
      <c r="D1" s="4"/>
      <c r="E1" s="4"/>
      <c r="F1" s="4"/>
      <c r="G1" s="5"/>
    </row>
    <row r="2" spans="1:9" x14ac:dyDescent="0.25">
      <c r="A2" s="6" t="s">
        <v>0</v>
      </c>
      <c r="B2" s="107" t="s">
        <v>70</v>
      </c>
      <c r="C2" s="107"/>
      <c r="D2" s="7"/>
      <c r="E2" s="7"/>
      <c r="F2" s="7"/>
      <c r="G2" s="8"/>
    </row>
    <row r="3" spans="1:9" x14ac:dyDescent="0.25">
      <c r="A3" s="6" t="s">
        <v>1</v>
      </c>
      <c r="B3" s="107" t="s">
        <v>71</v>
      </c>
      <c r="C3" s="107"/>
      <c r="D3" s="7"/>
      <c r="E3" s="7"/>
      <c r="F3" s="7"/>
      <c r="G3" s="8"/>
    </row>
    <row r="4" spans="1:9" x14ac:dyDescent="0.25">
      <c r="A4" s="6" t="s">
        <v>2</v>
      </c>
      <c r="B4" s="107" t="s">
        <v>88</v>
      </c>
      <c r="C4" s="107"/>
      <c r="D4" s="7"/>
      <c r="E4" s="7"/>
      <c r="F4" s="7"/>
      <c r="G4" s="8"/>
    </row>
    <row r="5" spans="1:9" x14ac:dyDescent="0.25">
      <c r="A5" s="9"/>
      <c r="B5" s="7"/>
      <c r="C5" s="7"/>
      <c r="D5" s="7"/>
      <c r="E5" s="7"/>
      <c r="F5" s="7"/>
      <c r="G5" s="8"/>
    </row>
    <row r="6" spans="1:9" x14ac:dyDescent="0.25">
      <c r="A6" s="9"/>
      <c r="B6" s="7"/>
      <c r="C6" s="7"/>
      <c r="D6" s="7"/>
      <c r="E6" s="7"/>
      <c r="F6" s="7"/>
      <c r="G6" s="8"/>
    </row>
    <row r="7" spans="1:9" x14ac:dyDescent="0.25">
      <c r="A7" s="10"/>
      <c r="B7" s="11"/>
      <c r="C7" s="11"/>
      <c r="D7" s="11"/>
      <c r="E7" s="11"/>
      <c r="F7" s="11"/>
      <c r="G7" s="12"/>
    </row>
    <row r="8" spans="1:9" ht="18.75" customHeight="1" x14ac:dyDescent="0.25">
      <c r="A8" s="53" t="s">
        <v>3</v>
      </c>
      <c r="B8" s="54"/>
      <c r="C8" s="55" t="s">
        <v>5</v>
      </c>
      <c r="D8" s="56" t="s">
        <v>6</v>
      </c>
      <c r="E8" s="57"/>
      <c r="F8" s="109" t="s">
        <v>4</v>
      </c>
      <c r="G8" s="110"/>
      <c r="H8" s="108" t="s">
        <v>100</v>
      </c>
      <c r="I8" s="108" t="s">
        <v>101</v>
      </c>
    </row>
    <row r="9" spans="1:9" ht="15.75" x14ac:dyDescent="0.25">
      <c r="A9" s="58"/>
      <c r="B9" s="59"/>
      <c r="C9" s="60" t="s">
        <v>43</v>
      </c>
      <c r="D9" s="61"/>
      <c r="E9" s="62"/>
      <c r="F9" s="111" t="s">
        <v>53</v>
      </c>
      <c r="G9" s="112"/>
      <c r="H9" s="108"/>
      <c r="I9" s="108"/>
    </row>
    <row r="10" spans="1:9" ht="18" x14ac:dyDescent="0.25">
      <c r="A10" s="113" t="s">
        <v>26</v>
      </c>
      <c r="B10" s="113"/>
      <c r="C10" s="113"/>
      <c r="D10" s="113"/>
      <c r="E10" s="113"/>
      <c r="F10" s="113"/>
      <c r="G10" s="113"/>
      <c r="H10" s="68"/>
      <c r="I10" s="68"/>
    </row>
    <row r="11" spans="1:9" x14ac:dyDescent="0.25">
      <c r="A11" s="101" t="s">
        <v>21</v>
      </c>
      <c r="B11" s="101"/>
      <c r="C11" s="30">
        <v>153</v>
      </c>
      <c r="D11" s="13" t="s">
        <v>54</v>
      </c>
      <c r="E11" s="13"/>
      <c r="F11" s="13"/>
      <c r="G11" s="13"/>
      <c r="H11" s="68"/>
      <c r="I11" s="68"/>
    </row>
    <row r="12" spans="1:9" x14ac:dyDescent="0.25">
      <c r="A12" s="14" t="s">
        <v>32</v>
      </c>
      <c r="B12" s="15"/>
      <c r="C12" s="31"/>
      <c r="D12" s="15"/>
      <c r="E12" s="16"/>
      <c r="F12" s="17"/>
      <c r="G12" s="16">
        <v>1</v>
      </c>
      <c r="H12" s="87"/>
      <c r="I12" s="66">
        <f>G12*H12</f>
        <v>0</v>
      </c>
    </row>
    <row r="13" spans="1:9" x14ac:dyDescent="0.25">
      <c r="A13" s="14" t="s">
        <v>63</v>
      </c>
      <c r="B13" s="15"/>
      <c r="C13" s="31"/>
      <c r="D13" s="15"/>
      <c r="E13" s="16"/>
      <c r="F13" s="17"/>
      <c r="G13" s="16">
        <v>1</v>
      </c>
      <c r="H13" s="87"/>
      <c r="I13" s="66">
        <f t="shared" ref="I13:I54" si="0">G13*H13</f>
        <v>0</v>
      </c>
    </row>
    <row r="14" spans="1:9" x14ac:dyDescent="0.25">
      <c r="A14" s="14" t="s">
        <v>62</v>
      </c>
      <c r="B14" s="15"/>
      <c r="C14" s="31"/>
      <c r="D14" s="15"/>
      <c r="E14" s="16"/>
      <c r="F14" s="17"/>
      <c r="G14" s="16">
        <v>6</v>
      </c>
      <c r="H14" s="87"/>
      <c r="I14" s="66">
        <f t="shared" si="0"/>
        <v>0</v>
      </c>
    </row>
    <row r="15" spans="1:9" x14ac:dyDescent="0.25">
      <c r="A15" s="101" t="s">
        <v>72</v>
      </c>
      <c r="B15" s="101"/>
      <c r="C15" s="32">
        <v>290</v>
      </c>
      <c r="D15" s="13" t="s">
        <v>8</v>
      </c>
      <c r="E15" s="18"/>
      <c r="F15" s="18"/>
      <c r="G15" s="18"/>
      <c r="H15" s="88"/>
      <c r="I15" s="69"/>
    </row>
    <row r="16" spans="1:9" x14ac:dyDescent="0.25">
      <c r="A16" s="14" t="s">
        <v>39</v>
      </c>
      <c r="B16" s="15"/>
      <c r="C16" s="31"/>
      <c r="D16" s="15"/>
      <c r="E16" s="16"/>
      <c r="F16" s="17"/>
      <c r="G16" s="16">
        <v>2</v>
      </c>
      <c r="H16" s="87"/>
      <c r="I16" s="66">
        <f t="shared" si="0"/>
        <v>0</v>
      </c>
    </row>
    <row r="17" spans="1:13" x14ac:dyDescent="0.25">
      <c r="A17" s="14" t="s">
        <v>64</v>
      </c>
      <c r="B17" s="15"/>
      <c r="C17" s="31"/>
      <c r="D17" s="15"/>
      <c r="E17" s="16"/>
      <c r="F17" s="17"/>
      <c r="G17" s="16">
        <v>0.3</v>
      </c>
      <c r="H17" s="87"/>
      <c r="I17" s="66">
        <f t="shared" si="0"/>
        <v>0</v>
      </c>
      <c r="M17" s="70"/>
    </row>
    <row r="18" spans="1:13" x14ac:dyDescent="0.25">
      <c r="A18" s="14" t="s">
        <v>38</v>
      </c>
      <c r="B18" s="15"/>
      <c r="C18" s="31"/>
      <c r="D18" s="15"/>
      <c r="E18" s="16"/>
      <c r="F18" s="17"/>
      <c r="G18" s="16">
        <v>6</v>
      </c>
      <c r="H18" s="87"/>
      <c r="I18" s="66">
        <f t="shared" si="0"/>
        <v>0</v>
      </c>
    </row>
    <row r="19" spans="1:13" x14ac:dyDescent="0.25">
      <c r="A19" s="14" t="s">
        <v>92</v>
      </c>
      <c r="B19" s="15"/>
      <c r="C19" s="31"/>
      <c r="D19" s="15"/>
      <c r="E19" s="16"/>
      <c r="F19" s="17"/>
      <c r="G19" s="16">
        <v>6</v>
      </c>
      <c r="H19" s="87"/>
      <c r="I19" s="66">
        <f t="shared" si="0"/>
        <v>0</v>
      </c>
    </row>
    <row r="20" spans="1:13" x14ac:dyDescent="0.25">
      <c r="A20" s="14" t="s">
        <v>91</v>
      </c>
      <c r="B20" s="15"/>
      <c r="C20" s="31"/>
      <c r="D20" s="15"/>
      <c r="E20" s="16"/>
      <c r="F20" s="17"/>
      <c r="G20" s="16">
        <v>2</v>
      </c>
      <c r="H20" s="87"/>
      <c r="I20" s="66">
        <f t="shared" si="0"/>
        <v>0</v>
      </c>
    </row>
    <row r="21" spans="1:13" x14ac:dyDescent="0.25">
      <c r="A21" s="101" t="s">
        <v>7</v>
      </c>
      <c r="B21" s="101"/>
      <c r="C21" s="32">
        <v>158</v>
      </c>
      <c r="D21" s="13" t="s">
        <v>8</v>
      </c>
      <c r="E21" s="18"/>
      <c r="F21" s="18"/>
      <c r="G21" s="18"/>
      <c r="H21" s="88"/>
      <c r="I21" s="69"/>
    </row>
    <row r="22" spans="1:13" x14ac:dyDescent="0.25">
      <c r="A22" s="14" t="s">
        <v>39</v>
      </c>
      <c r="B22" s="15"/>
      <c r="C22" s="31"/>
      <c r="D22" s="15"/>
      <c r="E22" s="16"/>
      <c r="F22" s="17"/>
      <c r="G22" s="16">
        <v>2</v>
      </c>
      <c r="H22" s="87"/>
      <c r="I22" s="66">
        <f t="shared" si="0"/>
        <v>0</v>
      </c>
    </row>
    <row r="23" spans="1:13" x14ac:dyDescent="0.25">
      <c r="A23" s="14" t="s">
        <v>38</v>
      </c>
      <c r="B23" s="15"/>
      <c r="C23" s="31"/>
      <c r="D23" s="15"/>
      <c r="E23" s="16"/>
      <c r="F23" s="17"/>
      <c r="G23" s="16">
        <v>6</v>
      </c>
      <c r="H23" s="87"/>
      <c r="I23" s="66">
        <f t="shared" si="0"/>
        <v>0</v>
      </c>
    </row>
    <row r="24" spans="1:13" x14ac:dyDescent="0.25">
      <c r="A24" s="14" t="s">
        <v>92</v>
      </c>
      <c r="B24" s="15"/>
      <c r="C24" s="31"/>
      <c r="D24" s="15"/>
      <c r="E24" s="16"/>
      <c r="F24" s="17"/>
      <c r="G24" s="16">
        <v>6</v>
      </c>
      <c r="H24" s="87"/>
      <c r="I24" s="66">
        <f t="shared" si="0"/>
        <v>0</v>
      </c>
    </row>
    <row r="25" spans="1:13" x14ac:dyDescent="0.25">
      <c r="A25" s="14" t="s">
        <v>91</v>
      </c>
      <c r="B25" s="15"/>
      <c r="C25" s="31"/>
      <c r="D25" s="15"/>
      <c r="E25" s="16"/>
      <c r="F25" s="17"/>
      <c r="G25" s="16">
        <v>2</v>
      </c>
      <c r="H25" s="87"/>
      <c r="I25" s="66">
        <f t="shared" si="0"/>
        <v>0</v>
      </c>
    </row>
    <row r="26" spans="1:13" x14ac:dyDescent="0.25">
      <c r="A26" s="14" t="s">
        <v>33</v>
      </c>
      <c r="B26" s="15"/>
      <c r="C26" s="31"/>
      <c r="D26" s="15"/>
      <c r="E26" s="16"/>
      <c r="F26" s="17"/>
      <c r="G26" s="16">
        <v>1</v>
      </c>
      <c r="H26" s="87"/>
      <c r="I26" s="66">
        <f t="shared" si="0"/>
        <v>0</v>
      </c>
    </row>
    <row r="27" spans="1:13" x14ac:dyDescent="0.25">
      <c r="A27" s="101" t="s">
        <v>86</v>
      </c>
      <c r="B27" s="101"/>
      <c r="C27" s="32">
        <v>577</v>
      </c>
      <c r="D27" s="13" t="s">
        <v>8</v>
      </c>
      <c r="E27" s="18"/>
      <c r="F27" s="18"/>
      <c r="G27" s="18"/>
      <c r="H27" s="88"/>
      <c r="I27" s="69"/>
    </row>
    <row r="28" spans="1:13" x14ac:dyDescent="0.25">
      <c r="A28" s="14" t="s">
        <v>40</v>
      </c>
      <c r="B28" s="15"/>
      <c r="C28" s="45">
        <v>559</v>
      </c>
      <c r="D28" s="16" t="s">
        <v>15</v>
      </c>
      <c r="E28" s="16"/>
      <c r="F28" s="17"/>
      <c r="G28" s="16">
        <v>2</v>
      </c>
      <c r="H28" s="87"/>
      <c r="I28" s="66">
        <f t="shared" si="0"/>
        <v>0</v>
      </c>
    </row>
    <row r="29" spans="1:13" x14ac:dyDescent="0.25">
      <c r="A29" s="14" t="s">
        <v>41</v>
      </c>
      <c r="B29" s="15"/>
      <c r="C29" s="45">
        <f>C28/2</f>
        <v>279.5</v>
      </c>
      <c r="D29" s="16" t="s">
        <v>15</v>
      </c>
      <c r="E29" s="16"/>
      <c r="F29" s="17"/>
      <c r="G29" s="16">
        <v>2</v>
      </c>
      <c r="H29" s="87"/>
      <c r="I29" s="66">
        <f t="shared" si="0"/>
        <v>0</v>
      </c>
    </row>
    <row r="30" spans="1:13" x14ac:dyDescent="0.25">
      <c r="A30" s="14" t="s">
        <v>42</v>
      </c>
      <c r="B30" s="15"/>
      <c r="C30" s="45">
        <v>577</v>
      </c>
      <c r="D30" s="16" t="s">
        <v>8</v>
      </c>
      <c r="E30" s="16"/>
      <c r="F30" s="17"/>
      <c r="G30" s="16">
        <v>6</v>
      </c>
      <c r="H30" s="87"/>
      <c r="I30" s="66">
        <f t="shared" si="0"/>
        <v>0</v>
      </c>
    </row>
    <row r="31" spans="1:13" x14ac:dyDescent="0.25">
      <c r="A31" s="14" t="s">
        <v>92</v>
      </c>
      <c r="B31" s="15"/>
      <c r="C31" s="31"/>
      <c r="D31" s="15"/>
      <c r="E31" s="16"/>
      <c r="F31" s="17"/>
      <c r="G31" s="16">
        <v>6</v>
      </c>
      <c r="H31" s="87"/>
      <c r="I31" s="66">
        <f t="shared" si="0"/>
        <v>0</v>
      </c>
    </row>
    <row r="32" spans="1:13" x14ac:dyDescent="0.25">
      <c r="A32" s="14" t="s">
        <v>91</v>
      </c>
      <c r="B32" s="15"/>
      <c r="C32" s="31"/>
      <c r="D32" s="15"/>
      <c r="E32" s="16"/>
      <c r="F32" s="17"/>
      <c r="G32" s="16">
        <v>2</v>
      </c>
      <c r="H32" s="87"/>
      <c r="I32" s="66">
        <f t="shared" si="0"/>
        <v>0</v>
      </c>
    </row>
    <row r="33" spans="1:9" x14ac:dyDescent="0.25">
      <c r="A33" s="101" t="s">
        <v>11</v>
      </c>
      <c r="B33" s="101"/>
      <c r="C33" s="32">
        <v>220</v>
      </c>
      <c r="D33" s="13" t="s">
        <v>8</v>
      </c>
      <c r="E33" s="18"/>
      <c r="F33" s="18"/>
      <c r="G33" s="18"/>
      <c r="H33" s="88"/>
      <c r="I33" s="69"/>
    </row>
    <row r="34" spans="1:9" x14ac:dyDescent="0.25">
      <c r="A34" s="14" t="s">
        <v>34</v>
      </c>
      <c r="B34" s="15"/>
      <c r="C34" s="31"/>
      <c r="D34" s="15"/>
      <c r="E34" s="16"/>
      <c r="F34" s="17"/>
      <c r="G34" s="16">
        <v>30</v>
      </c>
      <c r="H34" s="87"/>
      <c r="I34" s="66">
        <f t="shared" si="0"/>
        <v>0</v>
      </c>
    </row>
    <row r="35" spans="1:9" x14ac:dyDescent="0.25">
      <c r="A35" s="14" t="s">
        <v>61</v>
      </c>
      <c r="B35" s="15"/>
      <c r="C35" s="31">
        <v>6</v>
      </c>
      <c r="D35" s="16" t="s">
        <v>54</v>
      </c>
      <c r="E35" s="16"/>
      <c r="F35" s="17"/>
      <c r="G35" s="16">
        <v>15</v>
      </c>
      <c r="H35" s="87"/>
      <c r="I35" s="66">
        <f t="shared" si="0"/>
        <v>0</v>
      </c>
    </row>
    <row r="36" spans="1:9" x14ac:dyDescent="0.25">
      <c r="A36" s="14" t="s">
        <v>60</v>
      </c>
      <c r="B36" s="15"/>
      <c r="C36" s="31">
        <v>126</v>
      </c>
      <c r="D36" s="16" t="s">
        <v>15</v>
      </c>
      <c r="E36" s="16"/>
      <c r="F36" s="17"/>
      <c r="G36" s="16">
        <v>1</v>
      </c>
      <c r="H36" s="87"/>
      <c r="I36" s="66">
        <f t="shared" si="0"/>
        <v>0</v>
      </c>
    </row>
    <row r="37" spans="1:9" x14ac:dyDescent="0.25">
      <c r="A37" s="14" t="s">
        <v>35</v>
      </c>
      <c r="B37" s="15"/>
      <c r="C37" s="31"/>
      <c r="D37" s="15"/>
      <c r="E37" s="16"/>
      <c r="F37" s="17"/>
      <c r="G37" s="16">
        <v>1</v>
      </c>
      <c r="H37" s="87"/>
      <c r="I37" s="66">
        <f t="shared" si="0"/>
        <v>0</v>
      </c>
    </row>
    <row r="38" spans="1:9" x14ac:dyDescent="0.25">
      <c r="A38" s="14" t="s">
        <v>36</v>
      </c>
      <c r="B38" s="15"/>
      <c r="C38" s="31"/>
      <c r="D38" s="15"/>
      <c r="E38" s="16"/>
      <c r="F38" s="17"/>
      <c r="G38" s="16">
        <v>1</v>
      </c>
      <c r="H38" s="87"/>
      <c r="I38" s="66">
        <f t="shared" si="0"/>
        <v>0</v>
      </c>
    </row>
    <row r="39" spans="1:9" x14ac:dyDescent="0.25">
      <c r="A39" s="14" t="s">
        <v>33</v>
      </c>
      <c r="B39" s="15"/>
      <c r="C39" s="31"/>
      <c r="D39" s="15"/>
      <c r="E39" s="16"/>
      <c r="F39" s="14"/>
      <c r="G39" s="16">
        <v>1</v>
      </c>
      <c r="H39" s="87"/>
      <c r="I39" s="66">
        <f t="shared" si="0"/>
        <v>0</v>
      </c>
    </row>
    <row r="40" spans="1:9" ht="18" x14ac:dyDescent="0.25">
      <c r="A40" s="102" t="s">
        <v>27</v>
      </c>
      <c r="B40" s="102"/>
      <c r="C40" s="102"/>
      <c r="D40" s="102"/>
      <c r="E40" s="102"/>
      <c r="F40" s="102"/>
      <c r="G40" s="102"/>
      <c r="H40" s="88"/>
      <c r="I40" s="69"/>
    </row>
    <row r="41" spans="1:9" x14ac:dyDescent="0.25">
      <c r="A41" s="103" t="s">
        <v>12</v>
      </c>
      <c r="B41" s="103"/>
      <c r="C41" s="39">
        <v>4259</v>
      </c>
      <c r="D41" s="27" t="s">
        <v>8</v>
      </c>
      <c r="E41" s="27"/>
      <c r="F41" s="83"/>
      <c r="G41" s="83"/>
      <c r="H41" s="88"/>
      <c r="I41" s="69"/>
    </row>
    <row r="42" spans="1:9" x14ac:dyDescent="0.25">
      <c r="A42" s="28" t="s">
        <v>65</v>
      </c>
      <c r="B42" s="29"/>
      <c r="C42" s="40"/>
      <c r="D42" s="29"/>
      <c r="E42" s="41"/>
      <c r="F42" s="28"/>
      <c r="G42" s="41">
        <v>8</v>
      </c>
      <c r="H42" s="87"/>
      <c r="I42" s="66">
        <f t="shared" si="0"/>
        <v>0</v>
      </c>
    </row>
    <row r="43" spans="1:9" x14ac:dyDescent="0.25">
      <c r="A43" s="28" t="s">
        <v>66</v>
      </c>
      <c r="B43" s="29"/>
      <c r="C43" s="40"/>
      <c r="D43" s="29"/>
      <c r="E43" s="41"/>
      <c r="F43" s="28"/>
      <c r="G43" s="41">
        <v>4</v>
      </c>
      <c r="H43" s="87"/>
      <c r="I43" s="66">
        <f t="shared" si="0"/>
        <v>0</v>
      </c>
    </row>
    <row r="44" spans="1:9" x14ac:dyDescent="0.25">
      <c r="A44" s="28" t="s">
        <v>44</v>
      </c>
      <c r="B44" s="29"/>
      <c r="C44" s="40"/>
      <c r="D44" s="29"/>
      <c r="E44" s="41"/>
      <c r="F44" s="28"/>
      <c r="G44" s="41">
        <v>5</v>
      </c>
      <c r="H44" s="87"/>
      <c r="I44" s="66">
        <f t="shared" si="0"/>
        <v>0</v>
      </c>
    </row>
    <row r="45" spans="1:9" x14ac:dyDescent="0.25">
      <c r="A45" s="28" t="s">
        <v>93</v>
      </c>
      <c r="B45" s="29"/>
      <c r="C45" s="40"/>
      <c r="D45" s="29"/>
      <c r="E45" s="41"/>
      <c r="F45" s="28"/>
      <c r="G45" s="41">
        <v>2</v>
      </c>
      <c r="H45" s="87"/>
      <c r="I45" s="66">
        <f t="shared" si="0"/>
        <v>0</v>
      </c>
    </row>
    <row r="46" spans="1:9" x14ac:dyDescent="0.25">
      <c r="A46" s="103" t="s">
        <v>55</v>
      </c>
      <c r="B46" s="103"/>
      <c r="C46" s="39">
        <v>38</v>
      </c>
      <c r="D46" s="27" t="s">
        <v>8</v>
      </c>
      <c r="E46" s="27"/>
      <c r="F46" s="83"/>
      <c r="G46" s="27"/>
      <c r="H46" s="88"/>
      <c r="I46" s="69"/>
    </row>
    <row r="47" spans="1:9" x14ac:dyDescent="0.25">
      <c r="A47" s="28" t="s">
        <v>65</v>
      </c>
      <c r="B47" s="29"/>
      <c r="C47" s="40"/>
      <c r="D47" s="29"/>
      <c r="E47" s="41"/>
      <c r="F47" s="28"/>
      <c r="G47" s="41">
        <v>8</v>
      </c>
      <c r="H47" s="87"/>
      <c r="I47" s="66">
        <f t="shared" si="0"/>
        <v>0</v>
      </c>
    </row>
    <row r="48" spans="1:9" x14ac:dyDescent="0.25">
      <c r="A48" s="28" t="s">
        <v>66</v>
      </c>
      <c r="B48" s="29"/>
      <c r="C48" s="40"/>
      <c r="D48" s="29"/>
      <c r="E48" s="41"/>
      <c r="F48" s="28"/>
      <c r="G48" s="41">
        <v>4</v>
      </c>
      <c r="H48" s="87"/>
      <c r="I48" s="66">
        <f t="shared" si="0"/>
        <v>0</v>
      </c>
    </row>
    <row r="49" spans="1:9" x14ac:dyDescent="0.25">
      <c r="A49" s="28" t="s">
        <v>44</v>
      </c>
      <c r="B49" s="29"/>
      <c r="C49" s="40"/>
      <c r="D49" s="29"/>
      <c r="E49" s="41"/>
      <c r="F49" s="28"/>
      <c r="G49" s="41">
        <v>5</v>
      </c>
      <c r="H49" s="87"/>
      <c r="I49" s="66">
        <f t="shared" si="0"/>
        <v>0</v>
      </c>
    </row>
    <row r="50" spans="1:9" x14ac:dyDescent="0.25">
      <c r="A50" s="28" t="s">
        <v>93</v>
      </c>
      <c r="B50" s="29"/>
      <c r="C50" s="40"/>
      <c r="D50" s="29"/>
      <c r="E50" s="41"/>
      <c r="F50" s="28"/>
      <c r="G50" s="41">
        <v>2</v>
      </c>
      <c r="H50" s="87"/>
      <c r="I50" s="66">
        <f t="shared" si="0"/>
        <v>0</v>
      </c>
    </row>
    <row r="51" spans="1:9" x14ac:dyDescent="0.25">
      <c r="A51" s="103" t="s">
        <v>13</v>
      </c>
      <c r="B51" s="103"/>
      <c r="C51" s="39">
        <v>29</v>
      </c>
      <c r="D51" s="27" t="s">
        <v>8</v>
      </c>
      <c r="E51" s="27"/>
      <c r="F51" s="83"/>
      <c r="G51" s="27"/>
      <c r="H51" s="88"/>
      <c r="I51" s="69"/>
    </row>
    <row r="52" spans="1:9" x14ac:dyDescent="0.25">
      <c r="A52" s="28" t="s">
        <v>65</v>
      </c>
      <c r="B52" s="29"/>
      <c r="C52" s="40"/>
      <c r="D52" s="29"/>
      <c r="E52" s="41"/>
      <c r="F52" s="28"/>
      <c r="G52" s="41">
        <v>8</v>
      </c>
      <c r="H52" s="87"/>
      <c r="I52" s="66">
        <f t="shared" si="0"/>
        <v>0</v>
      </c>
    </row>
    <row r="53" spans="1:9" x14ac:dyDescent="0.25">
      <c r="A53" s="28" t="s">
        <v>66</v>
      </c>
      <c r="B53" s="29"/>
      <c r="C53" s="40"/>
      <c r="D53" s="29"/>
      <c r="E53" s="41"/>
      <c r="F53" s="28"/>
      <c r="G53" s="41">
        <v>4</v>
      </c>
      <c r="H53" s="87"/>
      <c r="I53" s="66">
        <f t="shared" si="0"/>
        <v>0</v>
      </c>
    </row>
    <row r="54" spans="1:9" x14ac:dyDescent="0.25">
      <c r="A54" s="28" t="s">
        <v>44</v>
      </c>
      <c r="B54" s="29"/>
      <c r="C54" s="40"/>
      <c r="D54" s="29"/>
      <c r="E54" s="41"/>
      <c r="F54" s="28"/>
      <c r="G54" s="41">
        <v>5</v>
      </c>
      <c r="H54" s="87"/>
      <c r="I54" s="66">
        <f t="shared" si="0"/>
        <v>0</v>
      </c>
    </row>
    <row r="55" spans="1:9" ht="18" x14ac:dyDescent="0.25">
      <c r="A55" s="104" t="s">
        <v>28</v>
      </c>
      <c r="B55" s="104"/>
      <c r="C55" s="104"/>
      <c r="D55" s="104"/>
      <c r="E55" s="104"/>
      <c r="F55" s="104"/>
      <c r="G55" s="104"/>
      <c r="H55" s="64"/>
      <c r="I55" s="64"/>
    </row>
    <row r="56" spans="1:9" x14ac:dyDescent="0.25">
      <c r="A56" s="105" t="s">
        <v>74</v>
      </c>
      <c r="B56" s="105"/>
      <c r="C56" s="33">
        <v>312</v>
      </c>
      <c r="D56" s="20" t="s">
        <v>15</v>
      </c>
      <c r="E56" s="84"/>
      <c r="F56" s="84"/>
      <c r="G56" s="84"/>
      <c r="H56" s="64"/>
      <c r="I56" s="64"/>
    </row>
    <row r="57" spans="1:9" ht="18" x14ac:dyDescent="0.25">
      <c r="A57" s="106" t="s">
        <v>29</v>
      </c>
      <c r="B57" s="106"/>
      <c r="C57" s="106"/>
      <c r="D57" s="106"/>
      <c r="E57" s="106"/>
      <c r="F57" s="106"/>
      <c r="G57" s="106"/>
      <c r="H57" s="64"/>
      <c r="I57" s="64"/>
    </row>
    <row r="58" spans="1:9" x14ac:dyDescent="0.25">
      <c r="A58" s="98" t="s">
        <v>16</v>
      </c>
      <c r="B58" s="98"/>
      <c r="C58" s="34">
        <v>5</v>
      </c>
      <c r="D58" s="21" t="s">
        <v>54</v>
      </c>
      <c r="E58" s="21"/>
      <c r="F58" s="82"/>
      <c r="G58" s="82"/>
      <c r="H58" s="64"/>
      <c r="I58" s="64"/>
    </row>
    <row r="59" spans="1:9" x14ac:dyDescent="0.25">
      <c r="A59" s="22" t="s">
        <v>45</v>
      </c>
      <c r="B59" s="23"/>
      <c r="C59" s="35"/>
      <c r="D59" s="23"/>
      <c r="E59" s="42"/>
      <c r="F59" s="22"/>
      <c r="G59" s="42">
        <v>2</v>
      </c>
      <c r="H59" s="64"/>
      <c r="I59" s="64"/>
    </row>
    <row r="60" spans="1:9" x14ac:dyDescent="0.25">
      <c r="A60" s="22" t="s">
        <v>46</v>
      </c>
      <c r="B60" s="23"/>
      <c r="C60" s="35"/>
      <c r="D60" s="23"/>
      <c r="E60" s="42"/>
      <c r="F60" s="22"/>
      <c r="G60" s="42">
        <v>30</v>
      </c>
      <c r="H60" s="64"/>
      <c r="I60" s="64"/>
    </row>
    <row r="61" spans="1:9" x14ac:dyDescent="0.25">
      <c r="A61" s="98" t="s">
        <v>17</v>
      </c>
      <c r="B61" s="98"/>
      <c r="C61" s="34">
        <v>43</v>
      </c>
      <c r="D61" s="21" t="s">
        <v>15</v>
      </c>
      <c r="E61" s="21"/>
      <c r="F61" s="82"/>
      <c r="G61" s="21"/>
      <c r="H61" s="64"/>
      <c r="I61" s="64"/>
    </row>
    <row r="62" spans="1:9" x14ac:dyDescent="0.25">
      <c r="A62" s="22" t="s">
        <v>45</v>
      </c>
      <c r="B62" s="23"/>
      <c r="C62" s="35"/>
      <c r="D62" s="23"/>
      <c r="E62" s="42"/>
      <c r="F62" s="22"/>
      <c r="G62" s="42">
        <v>4</v>
      </c>
      <c r="H62" s="64"/>
      <c r="I62" s="64"/>
    </row>
    <row r="63" spans="1:9" x14ac:dyDescent="0.25">
      <c r="A63" s="98" t="s">
        <v>57</v>
      </c>
      <c r="B63" s="98"/>
      <c r="C63" s="34">
        <v>39</v>
      </c>
      <c r="D63" s="21" t="s">
        <v>54</v>
      </c>
      <c r="E63" s="21"/>
      <c r="F63" s="82"/>
      <c r="G63" s="21"/>
      <c r="H63" s="64"/>
      <c r="I63" s="64"/>
    </row>
    <row r="64" spans="1:9" x14ac:dyDescent="0.25">
      <c r="A64" s="22" t="s">
        <v>47</v>
      </c>
      <c r="B64" s="23"/>
      <c r="C64" s="35"/>
      <c r="D64" s="23"/>
      <c r="E64" s="42"/>
      <c r="F64" s="22"/>
      <c r="G64" s="42">
        <v>1</v>
      </c>
      <c r="H64" s="64"/>
      <c r="I64" s="64"/>
    </row>
    <row r="65" spans="1:9" x14ac:dyDescent="0.25">
      <c r="A65" s="22" t="s">
        <v>48</v>
      </c>
      <c r="B65" s="23"/>
      <c r="C65" s="35"/>
      <c r="D65" s="23"/>
      <c r="E65" s="42"/>
      <c r="F65" s="22"/>
      <c r="G65" s="42">
        <v>3</v>
      </c>
      <c r="H65" s="64"/>
      <c r="I65" s="64"/>
    </row>
    <row r="66" spans="1:9" s="2" customFormat="1" x14ac:dyDescent="0.25">
      <c r="A66" s="98" t="s">
        <v>18</v>
      </c>
      <c r="B66" s="98"/>
      <c r="C66" s="34">
        <v>13</v>
      </c>
      <c r="D66" s="21" t="s">
        <v>54</v>
      </c>
      <c r="E66" s="21"/>
      <c r="F66" s="82"/>
      <c r="G66" s="21"/>
      <c r="H66" s="65"/>
      <c r="I66" s="65"/>
    </row>
    <row r="67" spans="1:9" x14ac:dyDescent="0.25">
      <c r="A67" s="22" t="s">
        <v>51</v>
      </c>
      <c r="B67" s="23"/>
      <c r="C67" s="35"/>
      <c r="D67" s="23"/>
      <c r="E67" s="42"/>
      <c r="F67" s="22"/>
      <c r="G67" s="42">
        <v>1</v>
      </c>
      <c r="H67" s="64"/>
      <c r="I67" s="64"/>
    </row>
    <row r="68" spans="1:9" x14ac:dyDescent="0.25">
      <c r="A68" s="22" t="s">
        <v>52</v>
      </c>
      <c r="B68" s="23"/>
      <c r="C68" s="35"/>
      <c r="D68" s="23"/>
      <c r="E68" s="42"/>
      <c r="F68" s="22"/>
      <c r="G68" s="42">
        <v>1</v>
      </c>
      <c r="H68" s="64"/>
      <c r="I68" s="64"/>
    </row>
    <row r="69" spans="1:9" x14ac:dyDescent="0.25">
      <c r="A69" s="98" t="s">
        <v>19</v>
      </c>
      <c r="B69" s="98"/>
      <c r="C69" s="34">
        <v>3</v>
      </c>
      <c r="D69" s="21" t="s">
        <v>54</v>
      </c>
      <c r="E69" s="21"/>
      <c r="F69" s="82"/>
      <c r="G69" s="21"/>
      <c r="H69" s="64"/>
      <c r="I69" s="64"/>
    </row>
    <row r="70" spans="1:9" x14ac:dyDescent="0.25">
      <c r="A70" s="22" t="s">
        <v>52</v>
      </c>
      <c r="B70" s="23"/>
      <c r="C70" s="35"/>
      <c r="D70" s="23"/>
      <c r="E70" s="42"/>
      <c r="F70" s="22"/>
      <c r="G70" s="42">
        <v>1</v>
      </c>
      <c r="H70" s="64"/>
      <c r="I70" s="64"/>
    </row>
    <row r="71" spans="1:9" x14ac:dyDescent="0.25">
      <c r="A71" s="98" t="s">
        <v>22</v>
      </c>
      <c r="B71" s="98"/>
      <c r="C71" s="34">
        <v>5</v>
      </c>
      <c r="D71" s="21" t="s">
        <v>54</v>
      </c>
      <c r="E71" s="21"/>
      <c r="F71" s="82"/>
      <c r="G71" s="21"/>
      <c r="H71" s="64"/>
      <c r="I71" s="64"/>
    </row>
    <row r="72" spans="1:9" x14ac:dyDescent="0.25">
      <c r="A72" s="22" t="s">
        <v>52</v>
      </c>
      <c r="B72" s="24"/>
      <c r="C72" s="36"/>
      <c r="D72" s="24"/>
      <c r="E72" s="43"/>
      <c r="F72" s="24"/>
      <c r="G72" s="43">
        <v>1</v>
      </c>
      <c r="H72" s="64"/>
      <c r="I72" s="64"/>
    </row>
    <row r="73" spans="1:9" x14ac:dyDescent="0.25">
      <c r="A73" s="22" t="s">
        <v>45</v>
      </c>
      <c r="B73" s="23"/>
      <c r="C73" s="35"/>
      <c r="D73" s="23"/>
      <c r="E73" s="42"/>
      <c r="F73" s="22"/>
      <c r="G73" s="42">
        <v>1</v>
      </c>
      <c r="H73" s="64"/>
      <c r="I73" s="64"/>
    </row>
    <row r="74" spans="1:9" x14ac:dyDescent="0.25">
      <c r="A74" s="98" t="s">
        <v>24</v>
      </c>
      <c r="B74" s="98"/>
      <c r="C74" s="34">
        <v>52</v>
      </c>
      <c r="D74" s="21" t="s">
        <v>8</v>
      </c>
      <c r="E74" s="21"/>
      <c r="F74" s="82"/>
      <c r="G74" s="21"/>
      <c r="H74" s="64"/>
      <c r="I74" s="64"/>
    </row>
    <row r="75" spans="1:9" x14ac:dyDescent="0.25">
      <c r="A75" s="22" t="s">
        <v>45</v>
      </c>
      <c r="B75" s="23"/>
      <c r="C75" s="35"/>
      <c r="D75" s="23"/>
      <c r="E75" s="42"/>
      <c r="F75" s="22"/>
      <c r="G75" s="42">
        <v>1</v>
      </c>
      <c r="H75" s="64"/>
      <c r="I75" s="64"/>
    </row>
    <row r="76" spans="1:9" x14ac:dyDescent="0.25">
      <c r="A76" s="98" t="s">
        <v>69</v>
      </c>
      <c r="B76" s="98"/>
      <c r="C76" s="34">
        <v>1</v>
      </c>
      <c r="D76" s="21" t="s">
        <v>54</v>
      </c>
      <c r="E76" s="21"/>
      <c r="F76" s="82"/>
      <c r="G76" s="21"/>
      <c r="H76" s="64"/>
      <c r="I76" s="64"/>
    </row>
    <row r="77" spans="1:9" x14ac:dyDescent="0.25">
      <c r="A77" s="22" t="s">
        <v>45</v>
      </c>
      <c r="B77" s="23"/>
      <c r="C77" s="35"/>
      <c r="D77" s="23"/>
      <c r="E77" s="42"/>
      <c r="F77" s="22"/>
      <c r="G77" s="42">
        <v>1</v>
      </c>
      <c r="H77" s="64"/>
      <c r="I77" s="64"/>
    </row>
    <row r="78" spans="1:9" x14ac:dyDescent="0.25">
      <c r="A78" s="22" t="s">
        <v>50</v>
      </c>
      <c r="B78" s="23"/>
      <c r="C78" s="35"/>
      <c r="D78" s="23"/>
      <c r="E78" s="42"/>
      <c r="F78" s="22"/>
      <c r="G78" s="42">
        <v>6</v>
      </c>
      <c r="H78" s="64"/>
      <c r="I78" s="64"/>
    </row>
    <row r="79" spans="1:9" ht="18" x14ac:dyDescent="0.25">
      <c r="A79" s="99" t="s">
        <v>98</v>
      </c>
      <c r="B79" s="99"/>
      <c r="C79" s="99"/>
      <c r="D79" s="99"/>
      <c r="E79" s="99"/>
      <c r="F79" s="99"/>
      <c r="G79" s="99"/>
      <c r="H79" s="63" t="s">
        <v>102</v>
      </c>
      <c r="I79" s="63" t="s">
        <v>101</v>
      </c>
    </row>
    <row r="80" spans="1:9" x14ac:dyDescent="0.25">
      <c r="A80" s="100" t="s">
        <v>96</v>
      </c>
      <c r="B80" s="100"/>
      <c r="C80" s="51">
        <v>16</v>
      </c>
      <c r="D80" s="52" t="s">
        <v>99</v>
      </c>
      <c r="E80" s="52"/>
      <c r="F80" s="85"/>
      <c r="G80" s="52"/>
      <c r="H80" s="87"/>
      <c r="I80" s="66">
        <f>C80*H80</f>
        <v>0</v>
      </c>
    </row>
    <row r="81" spans="1:9" x14ac:dyDescent="0.25">
      <c r="A81" s="100" t="s">
        <v>97</v>
      </c>
      <c r="B81" s="100"/>
      <c r="C81" s="51">
        <v>24</v>
      </c>
      <c r="D81" s="52" t="s">
        <v>99</v>
      </c>
      <c r="E81" s="52"/>
      <c r="F81" s="85"/>
      <c r="G81" s="52"/>
      <c r="H81" s="87"/>
      <c r="I81" s="66">
        <f>C81*H81</f>
        <v>0</v>
      </c>
    </row>
    <row r="82" spans="1:9" x14ac:dyDescent="0.25">
      <c r="A82" s="97"/>
      <c r="B82" s="97"/>
      <c r="C82" s="1"/>
      <c r="E82" s="50"/>
      <c r="H82" s="2" t="s">
        <v>103</v>
      </c>
      <c r="I82" s="67">
        <f>SUM(I12:I54,I80,I81)</f>
        <v>0</v>
      </c>
    </row>
    <row r="83" spans="1:9" x14ac:dyDescent="0.25">
      <c r="A83" s="97"/>
      <c r="B83" s="97"/>
      <c r="C83" s="1"/>
    </row>
    <row r="84" spans="1:9" x14ac:dyDescent="0.25">
      <c r="C84" s="1"/>
    </row>
    <row r="85" spans="1:9" x14ac:dyDescent="0.25">
      <c r="C85" s="1"/>
    </row>
    <row r="86" spans="1:9" x14ac:dyDescent="0.25">
      <c r="C86" s="1"/>
    </row>
    <row r="87" spans="1:9" x14ac:dyDescent="0.25">
      <c r="C87" s="1"/>
    </row>
    <row r="88" spans="1:9" x14ac:dyDescent="0.25">
      <c r="C88" s="1"/>
    </row>
    <row r="89" spans="1:9" x14ac:dyDescent="0.25">
      <c r="C89" s="1"/>
    </row>
    <row r="90" spans="1:9" x14ac:dyDescent="0.25">
      <c r="C90" s="1"/>
    </row>
  </sheetData>
  <sheetProtection algorithmName="SHA-512" hashValue="wQjvGmXz5r/LFSNGFZyGTH0Ai20sKu0Noav4ekJNWW3xF2xFHV8kLGNJ3+xRbgbn8jIyAQz6/TC7mOwgoaRiWQ==" saltValue="eMQiuX0e+T3LdqnTmoMt/g==" spinCount="100000" sheet="1" objects="1" scenarios="1" selectLockedCells="1"/>
  <mergeCells count="33">
    <mergeCell ref="H8:H9"/>
    <mergeCell ref="I8:I9"/>
    <mergeCell ref="F8:G8"/>
    <mergeCell ref="F9:G9"/>
    <mergeCell ref="A10:G10"/>
    <mergeCell ref="A11:B11"/>
    <mergeCell ref="A15:B15"/>
    <mergeCell ref="A21:B21"/>
    <mergeCell ref="A27:B27"/>
    <mergeCell ref="B2:C2"/>
    <mergeCell ref="B3:C3"/>
    <mergeCell ref="B4:C4"/>
    <mergeCell ref="A66:B66"/>
    <mergeCell ref="A33:B33"/>
    <mergeCell ref="A40:G40"/>
    <mergeCell ref="A41:B41"/>
    <mergeCell ref="A46:B46"/>
    <mergeCell ref="A51:B51"/>
    <mergeCell ref="A55:G55"/>
    <mergeCell ref="A56:B56"/>
    <mergeCell ref="A57:G57"/>
    <mergeCell ref="A58:B58"/>
    <mergeCell ref="A61:B61"/>
    <mergeCell ref="A63:B63"/>
    <mergeCell ref="A82:B82"/>
    <mergeCell ref="A83:B83"/>
    <mergeCell ref="A69:B69"/>
    <mergeCell ref="A71:B71"/>
    <mergeCell ref="A74:B74"/>
    <mergeCell ref="A76:B76"/>
    <mergeCell ref="A79:G79"/>
    <mergeCell ref="A80:B80"/>
    <mergeCell ref="A81:B81"/>
  </mergeCells>
  <dataValidations count="1">
    <dataValidation type="whole" allowBlank="1" showInputMessage="1" showErrorMessage="1" error="Negatieve bedragen en hoger dan € 50,- niet toegestaan" sqref="H80:H81">
      <formula1>0</formula1>
      <formula2>50</formula2>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5"/>
  <sheetViews>
    <sheetView showGridLines="0" workbookViewId="0">
      <pane ySplit="9" topLeftCell="A70" activePane="bottomLeft" state="frozen"/>
      <selection pane="bottomLeft" activeCell="H14" sqref="H14"/>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12" x14ac:dyDescent="0.25">
      <c r="A1" s="3"/>
      <c r="B1" s="4"/>
      <c r="C1" s="4"/>
      <c r="D1" s="4"/>
      <c r="E1" s="4"/>
      <c r="F1" s="4"/>
      <c r="G1" s="5"/>
    </row>
    <row r="2" spans="1:12" x14ac:dyDescent="0.25">
      <c r="A2" s="6" t="s">
        <v>0</v>
      </c>
      <c r="B2" s="107" t="s">
        <v>70</v>
      </c>
      <c r="C2" s="107"/>
      <c r="D2" s="7"/>
      <c r="E2" s="7"/>
      <c r="F2" s="7"/>
      <c r="G2" s="8"/>
    </row>
    <row r="3" spans="1:12" x14ac:dyDescent="0.25">
      <c r="A3" s="6" t="s">
        <v>1</v>
      </c>
      <c r="B3" s="107" t="s">
        <v>89</v>
      </c>
      <c r="C3" s="107"/>
      <c r="D3" s="7"/>
      <c r="E3" s="7"/>
      <c r="F3" s="7"/>
      <c r="G3" s="8"/>
    </row>
    <row r="4" spans="1:12" x14ac:dyDescent="0.25">
      <c r="A4" s="6" t="s">
        <v>2</v>
      </c>
      <c r="B4" s="107" t="s">
        <v>87</v>
      </c>
      <c r="C4" s="107"/>
      <c r="D4" s="7"/>
      <c r="E4" s="7"/>
      <c r="F4" s="7"/>
      <c r="G4" s="8"/>
    </row>
    <row r="5" spans="1:12" x14ac:dyDescent="0.25">
      <c r="A5" s="9"/>
      <c r="B5" s="7"/>
      <c r="C5" s="7"/>
      <c r="D5" s="7"/>
      <c r="E5" s="7"/>
      <c r="F5" s="7"/>
      <c r="G5" s="8"/>
    </row>
    <row r="6" spans="1:12" x14ac:dyDescent="0.25">
      <c r="A6" s="9"/>
      <c r="B6" s="7"/>
      <c r="C6" s="7"/>
      <c r="D6" s="7"/>
      <c r="E6" s="7"/>
      <c r="F6" s="7"/>
      <c r="G6" s="8"/>
    </row>
    <row r="7" spans="1:12" x14ac:dyDescent="0.25">
      <c r="A7" s="10"/>
      <c r="B7" s="11"/>
      <c r="C7" s="11"/>
      <c r="D7" s="11"/>
      <c r="E7" s="11"/>
      <c r="F7" s="11"/>
      <c r="G7" s="12"/>
      <c r="L7" t="s">
        <v>90</v>
      </c>
    </row>
    <row r="8" spans="1:12" ht="18.75" customHeight="1" x14ac:dyDescent="0.25">
      <c r="A8" s="53" t="s">
        <v>3</v>
      </c>
      <c r="B8" s="54"/>
      <c r="C8" s="55" t="s">
        <v>5</v>
      </c>
      <c r="D8" s="56" t="s">
        <v>6</v>
      </c>
      <c r="E8" s="57"/>
      <c r="F8" s="109" t="s">
        <v>4</v>
      </c>
      <c r="G8" s="110"/>
      <c r="H8" s="108" t="s">
        <v>100</v>
      </c>
      <c r="I8" s="108" t="s">
        <v>101</v>
      </c>
    </row>
    <row r="9" spans="1:12" ht="15.75" x14ac:dyDescent="0.25">
      <c r="A9" s="58"/>
      <c r="B9" s="59"/>
      <c r="C9" s="60" t="s">
        <v>43</v>
      </c>
      <c r="D9" s="61"/>
      <c r="E9" s="62"/>
      <c r="F9" s="111" t="s">
        <v>53</v>
      </c>
      <c r="G9" s="112"/>
      <c r="H9" s="108"/>
      <c r="I9" s="108"/>
    </row>
    <row r="10" spans="1:12" ht="18" x14ac:dyDescent="0.25">
      <c r="A10" s="113" t="s">
        <v>26</v>
      </c>
      <c r="B10" s="113"/>
      <c r="C10" s="113"/>
      <c r="D10" s="113"/>
      <c r="E10" s="113"/>
      <c r="F10" s="113"/>
      <c r="G10" s="113"/>
      <c r="H10" s="68"/>
      <c r="I10" s="68"/>
    </row>
    <row r="11" spans="1:12" x14ac:dyDescent="0.25">
      <c r="A11" s="101" t="s">
        <v>21</v>
      </c>
      <c r="B11" s="101"/>
      <c r="C11" s="30">
        <v>78</v>
      </c>
      <c r="D11" s="13" t="s">
        <v>54</v>
      </c>
      <c r="E11" s="13"/>
      <c r="F11" s="13"/>
      <c r="G11" s="13"/>
      <c r="H11" s="68"/>
      <c r="I11" s="68"/>
    </row>
    <row r="12" spans="1:12" x14ac:dyDescent="0.25">
      <c r="A12" s="14" t="s">
        <v>32</v>
      </c>
      <c r="B12" s="15"/>
      <c r="C12" s="31"/>
      <c r="D12" s="15"/>
      <c r="E12" s="16"/>
      <c r="F12" s="17"/>
      <c r="G12" s="16">
        <v>1</v>
      </c>
      <c r="H12" s="87"/>
      <c r="I12" s="66">
        <f>G12*H12</f>
        <v>0</v>
      </c>
    </row>
    <row r="13" spans="1:12" x14ac:dyDescent="0.25">
      <c r="A13" s="14" t="s">
        <v>63</v>
      </c>
      <c r="B13" s="15"/>
      <c r="C13" s="31"/>
      <c r="D13" s="15"/>
      <c r="E13" s="16"/>
      <c r="F13" s="17"/>
      <c r="G13" s="16">
        <v>1</v>
      </c>
      <c r="H13" s="87"/>
      <c r="I13" s="66">
        <f t="shared" ref="I13:I61" si="0">G13*H13</f>
        <v>0</v>
      </c>
    </row>
    <row r="14" spans="1:12" x14ac:dyDescent="0.25">
      <c r="A14" s="14" t="s">
        <v>62</v>
      </c>
      <c r="B14" s="15"/>
      <c r="C14" s="31"/>
      <c r="D14" s="15"/>
      <c r="E14" s="16"/>
      <c r="F14" s="17"/>
      <c r="G14" s="16">
        <v>6</v>
      </c>
      <c r="H14" s="87"/>
      <c r="I14" s="66">
        <f t="shared" si="0"/>
        <v>0</v>
      </c>
    </row>
    <row r="15" spans="1:12" x14ac:dyDescent="0.25">
      <c r="A15" s="101" t="s">
        <v>72</v>
      </c>
      <c r="B15" s="101"/>
      <c r="C15" s="32">
        <v>338</v>
      </c>
      <c r="D15" s="13" t="s">
        <v>8</v>
      </c>
      <c r="E15" s="18"/>
      <c r="F15" s="18"/>
      <c r="G15" s="18"/>
      <c r="H15" s="88"/>
      <c r="I15" s="69"/>
    </row>
    <row r="16" spans="1:12" x14ac:dyDescent="0.25">
      <c r="A16" s="14" t="s">
        <v>39</v>
      </c>
      <c r="B16" s="15"/>
      <c r="C16" s="31"/>
      <c r="D16" s="15"/>
      <c r="E16" s="16"/>
      <c r="F16" s="17"/>
      <c r="G16" s="16">
        <v>2</v>
      </c>
      <c r="H16" s="87"/>
      <c r="I16" s="66">
        <f t="shared" si="0"/>
        <v>0</v>
      </c>
    </row>
    <row r="17" spans="1:9" x14ac:dyDescent="0.25">
      <c r="A17" s="14" t="s">
        <v>64</v>
      </c>
      <c r="B17" s="15"/>
      <c r="C17" s="31"/>
      <c r="D17" s="15"/>
      <c r="E17" s="16"/>
      <c r="F17" s="17"/>
      <c r="G17" s="16">
        <v>0.3</v>
      </c>
      <c r="H17" s="87"/>
      <c r="I17" s="66">
        <f t="shared" si="0"/>
        <v>0</v>
      </c>
    </row>
    <row r="18" spans="1:9" x14ac:dyDescent="0.25">
      <c r="A18" s="14" t="s">
        <v>38</v>
      </c>
      <c r="B18" s="15"/>
      <c r="C18" s="31"/>
      <c r="D18" s="15"/>
      <c r="E18" s="16"/>
      <c r="F18" s="17"/>
      <c r="G18" s="16">
        <v>6</v>
      </c>
      <c r="H18" s="87"/>
      <c r="I18" s="66">
        <f t="shared" si="0"/>
        <v>0</v>
      </c>
    </row>
    <row r="19" spans="1:9" x14ac:dyDescent="0.25">
      <c r="A19" s="14" t="s">
        <v>92</v>
      </c>
      <c r="B19" s="15"/>
      <c r="C19" s="31"/>
      <c r="D19" s="15"/>
      <c r="E19" s="16"/>
      <c r="F19" s="17"/>
      <c r="G19" s="16">
        <v>6</v>
      </c>
      <c r="H19" s="87"/>
      <c r="I19" s="66">
        <f t="shared" si="0"/>
        <v>0</v>
      </c>
    </row>
    <row r="20" spans="1:9" x14ac:dyDescent="0.25">
      <c r="A20" s="14" t="s">
        <v>91</v>
      </c>
      <c r="B20" s="15"/>
      <c r="C20" s="31"/>
      <c r="D20" s="15"/>
      <c r="E20" s="16"/>
      <c r="F20" s="17"/>
      <c r="G20" s="16">
        <v>2</v>
      </c>
      <c r="H20" s="87"/>
      <c r="I20" s="66">
        <f t="shared" si="0"/>
        <v>0</v>
      </c>
    </row>
    <row r="21" spans="1:9" x14ac:dyDescent="0.25">
      <c r="A21" s="101" t="s">
        <v>7</v>
      </c>
      <c r="B21" s="101"/>
      <c r="C21" s="32">
        <v>169</v>
      </c>
      <c r="D21" s="13" t="s">
        <v>8</v>
      </c>
      <c r="E21" s="18"/>
      <c r="F21" s="18"/>
      <c r="G21" s="18"/>
      <c r="H21" s="88"/>
      <c r="I21" s="69"/>
    </row>
    <row r="22" spans="1:9" x14ac:dyDescent="0.25">
      <c r="A22" s="14" t="s">
        <v>39</v>
      </c>
      <c r="B22" s="15"/>
      <c r="C22" s="31"/>
      <c r="D22" s="15"/>
      <c r="E22" s="16"/>
      <c r="F22" s="17"/>
      <c r="G22" s="16">
        <v>2</v>
      </c>
      <c r="H22" s="87"/>
      <c r="I22" s="66">
        <f t="shared" si="0"/>
        <v>0</v>
      </c>
    </row>
    <row r="23" spans="1:9" x14ac:dyDescent="0.25">
      <c r="A23" s="14" t="s">
        <v>38</v>
      </c>
      <c r="B23" s="15"/>
      <c r="C23" s="31"/>
      <c r="D23" s="15"/>
      <c r="E23" s="16"/>
      <c r="F23" s="17"/>
      <c r="G23" s="16">
        <v>6</v>
      </c>
      <c r="H23" s="87"/>
      <c r="I23" s="66">
        <f t="shared" si="0"/>
        <v>0</v>
      </c>
    </row>
    <row r="24" spans="1:9" x14ac:dyDescent="0.25">
      <c r="A24" s="14" t="s">
        <v>92</v>
      </c>
      <c r="B24" s="15"/>
      <c r="C24" s="31"/>
      <c r="D24" s="15"/>
      <c r="E24" s="16"/>
      <c r="F24" s="17"/>
      <c r="G24" s="16">
        <v>6</v>
      </c>
      <c r="H24" s="87"/>
      <c r="I24" s="66">
        <f t="shared" si="0"/>
        <v>0</v>
      </c>
    </row>
    <row r="25" spans="1:9" x14ac:dyDescent="0.25">
      <c r="A25" s="14" t="s">
        <v>91</v>
      </c>
      <c r="B25" s="15"/>
      <c r="C25" s="31"/>
      <c r="D25" s="15"/>
      <c r="E25" s="16"/>
      <c r="F25" s="17"/>
      <c r="G25" s="16">
        <v>2</v>
      </c>
      <c r="H25" s="87"/>
      <c r="I25" s="66">
        <f t="shared" si="0"/>
        <v>0</v>
      </c>
    </row>
    <row r="26" spans="1:9" x14ac:dyDescent="0.25">
      <c r="A26" s="14" t="s">
        <v>33</v>
      </c>
      <c r="B26" s="15"/>
      <c r="C26" s="31"/>
      <c r="D26" s="15"/>
      <c r="E26" s="16"/>
      <c r="F26" s="17"/>
      <c r="G26" s="16">
        <v>1</v>
      </c>
      <c r="H26" s="87"/>
      <c r="I26" s="66">
        <f t="shared" si="0"/>
        <v>0</v>
      </c>
    </row>
    <row r="27" spans="1:9" x14ac:dyDescent="0.25">
      <c r="A27" s="101" t="s">
        <v>58</v>
      </c>
      <c r="B27" s="101"/>
      <c r="C27" s="32">
        <v>325</v>
      </c>
      <c r="D27" s="13" t="s">
        <v>8</v>
      </c>
      <c r="E27" s="18"/>
      <c r="F27" s="18"/>
      <c r="G27" s="18"/>
      <c r="H27" s="88"/>
      <c r="I27" s="69"/>
    </row>
    <row r="28" spans="1:9" x14ac:dyDescent="0.25">
      <c r="A28" s="14" t="s">
        <v>39</v>
      </c>
      <c r="B28" s="15"/>
      <c r="C28" s="31"/>
      <c r="D28" s="15"/>
      <c r="E28" s="16"/>
      <c r="F28" s="17"/>
      <c r="G28" s="16">
        <v>2</v>
      </c>
      <c r="H28" s="87"/>
      <c r="I28" s="66">
        <f t="shared" si="0"/>
        <v>0</v>
      </c>
    </row>
    <row r="29" spans="1:9" x14ac:dyDescent="0.25">
      <c r="A29" s="14" t="s">
        <v>64</v>
      </c>
      <c r="B29" s="15"/>
      <c r="C29" s="31"/>
      <c r="D29" s="15"/>
      <c r="E29" s="16"/>
      <c r="F29" s="17"/>
      <c r="G29" s="16">
        <v>0.3</v>
      </c>
      <c r="H29" s="87"/>
      <c r="I29" s="66">
        <f t="shared" si="0"/>
        <v>0</v>
      </c>
    </row>
    <row r="30" spans="1:9" x14ac:dyDescent="0.25">
      <c r="A30" s="14" t="s">
        <v>38</v>
      </c>
      <c r="B30" s="15"/>
      <c r="C30" s="31"/>
      <c r="D30" s="15"/>
      <c r="E30" s="16"/>
      <c r="F30" s="17"/>
      <c r="G30" s="16">
        <v>6</v>
      </c>
      <c r="H30" s="87"/>
      <c r="I30" s="66">
        <f t="shared" si="0"/>
        <v>0</v>
      </c>
    </row>
    <row r="31" spans="1:9" x14ac:dyDescent="0.25">
      <c r="A31" s="14" t="s">
        <v>92</v>
      </c>
      <c r="B31" s="15"/>
      <c r="C31" s="31"/>
      <c r="D31" s="15"/>
      <c r="E31" s="16"/>
      <c r="F31" s="17"/>
      <c r="G31" s="16">
        <v>6</v>
      </c>
      <c r="H31" s="87"/>
      <c r="I31" s="66">
        <f t="shared" si="0"/>
        <v>0</v>
      </c>
    </row>
    <row r="32" spans="1:9" x14ac:dyDescent="0.25">
      <c r="A32" s="14" t="s">
        <v>91</v>
      </c>
      <c r="B32" s="15"/>
      <c r="C32" s="31"/>
      <c r="D32" s="15"/>
      <c r="E32" s="16"/>
      <c r="F32" s="17"/>
      <c r="G32" s="16">
        <v>2</v>
      </c>
      <c r="H32" s="87"/>
      <c r="I32" s="66">
        <f t="shared" si="0"/>
        <v>0</v>
      </c>
    </row>
    <row r="33" spans="1:9" x14ac:dyDescent="0.25">
      <c r="A33" s="101" t="s">
        <v>9</v>
      </c>
      <c r="B33" s="101"/>
      <c r="C33" s="32">
        <v>20</v>
      </c>
      <c r="D33" s="13" t="s">
        <v>8</v>
      </c>
      <c r="E33" s="18"/>
      <c r="F33" s="18"/>
      <c r="G33" s="18"/>
      <c r="H33" s="88"/>
      <c r="I33" s="69"/>
    </row>
    <row r="34" spans="1:9" x14ac:dyDescent="0.25">
      <c r="A34" s="14" t="s">
        <v>37</v>
      </c>
      <c r="B34" s="15"/>
      <c r="C34" s="31"/>
      <c r="D34" s="15"/>
      <c r="E34" s="16"/>
      <c r="F34" s="17"/>
      <c r="G34" s="16">
        <v>1</v>
      </c>
      <c r="H34" s="87"/>
      <c r="I34" s="66">
        <f t="shared" si="0"/>
        <v>0</v>
      </c>
    </row>
    <row r="35" spans="1:9" x14ac:dyDescent="0.25">
      <c r="A35" s="14" t="s">
        <v>94</v>
      </c>
      <c r="B35" s="15"/>
      <c r="C35" s="31"/>
      <c r="D35" s="15"/>
      <c r="E35" s="16"/>
      <c r="F35" s="17"/>
      <c r="G35" s="16">
        <v>8</v>
      </c>
      <c r="H35" s="87"/>
      <c r="I35" s="66">
        <f t="shared" si="0"/>
        <v>0</v>
      </c>
    </row>
    <row r="36" spans="1:9" x14ac:dyDescent="0.25">
      <c r="A36" s="14" t="s">
        <v>92</v>
      </c>
      <c r="B36" s="15"/>
      <c r="C36" s="31"/>
      <c r="D36" s="15"/>
      <c r="E36" s="16"/>
      <c r="F36" s="17"/>
      <c r="G36" s="16">
        <v>6</v>
      </c>
      <c r="H36" s="87"/>
      <c r="I36" s="66">
        <f t="shared" si="0"/>
        <v>0</v>
      </c>
    </row>
    <row r="37" spans="1:9" x14ac:dyDescent="0.25">
      <c r="A37" s="14" t="s">
        <v>91</v>
      </c>
      <c r="B37" s="15"/>
      <c r="C37" s="31"/>
      <c r="D37" s="15"/>
      <c r="E37" s="16"/>
      <c r="F37" s="17"/>
      <c r="G37" s="16">
        <v>2</v>
      </c>
      <c r="H37" s="87"/>
      <c r="I37" s="66">
        <f t="shared" si="0"/>
        <v>0</v>
      </c>
    </row>
    <row r="38" spans="1:9" x14ac:dyDescent="0.25">
      <c r="A38" s="14" t="s">
        <v>33</v>
      </c>
      <c r="B38" s="15"/>
      <c r="C38" s="31"/>
      <c r="D38" s="15"/>
      <c r="E38" s="16"/>
      <c r="F38" s="17"/>
      <c r="G38" s="16">
        <v>1</v>
      </c>
      <c r="H38" s="87"/>
      <c r="I38" s="66">
        <f t="shared" si="0"/>
        <v>0</v>
      </c>
    </row>
    <row r="39" spans="1:9" x14ac:dyDescent="0.25">
      <c r="A39" s="101" t="s">
        <v>73</v>
      </c>
      <c r="B39" s="101"/>
      <c r="C39" s="32">
        <v>747</v>
      </c>
      <c r="D39" s="13" t="s">
        <v>8</v>
      </c>
      <c r="E39" s="18"/>
      <c r="F39" s="18"/>
      <c r="G39" s="18"/>
      <c r="H39" s="88"/>
      <c r="I39" s="69"/>
    </row>
    <row r="40" spans="1:9" x14ac:dyDescent="0.25">
      <c r="A40" s="14" t="s">
        <v>40</v>
      </c>
      <c r="B40" s="15"/>
      <c r="C40" s="45">
        <v>839</v>
      </c>
      <c r="D40" s="16" t="s">
        <v>15</v>
      </c>
      <c r="E40" s="16"/>
      <c r="F40" s="17"/>
      <c r="G40" s="16">
        <v>2</v>
      </c>
      <c r="H40" s="87"/>
      <c r="I40" s="66">
        <f t="shared" si="0"/>
        <v>0</v>
      </c>
    </row>
    <row r="41" spans="1:9" x14ac:dyDescent="0.25">
      <c r="A41" s="14" t="s">
        <v>41</v>
      </c>
      <c r="B41" s="15"/>
      <c r="C41" s="45">
        <f>839/2</f>
        <v>419.5</v>
      </c>
      <c r="D41" s="16" t="s">
        <v>15</v>
      </c>
      <c r="E41" s="16"/>
      <c r="F41" s="17"/>
      <c r="G41" s="16">
        <v>2</v>
      </c>
      <c r="H41" s="87"/>
      <c r="I41" s="66">
        <f t="shared" si="0"/>
        <v>0</v>
      </c>
    </row>
    <row r="42" spans="1:9" x14ac:dyDescent="0.25">
      <c r="A42" s="14" t="s">
        <v>42</v>
      </c>
      <c r="B42" s="15"/>
      <c r="C42" s="45">
        <v>747</v>
      </c>
      <c r="D42" s="16" t="s">
        <v>8</v>
      </c>
      <c r="E42" s="16"/>
      <c r="F42" s="17"/>
      <c r="G42" s="16">
        <v>6</v>
      </c>
      <c r="H42" s="87"/>
      <c r="I42" s="66">
        <f t="shared" si="0"/>
        <v>0</v>
      </c>
    </row>
    <row r="43" spans="1:9" x14ac:dyDescent="0.25">
      <c r="A43" s="14" t="s">
        <v>92</v>
      </c>
      <c r="B43" s="15"/>
      <c r="C43" s="31"/>
      <c r="D43" s="15"/>
      <c r="E43" s="16"/>
      <c r="F43" s="17"/>
      <c r="G43" s="16">
        <v>6</v>
      </c>
      <c r="H43" s="87"/>
      <c r="I43" s="66">
        <f t="shared" si="0"/>
        <v>0</v>
      </c>
    </row>
    <row r="44" spans="1:9" x14ac:dyDescent="0.25">
      <c r="A44" s="14" t="s">
        <v>91</v>
      </c>
      <c r="B44" s="15"/>
      <c r="C44" s="31"/>
      <c r="D44" s="15"/>
      <c r="E44" s="16"/>
      <c r="F44" s="17"/>
      <c r="G44" s="16">
        <v>2</v>
      </c>
      <c r="H44" s="87"/>
      <c r="I44" s="66">
        <f t="shared" si="0"/>
        <v>0</v>
      </c>
    </row>
    <row r="45" spans="1:9" x14ac:dyDescent="0.25">
      <c r="A45" s="101" t="s">
        <v>11</v>
      </c>
      <c r="B45" s="101"/>
      <c r="C45" s="32">
        <v>627</v>
      </c>
      <c r="D45" s="13" t="s">
        <v>8</v>
      </c>
      <c r="E45" s="18"/>
      <c r="F45" s="18"/>
      <c r="G45" s="18"/>
      <c r="H45" s="88"/>
      <c r="I45" s="69"/>
    </row>
    <row r="46" spans="1:9" x14ac:dyDescent="0.25">
      <c r="A46" s="14" t="s">
        <v>34</v>
      </c>
      <c r="B46" s="15"/>
      <c r="C46" s="31"/>
      <c r="D46" s="15"/>
      <c r="E46" s="16"/>
      <c r="F46" s="17"/>
      <c r="G46" s="16">
        <v>30</v>
      </c>
      <c r="H46" s="87"/>
      <c r="I46" s="66">
        <f t="shared" si="0"/>
        <v>0</v>
      </c>
    </row>
    <row r="47" spans="1:9" x14ac:dyDescent="0.25">
      <c r="A47" s="14" t="s">
        <v>61</v>
      </c>
      <c r="B47" s="15"/>
      <c r="C47" s="31">
        <v>69</v>
      </c>
      <c r="D47" s="16" t="s">
        <v>54</v>
      </c>
      <c r="E47" s="16"/>
      <c r="F47" s="17"/>
      <c r="G47" s="16">
        <v>15</v>
      </c>
      <c r="H47" s="87"/>
      <c r="I47" s="66">
        <f t="shared" si="0"/>
        <v>0</v>
      </c>
    </row>
    <row r="48" spans="1:9" x14ac:dyDescent="0.25">
      <c r="A48" s="14" t="s">
        <v>60</v>
      </c>
      <c r="B48" s="15"/>
      <c r="C48" s="31">
        <v>192</v>
      </c>
      <c r="D48" s="16" t="s">
        <v>15</v>
      </c>
      <c r="E48" s="16"/>
      <c r="F48" s="17"/>
      <c r="G48" s="16">
        <v>1</v>
      </c>
      <c r="H48" s="87"/>
      <c r="I48" s="66">
        <f t="shared" si="0"/>
        <v>0</v>
      </c>
    </row>
    <row r="49" spans="1:9" x14ac:dyDescent="0.25">
      <c r="A49" s="14" t="s">
        <v>35</v>
      </c>
      <c r="B49" s="15"/>
      <c r="C49" s="31"/>
      <c r="D49" s="15"/>
      <c r="E49" s="16"/>
      <c r="F49" s="17"/>
      <c r="G49" s="16">
        <v>1</v>
      </c>
      <c r="H49" s="87"/>
      <c r="I49" s="66">
        <f t="shared" si="0"/>
        <v>0</v>
      </c>
    </row>
    <row r="50" spans="1:9" x14ac:dyDescent="0.25">
      <c r="A50" s="14" t="s">
        <v>36</v>
      </c>
      <c r="B50" s="15"/>
      <c r="C50" s="31"/>
      <c r="D50" s="15"/>
      <c r="E50" s="16"/>
      <c r="F50" s="17"/>
      <c r="G50" s="16">
        <v>1</v>
      </c>
      <c r="H50" s="87"/>
      <c r="I50" s="66">
        <f t="shared" si="0"/>
        <v>0</v>
      </c>
    </row>
    <row r="51" spans="1:9" x14ac:dyDescent="0.25">
      <c r="A51" s="14" t="s">
        <v>33</v>
      </c>
      <c r="B51" s="15"/>
      <c r="C51" s="31"/>
      <c r="D51" s="15"/>
      <c r="E51" s="16"/>
      <c r="F51" s="14"/>
      <c r="G51" s="16">
        <v>1</v>
      </c>
      <c r="H51" s="87"/>
      <c r="I51" s="66">
        <f t="shared" si="0"/>
        <v>0</v>
      </c>
    </row>
    <row r="52" spans="1:9" ht="18" x14ac:dyDescent="0.25">
      <c r="A52" s="102" t="s">
        <v>27</v>
      </c>
      <c r="B52" s="102"/>
      <c r="C52" s="102"/>
      <c r="D52" s="102"/>
      <c r="E52" s="102"/>
      <c r="F52" s="102"/>
      <c r="G52" s="102"/>
      <c r="H52" s="88"/>
      <c r="I52" s="69"/>
    </row>
    <row r="53" spans="1:9" x14ac:dyDescent="0.25">
      <c r="A53" s="103" t="s">
        <v>12</v>
      </c>
      <c r="B53" s="103"/>
      <c r="C53" s="39">
        <v>3408</v>
      </c>
      <c r="D53" s="27" t="s">
        <v>8</v>
      </c>
      <c r="E53" s="27"/>
      <c r="F53" s="83"/>
      <c r="G53" s="83"/>
      <c r="H53" s="88"/>
      <c r="I53" s="69"/>
    </row>
    <row r="54" spans="1:9" x14ac:dyDescent="0.25">
      <c r="A54" s="28" t="s">
        <v>65</v>
      </c>
      <c r="B54" s="29"/>
      <c r="C54" s="40"/>
      <c r="D54" s="29"/>
      <c r="E54" s="41"/>
      <c r="F54" s="28"/>
      <c r="G54" s="41">
        <v>8</v>
      </c>
      <c r="H54" s="87"/>
      <c r="I54" s="66">
        <f t="shared" si="0"/>
        <v>0</v>
      </c>
    </row>
    <row r="55" spans="1:9" x14ac:dyDescent="0.25">
      <c r="A55" s="28" t="s">
        <v>66</v>
      </c>
      <c r="B55" s="29"/>
      <c r="C55" s="40"/>
      <c r="D55" s="29"/>
      <c r="E55" s="41"/>
      <c r="F55" s="28"/>
      <c r="G55" s="41">
        <v>4</v>
      </c>
      <c r="H55" s="87"/>
      <c r="I55" s="66">
        <f t="shared" si="0"/>
        <v>0</v>
      </c>
    </row>
    <row r="56" spans="1:9" x14ac:dyDescent="0.25">
      <c r="A56" s="28" t="s">
        <v>44</v>
      </c>
      <c r="B56" s="29"/>
      <c r="C56" s="40"/>
      <c r="D56" s="29"/>
      <c r="E56" s="41"/>
      <c r="F56" s="28"/>
      <c r="G56" s="41">
        <v>5</v>
      </c>
      <c r="H56" s="87"/>
      <c r="I56" s="66">
        <f t="shared" si="0"/>
        <v>0</v>
      </c>
    </row>
    <row r="57" spans="1:9" x14ac:dyDescent="0.25">
      <c r="A57" s="28" t="s">
        <v>93</v>
      </c>
      <c r="B57" s="29"/>
      <c r="C57" s="40"/>
      <c r="D57" s="29"/>
      <c r="E57" s="41"/>
      <c r="F57" s="28"/>
      <c r="G57" s="41">
        <v>2</v>
      </c>
      <c r="H57" s="87"/>
      <c r="I57" s="66">
        <f t="shared" si="0"/>
        <v>0</v>
      </c>
    </row>
    <row r="58" spans="1:9" x14ac:dyDescent="0.25">
      <c r="A58" s="103" t="s">
        <v>13</v>
      </c>
      <c r="B58" s="103"/>
      <c r="C58" s="39">
        <v>285</v>
      </c>
      <c r="D58" s="27" t="s">
        <v>8</v>
      </c>
      <c r="E58" s="27"/>
      <c r="F58" s="83"/>
      <c r="G58" s="27"/>
      <c r="H58" s="88"/>
      <c r="I58" s="69"/>
    </row>
    <row r="59" spans="1:9" x14ac:dyDescent="0.25">
      <c r="A59" s="28" t="s">
        <v>65</v>
      </c>
      <c r="B59" s="29"/>
      <c r="C59" s="40"/>
      <c r="D59" s="29"/>
      <c r="E59" s="41"/>
      <c r="F59" s="28"/>
      <c r="G59" s="41">
        <v>8</v>
      </c>
      <c r="H59" s="87"/>
      <c r="I59" s="66">
        <f t="shared" si="0"/>
        <v>0</v>
      </c>
    </row>
    <row r="60" spans="1:9" x14ac:dyDescent="0.25">
      <c r="A60" s="28" t="s">
        <v>66</v>
      </c>
      <c r="B60" s="29"/>
      <c r="C60" s="40"/>
      <c r="D60" s="29"/>
      <c r="E60" s="41"/>
      <c r="F60" s="28"/>
      <c r="G60" s="41">
        <v>4</v>
      </c>
      <c r="H60" s="87"/>
      <c r="I60" s="66">
        <f t="shared" si="0"/>
        <v>0</v>
      </c>
    </row>
    <row r="61" spans="1:9" x14ac:dyDescent="0.25">
      <c r="A61" s="28" t="s">
        <v>44</v>
      </c>
      <c r="B61" s="29"/>
      <c r="C61" s="40"/>
      <c r="D61" s="29"/>
      <c r="E61" s="41"/>
      <c r="F61" s="28"/>
      <c r="G61" s="41">
        <v>5</v>
      </c>
      <c r="H61" s="87"/>
      <c r="I61" s="66">
        <f t="shared" si="0"/>
        <v>0</v>
      </c>
    </row>
    <row r="62" spans="1:9" ht="18" x14ac:dyDescent="0.25">
      <c r="A62" s="104" t="s">
        <v>28</v>
      </c>
      <c r="B62" s="104"/>
      <c r="C62" s="104"/>
      <c r="D62" s="104"/>
      <c r="E62" s="104"/>
      <c r="F62" s="104"/>
      <c r="G62" s="104"/>
      <c r="H62" s="64"/>
      <c r="I62" s="64"/>
    </row>
    <row r="63" spans="1:9" x14ac:dyDescent="0.25">
      <c r="A63" s="105" t="s">
        <v>74</v>
      </c>
      <c r="B63" s="105"/>
      <c r="C63" s="33">
        <v>213</v>
      </c>
      <c r="D63" s="20" t="s">
        <v>15</v>
      </c>
      <c r="E63" s="84"/>
      <c r="F63" s="84"/>
      <c r="G63" s="84"/>
      <c r="H63" s="64"/>
      <c r="I63" s="64"/>
    </row>
    <row r="64" spans="1:9" ht="18" x14ac:dyDescent="0.25">
      <c r="A64" s="106" t="s">
        <v>29</v>
      </c>
      <c r="B64" s="106"/>
      <c r="C64" s="106"/>
      <c r="D64" s="106"/>
      <c r="E64" s="106"/>
      <c r="F64" s="106"/>
      <c r="G64" s="106"/>
      <c r="H64" s="64"/>
      <c r="I64" s="64"/>
    </row>
    <row r="65" spans="1:9" x14ac:dyDescent="0.25">
      <c r="A65" s="98" t="s">
        <v>16</v>
      </c>
      <c r="B65" s="98"/>
      <c r="C65" s="34">
        <v>5</v>
      </c>
      <c r="D65" s="21" t="s">
        <v>54</v>
      </c>
      <c r="E65" s="21"/>
      <c r="F65" s="82"/>
      <c r="G65" s="82"/>
      <c r="H65" s="64"/>
      <c r="I65" s="64"/>
    </row>
    <row r="66" spans="1:9" x14ac:dyDescent="0.25">
      <c r="A66" s="22" t="s">
        <v>45</v>
      </c>
      <c r="B66" s="23"/>
      <c r="C66" s="35"/>
      <c r="D66" s="23"/>
      <c r="E66" s="42"/>
      <c r="F66" s="22"/>
      <c r="G66" s="42">
        <v>2</v>
      </c>
      <c r="H66" s="64"/>
      <c r="I66" s="64"/>
    </row>
    <row r="67" spans="1:9" x14ac:dyDescent="0.25">
      <c r="A67" s="22" t="s">
        <v>46</v>
      </c>
      <c r="B67" s="23"/>
      <c r="C67" s="35"/>
      <c r="D67" s="23"/>
      <c r="E67" s="42"/>
      <c r="F67" s="22"/>
      <c r="G67" s="42">
        <v>30</v>
      </c>
      <c r="H67" s="64"/>
      <c r="I67" s="64"/>
    </row>
    <row r="68" spans="1:9" x14ac:dyDescent="0.25">
      <c r="A68" s="98" t="s">
        <v>17</v>
      </c>
      <c r="B68" s="98"/>
      <c r="C68" s="34">
        <v>16</v>
      </c>
      <c r="D68" s="21" t="s">
        <v>15</v>
      </c>
      <c r="E68" s="21"/>
      <c r="F68" s="82"/>
      <c r="G68" s="21"/>
      <c r="H68" s="64"/>
      <c r="I68" s="64"/>
    </row>
    <row r="69" spans="1:9" x14ac:dyDescent="0.25">
      <c r="A69" s="22" t="s">
        <v>45</v>
      </c>
      <c r="B69" s="23"/>
      <c r="C69" s="35"/>
      <c r="D69" s="23"/>
      <c r="E69" s="42"/>
      <c r="F69" s="22"/>
      <c r="G69" s="42">
        <v>4</v>
      </c>
      <c r="H69" s="64"/>
      <c r="I69" s="64"/>
    </row>
    <row r="70" spans="1:9" x14ac:dyDescent="0.25">
      <c r="A70" s="98" t="s">
        <v>57</v>
      </c>
      <c r="B70" s="98"/>
      <c r="C70" s="34">
        <v>3</v>
      </c>
      <c r="D70" s="21" t="s">
        <v>54</v>
      </c>
      <c r="E70" s="21"/>
      <c r="F70" s="82"/>
      <c r="G70" s="21"/>
      <c r="H70" s="64"/>
      <c r="I70" s="64"/>
    </row>
    <row r="71" spans="1:9" x14ac:dyDescent="0.25">
      <c r="A71" s="22" t="s">
        <v>47</v>
      </c>
      <c r="B71" s="23"/>
      <c r="C71" s="35"/>
      <c r="D71" s="23"/>
      <c r="E71" s="42"/>
      <c r="F71" s="22"/>
      <c r="G71" s="42">
        <v>1</v>
      </c>
      <c r="H71" s="64"/>
      <c r="I71" s="64"/>
    </row>
    <row r="72" spans="1:9" x14ac:dyDescent="0.25">
      <c r="A72" s="22" t="s">
        <v>48</v>
      </c>
      <c r="B72" s="23"/>
      <c r="C72" s="35"/>
      <c r="D72" s="23"/>
      <c r="E72" s="42"/>
      <c r="F72" s="22"/>
      <c r="G72" s="42">
        <v>3</v>
      </c>
      <c r="H72" s="64"/>
      <c r="I72" s="64"/>
    </row>
    <row r="73" spans="1:9" s="2" customFormat="1" x14ac:dyDescent="0.25">
      <c r="A73" s="98" t="s">
        <v>18</v>
      </c>
      <c r="B73" s="98"/>
      <c r="C73" s="34">
        <v>13</v>
      </c>
      <c r="D73" s="21" t="s">
        <v>54</v>
      </c>
      <c r="E73" s="21"/>
      <c r="F73" s="82"/>
      <c r="G73" s="21"/>
      <c r="H73" s="65"/>
      <c r="I73" s="65"/>
    </row>
    <row r="74" spans="1:9" x14ac:dyDescent="0.25">
      <c r="A74" s="22" t="s">
        <v>51</v>
      </c>
      <c r="B74" s="23"/>
      <c r="C74" s="35"/>
      <c r="D74" s="23"/>
      <c r="E74" s="42"/>
      <c r="F74" s="22"/>
      <c r="G74" s="42">
        <v>1</v>
      </c>
      <c r="H74" s="64"/>
      <c r="I74" s="64"/>
    </row>
    <row r="75" spans="1:9" x14ac:dyDescent="0.25">
      <c r="A75" s="22" t="s">
        <v>52</v>
      </c>
      <c r="B75" s="23"/>
      <c r="C75" s="35"/>
      <c r="D75" s="23"/>
      <c r="E75" s="42"/>
      <c r="F75" s="22"/>
      <c r="G75" s="42">
        <v>1</v>
      </c>
      <c r="H75" s="64"/>
      <c r="I75" s="64"/>
    </row>
    <row r="76" spans="1:9" x14ac:dyDescent="0.25">
      <c r="A76" s="98" t="s">
        <v>22</v>
      </c>
      <c r="B76" s="98"/>
      <c r="C76" s="34">
        <v>16</v>
      </c>
      <c r="D76" s="21" t="s">
        <v>54</v>
      </c>
      <c r="E76" s="21"/>
      <c r="F76" s="82"/>
      <c r="G76" s="21"/>
      <c r="H76" s="64"/>
      <c r="I76" s="64"/>
    </row>
    <row r="77" spans="1:9" x14ac:dyDescent="0.25">
      <c r="A77" s="22" t="s">
        <v>52</v>
      </c>
      <c r="B77" s="24"/>
      <c r="C77" s="36"/>
      <c r="D77" s="24"/>
      <c r="E77" s="43"/>
      <c r="F77" s="24"/>
      <c r="G77" s="43">
        <v>1</v>
      </c>
      <c r="H77" s="64"/>
      <c r="I77" s="64"/>
    </row>
    <row r="78" spans="1:9" x14ac:dyDescent="0.25">
      <c r="A78" s="22" t="s">
        <v>45</v>
      </c>
      <c r="B78" s="23"/>
      <c r="C78" s="35"/>
      <c r="D78" s="23"/>
      <c r="E78" s="42"/>
      <c r="F78" s="22"/>
      <c r="G78" s="42">
        <v>1</v>
      </c>
      <c r="H78" s="64"/>
      <c r="I78" s="64"/>
    </row>
    <row r="79" spans="1:9" x14ac:dyDescent="0.25">
      <c r="A79" s="98" t="s">
        <v>24</v>
      </c>
      <c r="B79" s="98"/>
      <c r="C79" s="34">
        <v>12</v>
      </c>
      <c r="D79" s="21" t="s">
        <v>8</v>
      </c>
      <c r="E79" s="21"/>
      <c r="F79" s="82"/>
      <c r="G79" s="21"/>
      <c r="H79" s="64"/>
      <c r="I79" s="64"/>
    </row>
    <row r="80" spans="1:9" x14ac:dyDescent="0.25">
      <c r="A80" s="22" t="s">
        <v>45</v>
      </c>
      <c r="B80" s="23"/>
      <c r="C80" s="35"/>
      <c r="D80" s="23"/>
      <c r="E80" s="23"/>
      <c r="F80" s="22"/>
      <c r="G80" s="42">
        <v>1</v>
      </c>
      <c r="H80" s="64"/>
      <c r="I80" s="64"/>
    </row>
    <row r="81" spans="1:9" ht="18" x14ac:dyDescent="0.25">
      <c r="A81" s="114" t="s">
        <v>30</v>
      </c>
      <c r="B81" s="114"/>
      <c r="C81" s="114"/>
      <c r="D81" s="114"/>
      <c r="E81" s="114"/>
      <c r="F81" s="114"/>
      <c r="G81" s="114"/>
      <c r="H81" s="64"/>
      <c r="I81" s="64"/>
    </row>
    <row r="82" spans="1:9" x14ac:dyDescent="0.25">
      <c r="A82" s="115" t="s">
        <v>25</v>
      </c>
      <c r="B82" s="115"/>
      <c r="C82" s="37">
        <v>151</v>
      </c>
      <c r="D82" s="19" t="s">
        <v>8</v>
      </c>
      <c r="E82" s="19"/>
      <c r="F82" s="86"/>
      <c r="G82" s="19"/>
      <c r="H82" s="64"/>
      <c r="I82" s="64"/>
    </row>
    <row r="83" spans="1:9" x14ac:dyDescent="0.25">
      <c r="A83" s="25" t="s">
        <v>50</v>
      </c>
      <c r="B83" s="26"/>
      <c r="C83" s="38"/>
      <c r="D83" s="26"/>
      <c r="E83" s="44"/>
      <c r="F83" s="25"/>
      <c r="G83" s="44">
        <v>6</v>
      </c>
      <c r="H83" s="64"/>
      <c r="I83" s="64"/>
    </row>
    <row r="84" spans="1:9" ht="18" x14ac:dyDescent="0.25">
      <c r="A84" s="99" t="s">
        <v>98</v>
      </c>
      <c r="B84" s="99"/>
      <c r="C84" s="99"/>
      <c r="D84" s="99"/>
      <c r="E84" s="99"/>
      <c r="F84" s="99"/>
      <c r="G84" s="99"/>
      <c r="H84" s="63" t="s">
        <v>102</v>
      </c>
      <c r="I84" s="63" t="s">
        <v>101</v>
      </c>
    </row>
    <row r="85" spans="1:9" x14ac:dyDescent="0.25">
      <c r="A85" s="100" t="s">
        <v>96</v>
      </c>
      <c r="B85" s="100"/>
      <c r="C85" s="51">
        <v>8</v>
      </c>
      <c r="D85" s="52" t="s">
        <v>99</v>
      </c>
      <c r="E85" s="52"/>
      <c r="F85" s="85"/>
      <c r="G85" s="52"/>
      <c r="H85" s="87"/>
      <c r="I85" s="66">
        <f>C85*H85</f>
        <v>0</v>
      </c>
    </row>
    <row r="86" spans="1:9" x14ac:dyDescent="0.25">
      <c r="A86" s="100" t="s">
        <v>97</v>
      </c>
      <c r="B86" s="100"/>
      <c r="C86" s="51">
        <v>16</v>
      </c>
      <c r="D86" s="52" t="s">
        <v>99</v>
      </c>
      <c r="E86" s="52"/>
      <c r="F86" s="85"/>
      <c r="G86" s="52"/>
      <c r="H86" s="87"/>
      <c r="I86" s="66">
        <f>C86*H86</f>
        <v>0</v>
      </c>
    </row>
    <row r="87" spans="1:9" x14ac:dyDescent="0.25">
      <c r="A87" s="97"/>
      <c r="B87" s="97"/>
      <c r="C87" s="1"/>
      <c r="H87" s="2" t="s">
        <v>103</v>
      </c>
      <c r="I87" s="67">
        <f>SUM(I12:I61,I85,I86)</f>
        <v>0</v>
      </c>
    </row>
    <row r="88" spans="1:9" x14ac:dyDescent="0.25">
      <c r="A88" s="97"/>
      <c r="B88" s="97"/>
      <c r="C88" s="1"/>
    </row>
    <row r="89" spans="1:9" x14ac:dyDescent="0.25">
      <c r="C89" s="1"/>
    </row>
    <row r="90" spans="1:9" x14ac:dyDescent="0.25">
      <c r="C90" s="1"/>
    </row>
    <row r="91" spans="1:9" x14ac:dyDescent="0.25">
      <c r="C91" s="1"/>
    </row>
    <row r="92" spans="1:9" x14ac:dyDescent="0.25">
      <c r="C92" s="1"/>
    </row>
    <row r="93" spans="1:9" x14ac:dyDescent="0.25">
      <c r="C93" s="1"/>
    </row>
    <row r="94" spans="1:9" x14ac:dyDescent="0.25">
      <c r="C94" s="1"/>
    </row>
    <row r="95" spans="1:9" x14ac:dyDescent="0.25">
      <c r="C95" s="1"/>
    </row>
  </sheetData>
  <sheetProtection algorithmName="SHA-512" hashValue="wBxX9bidvt8nEvMqrAWTY2Ik8N31hu4QVF1y0AhjcyXMM1+muMykE2+tUH0npR5mWQVD7M2u9DCuEFjlIWSmQw==" saltValue="zCxTkyLLs4Fmj2PL3Ggw+g==" spinCount="100000" sheet="1" objects="1" scenarios="1" selectLockedCells="1"/>
  <mergeCells count="34">
    <mergeCell ref="H8:H9"/>
    <mergeCell ref="I8:I9"/>
    <mergeCell ref="A39:B39"/>
    <mergeCell ref="B2:C2"/>
    <mergeCell ref="B3:C3"/>
    <mergeCell ref="B4:C4"/>
    <mergeCell ref="F8:G8"/>
    <mergeCell ref="F9:G9"/>
    <mergeCell ref="A10:G10"/>
    <mergeCell ref="A11:B11"/>
    <mergeCell ref="A15:B15"/>
    <mergeCell ref="A21:B21"/>
    <mergeCell ref="A27:B27"/>
    <mergeCell ref="A33:B33"/>
    <mergeCell ref="A73:B73"/>
    <mergeCell ref="A45:B45"/>
    <mergeCell ref="A52:G52"/>
    <mergeCell ref="A53:B53"/>
    <mergeCell ref="A58:B58"/>
    <mergeCell ref="A62:G62"/>
    <mergeCell ref="A63:B63"/>
    <mergeCell ref="A64:G64"/>
    <mergeCell ref="A65:B65"/>
    <mergeCell ref="A68:B68"/>
    <mergeCell ref="A70:B70"/>
    <mergeCell ref="A87:B87"/>
    <mergeCell ref="A88:B88"/>
    <mergeCell ref="A76:B76"/>
    <mergeCell ref="A79:B79"/>
    <mergeCell ref="A81:G81"/>
    <mergeCell ref="A82:B82"/>
    <mergeCell ref="A84:G84"/>
    <mergeCell ref="A85:B85"/>
    <mergeCell ref="A86:B86"/>
  </mergeCells>
  <dataValidations count="1">
    <dataValidation type="whole" allowBlank="1" showInputMessage="1" showErrorMessage="1" error="Negatieve bedragen en hoger dan € 50,- niet toegestaan" sqref="H85:H86">
      <formula1>0</formula1>
      <formula2>50</formula2>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showGridLines="0" workbookViewId="0">
      <pane ySplit="9" topLeftCell="A70" activePane="bottomLeft" state="frozen"/>
      <selection pane="bottomLeft" activeCell="H44" sqref="H44"/>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9" x14ac:dyDescent="0.25">
      <c r="A1" s="3"/>
      <c r="B1" s="4"/>
      <c r="C1" s="4"/>
      <c r="D1" s="4"/>
      <c r="E1" s="4"/>
      <c r="F1" s="4"/>
      <c r="G1" s="5"/>
    </row>
    <row r="2" spans="1:9" x14ac:dyDescent="0.25">
      <c r="A2" s="6" t="s">
        <v>0</v>
      </c>
      <c r="B2" s="107" t="s">
        <v>70</v>
      </c>
      <c r="C2" s="107"/>
      <c r="D2" s="7"/>
      <c r="E2" s="7"/>
      <c r="F2" s="7"/>
      <c r="G2" s="8"/>
    </row>
    <row r="3" spans="1:9" x14ac:dyDescent="0.25">
      <c r="A3" s="6" t="s">
        <v>1</v>
      </c>
      <c r="B3" s="107" t="s">
        <v>71</v>
      </c>
      <c r="C3" s="107"/>
      <c r="D3" s="7"/>
      <c r="E3" s="7"/>
      <c r="F3" s="7"/>
      <c r="G3" s="8"/>
    </row>
    <row r="4" spans="1:9" x14ac:dyDescent="0.25">
      <c r="A4" s="6" t="s">
        <v>2</v>
      </c>
      <c r="B4" s="107" t="s">
        <v>95</v>
      </c>
      <c r="C4" s="107"/>
      <c r="D4" s="7"/>
      <c r="E4" s="7"/>
      <c r="F4" s="7"/>
      <c r="G4" s="8"/>
    </row>
    <row r="5" spans="1:9" x14ac:dyDescent="0.25">
      <c r="A5" s="9"/>
      <c r="B5" s="7"/>
      <c r="C5" s="7"/>
      <c r="D5" s="7"/>
      <c r="E5" s="7"/>
      <c r="F5" s="7"/>
      <c r="G5" s="8"/>
    </row>
    <row r="6" spans="1:9" x14ac:dyDescent="0.25">
      <c r="A6" s="9"/>
      <c r="B6" s="7"/>
      <c r="C6" s="7"/>
      <c r="D6" s="7"/>
      <c r="E6" s="7"/>
      <c r="F6" s="7"/>
      <c r="G6" s="8"/>
    </row>
    <row r="7" spans="1:9" x14ac:dyDescent="0.25">
      <c r="A7" s="10"/>
      <c r="B7" s="11"/>
      <c r="C7" s="11"/>
      <c r="D7" s="11"/>
      <c r="E7" s="11"/>
      <c r="F7" s="11"/>
      <c r="G7" s="12"/>
    </row>
    <row r="8" spans="1:9" ht="18.75" customHeight="1" x14ac:dyDescent="0.25">
      <c r="A8" s="53" t="s">
        <v>3</v>
      </c>
      <c r="B8" s="54"/>
      <c r="C8" s="55" t="s">
        <v>5</v>
      </c>
      <c r="D8" s="56" t="s">
        <v>6</v>
      </c>
      <c r="E8" s="57"/>
      <c r="F8" s="109" t="s">
        <v>4</v>
      </c>
      <c r="G8" s="110"/>
      <c r="H8" s="108" t="s">
        <v>100</v>
      </c>
      <c r="I8" s="108" t="s">
        <v>101</v>
      </c>
    </row>
    <row r="9" spans="1:9" ht="15.75" x14ac:dyDescent="0.25">
      <c r="A9" s="58"/>
      <c r="B9" s="59"/>
      <c r="C9" s="60" t="s">
        <v>43</v>
      </c>
      <c r="D9" s="61"/>
      <c r="E9" s="62"/>
      <c r="F9" s="111" t="s">
        <v>53</v>
      </c>
      <c r="G9" s="112"/>
      <c r="H9" s="108"/>
      <c r="I9" s="108"/>
    </row>
    <row r="10" spans="1:9" ht="18" x14ac:dyDescent="0.25">
      <c r="A10" s="113" t="s">
        <v>26</v>
      </c>
      <c r="B10" s="113"/>
      <c r="C10" s="113"/>
      <c r="D10" s="113"/>
      <c r="E10" s="113"/>
      <c r="F10" s="113"/>
      <c r="G10" s="113"/>
      <c r="H10" s="68"/>
      <c r="I10" s="68"/>
    </row>
    <row r="11" spans="1:9" x14ac:dyDescent="0.25">
      <c r="A11" s="101" t="s">
        <v>21</v>
      </c>
      <c r="B11" s="101"/>
      <c r="C11" s="30">
        <v>67</v>
      </c>
      <c r="D11" s="13" t="s">
        <v>54</v>
      </c>
      <c r="E11" s="13"/>
      <c r="F11" s="13"/>
      <c r="G11" s="13"/>
      <c r="H11" s="68"/>
      <c r="I11" s="68"/>
    </row>
    <row r="12" spans="1:9" x14ac:dyDescent="0.25">
      <c r="A12" s="14" t="s">
        <v>32</v>
      </c>
      <c r="B12" s="15"/>
      <c r="C12" s="31"/>
      <c r="D12" s="15"/>
      <c r="E12" s="16"/>
      <c r="F12" s="17"/>
      <c r="G12" s="16">
        <v>1</v>
      </c>
      <c r="H12" s="87"/>
      <c r="I12" s="66">
        <f>G12*H12</f>
        <v>0</v>
      </c>
    </row>
    <row r="13" spans="1:9" x14ac:dyDescent="0.25">
      <c r="A13" s="14" t="s">
        <v>63</v>
      </c>
      <c r="B13" s="15"/>
      <c r="C13" s="31"/>
      <c r="D13" s="15"/>
      <c r="E13" s="16"/>
      <c r="F13" s="17"/>
      <c r="G13" s="16">
        <v>1</v>
      </c>
      <c r="H13" s="87"/>
      <c r="I13" s="66">
        <f t="shared" ref="I13:I54" si="0">G13*H13</f>
        <v>0</v>
      </c>
    </row>
    <row r="14" spans="1:9" x14ac:dyDescent="0.25">
      <c r="A14" s="14" t="s">
        <v>62</v>
      </c>
      <c r="B14" s="15"/>
      <c r="C14" s="31"/>
      <c r="D14" s="15"/>
      <c r="E14" s="16"/>
      <c r="F14" s="17"/>
      <c r="G14" s="16">
        <v>6</v>
      </c>
      <c r="H14" s="87"/>
      <c r="I14" s="66">
        <f t="shared" si="0"/>
        <v>0</v>
      </c>
    </row>
    <row r="15" spans="1:9" x14ac:dyDescent="0.25">
      <c r="A15" s="101" t="s">
        <v>7</v>
      </c>
      <c r="B15" s="101"/>
      <c r="C15" s="32">
        <v>249</v>
      </c>
      <c r="D15" s="13" t="s">
        <v>8</v>
      </c>
      <c r="E15" s="18"/>
      <c r="F15" s="18"/>
      <c r="G15" s="18"/>
      <c r="H15" s="88"/>
      <c r="I15" s="69"/>
    </row>
    <row r="16" spans="1:9" x14ac:dyDescent="0.25">
      <c r="A16" s="14" t="s">
        <v>39</v>
      </c>
      <c r="B16" s="15"/>
      <c r="C16" s="31"/>
      <c r="D16" s="15"/>
      <c r="E16" s="16"/>
      <c r="F16" s="17"/>
      <c r="G16" s="16">
        <v>2</v>
      </c>
      <c r="H16" s="87"/>
      <c r="I16" s="66">
        <f t="shared" si="0"/>
        <v>0</v>
      </c>
    </row>
    <row r="17" spans="1:9" x14ac:dyDescent="0.25">
      <c r="A17" s="14" t="s">
        <v>38</v>
      </c>
      <c r="B17" s="15"/>
      <c r="C17" s="31"/>
      <c r="D17" s="15"/>
      <c r="E17" s="16"/>
      <c r="F17" s="17"/>
      <c r="G17" s="16">
        <v>6</v>
      </c>
      <c r="H17" s="87"/>
      <c r="I17" s="66">
        <f t="shared" si="0"/>
        <v>0</v>
      </c>
    </row>
    <row r="18" spans="1:9" x14ac:dyDescent="0.25">
      <c r="A18" s="14" t="s">
        <v>92</v>
      </c>
      <c r="B18" s="15"/>
      <c r="C18" s="31"/>
      <c r="D18" s="15"/>
      <c r="E18" s="16"/>
      <c r="F18" s="17"/>
      <c r="G18" s="16">
        <v>6</v>
      </c>
      <c r="H18" s="87"/>
      <c r="I18" s="66">
        <f t="shared" si="0"/>
        <v>0</v>
      </c>
    </row>
    <row r="19" spans="1:9" x14ac:dyDescent="0.25">
      <c r="A19" s="14" t="s">
        <v>91</v>
      </c>
      <c r="B19" s="15"/>
      <c r="C19" s="31"/>
      <c r="D19" s="15"/>
      <c r="E19" s="16"/>
      <c r="F19" s="17"/>
      <c r="G19" s="16">
        <v>2</v>
      </c>
      <c r="H19" s="87"/>
      <c r="I19" s="66">
        <f t="shared" si="0"/>
        <v>0</v>
      </c>
    </row>
    <row r="20" spans="1:9" x14ac:dyDescent="0.25">
      <c r="A20" s="14" t="s">
        <v>33</v>
      </c>
      <c r="B20" s="15"/>
      <c r="C20" s="31"/>
      <c r="D20" s="15"/>
      <c r="E20" s="16"/>
      <c r="F20" s="17"/>
      <c r="G20" s="16">
        <v>1</v>
      </c>
      <c r="H20" s="87"/>
      <c r="I20" s="66">
        <f t="shared" si="0"/>
        <v>0</v>
      </c>
    </row>
    <row r="21" spans="1:9" x14ac:dyDescent="0.25">
      <c r="A21" s="101" t="s">
        <v>58</v>
      </c>
      <c r="B21" s="101"/>
      <c r="C21" s="32">
        <v>941</v>
      </c>
      <c r="D21" s="13" t="s">
        <v>8</v>
      </c>
      <c r="E21" s="18"/>
      <c r="F21" s="18"/>
      <c r="G21" s="18"/>
      <c r="H21" s="88"/>
      <c r="I21" s="69"/>
    </row>
    <row r="22" spans="1:9" x14ac:dyDescent="0.25">
      <c r="A22" s="14" t="s">
        <v>39</v>
      </c>
      <c r="B22" s="15"/>
      <c r="C22" s="31"/>
      <c r="D22" s="15"/>
      <c r="E22" s="16"/>
      <c r="F22" s="17"/>
      <c r="G22" s="16">
        <v>2</v>
      </c>
      <c r="H22" s="87"/>
      <c r="I22" s="66">
        <f t="shared" si="0"/>
        <v>0</v>
      </c>
    </row>
    <row r="23" spans="1:9" x14ac:dyDescent="0.25">
      <c r="A23" s="14" t="s">
        <v>64</v>
      </c>
      <c r="B23" s="15"/>
      <c r="C23" s="31"/>
      <c r="D23" s="15"/>
      <c r="E23" s="16"/>
      <c r="F23" s="17"/>
      <c r="G23" s="16">
        <v>0.3</v>
      </c>
      <c r="H23" s="87"/>
      <c r="I23" s="66">
        <f t="shared" si="0"/>
        <v>0</v>
      </c>
    </row>
    <row r="24" spans="1:9" x14ac:dyDescent="0.25">
      <c r="A24" s="14" t="s">
        <v>38</v>
      </c>
      <c r="B24" s="15"/>
      <c r="C24" s="31"/>
      <c r="D24" s="15"/>
      <c r="E24" s="16"/>
      <c r="F24" s="17"/>
      <c r="G24" s="16">
        <v>6</v>
      </c>
      <c r="H24" s="87"/>
      <c r="I24" s="66">
        <f t="shared" si="0"/>
        <v>0</v>
      </c>
    </row>
    <row r="25" spans="1:9" x14ac:dyDescent="0.25">
      <c r="A25" s="14" t="s">
        <v>92</v>
      </c>
      <c r="B25" s="15"/>
      <c r="C25" s="31"/>
      <c r="D25" s="15"/>
      <c r="E25" s="16"/>
      <c r="F25" s="17"/>
      <c r="G25" s="16">
        <v>6</v>
      </c>
      <c r="H25" s="87"/>
      <c r="I25" s="66">
        <f t="shared" si="0"/>
        <v>0</v>
      </c>
    </row>
    <row r="26" spans="1:9" x14ac:dyDescent="0.25">
      <c r="A26" s="14" t="s">
        <v>91</v>
      </c>
      <c r="B26" s="15"/>
      <c r="C26" s="31"/>
      <c r="D26" s="15"/>
      <c r="E26" s="16"/>
      <c r="F26" s="17"/>
      <c r="G26" s="16">
        <v>2</v>
      </c>
      <c r="H26" s="87"/>
      <c r="I26" s="66">
        <f t="shared" si="0"/>
        <v>0</v>
      </c>
    </row>
    <row r="27" spans="1:9" x14ac:dyDescent="0.25">
      <c r="A27" s="101" t="s">
        <v>86</v>
      </c>
      <c r="B27" s="101"/>
      <c r="C27" s="32">
        <v>367</v>
      </c>
      <c r="D27" s="13" t="s">
        <v>8</v>
      </c>
      <c r="E27" s="18"/>
      <c r="F27" s="18"/>
      <c r="G27" s="18"/>
      <c r="H27" s="88"/>
      <c r="I27" s="69"/>
    </row>
    <row r="28" spans="1:9" x14ac:dyDescent="0.25">
      <c r="A28" s="14" t="s">
        <v>40</v>
      </c>
      <c r="B28" s="15"/>
      <c r="C28" s="45">
        <v>842</v>
      </c>
      <c r="D28" s="16" t="s">
        <v>15</v>
      </c>
      <c r="E28" s="16"/>
      <c r="F28" s="17"/>
      <c r="G28" s="16">
        <v>2</v>
      </c>
      <c r="H28" s="87"/>
      <c r="I28" s="66">
        <f t="shared" si="0"/>
        <v>0</v>
      </c>
    </row>
    <row r="29" spans="1:9" x14ac:dyDescent="0.25">
      <c r="A29" s="14" t="s">
        <v>41</v>
      </c>
      <c r="B29" s="15"/>
      <c r="C29" s="45">
        <f>842/2</f>
        <v>421</v>
      </c>
      <c r="D29" s="16" t="s">
        <v>15</v>
      </c>
      <c r="E29" s="16"/>
      <c r="F29" s="17"/>
      <c r="G29" s="16">
        <v>2</v>
      </c>
      <c r="H29" s="87"/>
      <c r="I29" s="66">
        <f t="shared" si="0"/>
        <v>0</v>
      </c>
    </row>
    <row r="30" spans="1:9" x14ac:dyDescent="0.25">
      <c r="A30" s="14" t="s">
        <v>42</v>
      </c>
      <c r="B30" s="15"/>
      <c r="C30" s="45">
        <v>367</v>
      </c>
      <c r="D30" s="16" t="s">
        <v>8</v>
      </c>
      <c r="E30" s="16"/>
      <c r="F30" s="17"/>
      <c r="G30" s="16">
        <v>6</v>
      </c>
      <c r="H30" s="87"/>
      <c r="I30" s="66">
        <f t="shared" si="0"/>
        <v>0</v>
      </c>
    </row>
    <row r="31" spans="1:9" x14ac:dyDescent="0.25">
      <c r="A31" s="14" t="s">
        <v>92</v>
      </c>
      <c r="B31" s="15"/>
      <c r="C31" s="31"/>
      <c r="D31" s="15"/>
      <c r="E31" s="16"/>
      <c r="F31" s="17"/>
      <c r="G31" s="16">
        <v>6</v>
      </c>
      <c r="H31" s="87"/>
      <c r="I31" s="66">
        <f t="shared" si="0"/>
        <v>0</v>
      </c>
    </row>
    <row r="32" spans="1:9" x14ac:dyDescent="0.25">
      <c r="A32" s="14" t="s">
        <v>91</v>
      </c>
      <c r="B32" s="15"/>
      <c r="C32" s="31"/>
      <c r="D32" s="15"/>
      <c r="E32" s="16"/>
      <c r="F32" s="17"/>
      <c r="G32" s="16">
        <v>2</v>
      </c>
      <c r="H32" s="87"/>
      <c r="I32" s="66">
        <f t="shared" si="0"/>
        <v>0</v>
      </c>
    </row>
    <row r="33" spans="1:9" x14ac:dyDescent="0.25">
      <c r="A33" s="101" t="s">
        <v>11</v>
      </c>
      <c r="B33" s="101"/>
      <c r="C33" s="32">
        <v>6111</v>
      </c>
      <c r="D33" s="13" t="s">
        <v>8</v>
      </c>
      <c r="E33" s="18"/>
      <c r="F33" s="18"/>
      <c r="G33" s="18"/>
      <c r="H33" s="88"/>
      <c r="I33" s="69"/>
    </row>
    <row r="34" spans="1:9" x14ac:dyDescent="0.25">
      <c r="A34" s="14" t="s">
        <v>34</v>
      </c>
      <c r="B34" s="15"/>
      <c r="C34" s="31"/>
      <c r="D34" s="15"/>
      <c r="E34" s="16"/>
      <c r="F34" s="17"/>
      <c r="G34" s="16">
        <v>30</v>
      </c>
      <c r="H34" s="87"/>
      <c r="I34" s="66">
        <f t="shared" si="0"/>
        <v>0</v>
      </c>
    </row>
    <row r="35" spans="1:9" x14ac:dyDescent="0.25">
      <c r="A35" s="14" t="s">
        <v>61</v>
      </c>
      <c r="B35" s="15"/>
      <c r="C35" s="31">
        <v>76</v>
      </c>
      <c r="D35" s="16" t="s">
        <v>54</v>
      </c>
      <c r="E35" s="16"/>
      <c r="F35" s="17"/>
      <c r="G35" s="16">
        <v>15</v>
      </c>
      <c r="H35" s="87"/>
      <c r="I35" s="66">
        <f t="shared" si="0"/>
        <v>0</v>
      </c>
    </row>
    <row r="36" spans="1:9" x14ac:dyDescent="0.25">
      <c r="A36" s="14" t="s">
        <v>60</v>
      </c>
      <c r="B36" s="15"/>
      <c r="C36" s="45">
        <v>1848</v>
      </c>
      <c r="D36" s="16" t="s">
        <v>15</v>
      </c>
      <c r="E36" s="16"/>
      <c r="F36" s="17"/>
      <c r="G36" s="16">
        <v>1</v>
      </c>
      <c r="H36" s="87"/>
      <c r="I36" s="66">
        <f t="shared" si="0"/>
        <v>0</v>
      </c>
    </row>
    <row r="37" spans="1:9" x14ac:dyDescent="0.25">
      <c r="A37" s="14" t="s">
        <v>35</v>
      </c>
      <c r="B37" s="15"/>
      <c r="C37" s="31"/>
      <c r="D37" s="15"/>
      <c r="E37" s="16"/>
      <c r="F37" s="17"/>
      <c r="G37" s="16">
        <v>1</v>
      </c>
      <c r="H37" s="87"/>
      <c r="I37" s="66">
        <f t="shared" si="0"/>
        <v>0</v>
      </c>
    </row>
    <row r="38" spans="1:9" x14ac:dyDescent="0.25">
      <c r="A38" s="14" t="s">
        <v>36</v>
      </c>
      <c r="B38" s="15"/>
      <c r="C38" s="31"/>
      <c r="D38" s="15"/>
      <c r="E38" s="16"/>
      <c r="F38" s="17"/>
      <c r="G38" s="16">
        <v>1</v>
      </c>
      <c r="H38" s="87"/>
      <c r="I38" s="66">
        <f t="shared" si="0"/>
        <v>0</v>
      </c>
    </row>
    <row r="39" spans="1:9" x14ac:dyDescent="0.25">
      <c r="A39" s="14" t="s">
        <v>33</v>
      </c>
      <c r="B39" s="15"/>
      <c r="C39" s="31"/>
      <c r="D39" s="15"/>
      <c r="E39" s="16"/>
      <c r="F39" s="14"/>
      <c r="G39" s="16">
        <v>1</v>
      </c>
      <c r="H39" s="87"/>
      <c r="I39" s="66">
        <f t="shared" si="0"/>
        <v>0</v>
      </c>
    </row>
    <row r="40" spans="1:9" ht="18" x14ac:dyDescent="0.25">
      <c r="A40" s="102" t="s">
        <v>27</v>
      </c>
      <c r="B40" s="102"/>
      <c r="C40" s="102"/>
      <c r="D40" s="102"/>
      <c r="E40" s="102"/>
      <c r="F40" s="102"/>
      <c r="G40" s="102"/>
      <c r="H40" s="88"/>
      <c r="I40" s="69"/>
    </row>
    <row r="41" spans="1:9" x14ac:dyDescent="0.25">
      <c r="A41" s="103" t="s">
        <v>12</v>
      </c>
      <c r="B41" s="103"/>
      <c r="C41" s="39">
        <v>19640</v>
      </c>
      <c r="D41" s="27" t="s">
        <v>8</v>
      </c>
      <c r="E41" s="27"/>
      <c r="F41" s="83"/>
      <c r="G41" s="83"/>
      <c r="H41" s="88"/>
      <c r="I41" s="69"/>
    </row>
    <row r="42" spans="1:9" x14ac:dyDescent="0.25">
      <c r="A42" s="28" t="s">
        <v>65</v>
      </c>
      <c r="B42" s="29"/>
      <c r="C42" s="40"/>
      <c r="D42" s="29"/>
      <c r="E42" s="41"/>
      <c r="F42" s="28"/>
      <c r="G42" s="41">
        <v>8</v>
      </c>
      <c r="H42" s="87"/>
      <c r="I42" s="66">
        <f t="shared" si="0"/>
        <v>0</v>
      </c>
    </row>
    <row r="43" spans="1:9" x14ac:dyDescent="0.25">
      <c r="A43" s="28" t="s">
        <v>66</v>
      </c>
      <c r="B43" s="29"/>
      <c r="C43" s="40"/>
      <c r="D43" s="29"/>
      <c r="E43" s="41"/>
      <c r="F43" s="28"/>
      <c r="G43" s="41">
        <v>4</v>
      </c>
      <c r="H43" s="87"/>
      <c r="I43" s="66">
        <f t="shared" si="0"/>
        <v>0</v>
      </c>
    </row>
    <row r="44" spans="1:9" x14ac:dyDescent="0.25">
      <c r="A44" s="28" t="s">
        <v>44</v>
      </c>
      <c r="B44" s="29"/>
      <c r="C44" s="40"/>
      <c r="D44" s="29"/>
      <c r="E44" s="41"/>
      <c r="F44" s="28"/>
      <c r="G44" s="41">
        <v>5</v>
      </c>
      <c r="H44" s="87"/>
      <c r="I44" s="66">
        <f t="shared" si="0"/>
        <v>0</v>
      </c>
    </row>
    <row r="45" spans="1:9" x14ac:dyDescent="0.25">
      <c r="A45" s="28" t="s">
        <v>93</v>
      </c>
      <c r="B45" s="29"/>
      <c r="C45" s="40"/>
      <c r="D45" s="29"/>
      <c r="E45" s="41"/>
      <c r="F45" s="28"/>
      <c r="G45" s="41">
        <v>2</v>
      </c>
      <c r="H45" s="87"/>
      <c r="I45" s="66">
        <f t="shared" si="0"/>
        <v>0</v>
      </c>
    </row>
    <row r="46" spans="1:9" x14ac:dyDescent="0.25">
      <c r="A46" s="103" t="s">
        <v>55</v>
      </c>
      <c r="B46" s="103"/>
      <c r="C46" s="39">
        <v>298</v>
      </c>
      <c r="D46" s="27" t="s">
        <v>8</v>
      </c>
      <c r="E46" s="27"/>
      <c r="F46" s="83"/>
      <c r="G46" s="27"/>
      <c r="H46" s="88"/>
      <c r="I46" s="69"/>
    </row>
    <row r="47" spans="1:9" x14ac:dyDescent="0.25">
      <c r="A47" s="28" t="s">
        <v>65</v>
      </c>
      <c r="B47" s="29"/>
      <c r="C47" s="40"/>
      <c r="D47" s="29"/>
      <c r="E47" s="41"/>
      <c r="F47" s="28"/>
      <c r="G47" s="41">
        <v>8</v>
      </c>
      <c r="H47" s="87"/>
      <c r="I47" s="66">
        <f t="shared" si="0"/>
        <v>0</v>
      </c>
    </row>
    <row r="48" spans="1:9" x14ac:dyDescent="0.25">
      <c r="A48" s="28" t="s">
        <v>66</v>
      </c>
      <c r="B48" s="29"/>
      <c r="C48" s="40"/>
      <c r="D48" s="29"/>
      <c r="E48" s="41"/>
      <c r="F48" s="28"/>
      <c r="G48" s="41">
        <v>4</v>
      </c>
      <c r="H48" s="87"/>
      <c r="I48" s="66">
        <f t="shared" si="0"/>
        <v>0</v>
      </c>
    </row>
    <row r="49" spans="1:9" x14ac:dyDescent="0.25">
      <c r="A49" s="28" t="s">
        <v>44</v>
      </c>
      <c r="B49" s="29"/>
      <c r="C49" s="40"/>
      <c r="D49" s="29"/>
      <c r="E49" s="41"/>
      <c r="F49" s="28"/>
      <c r="G49" s="41">
        <v>5</v>
      </c>
      <c r="H49" s="87"/>
      <c r="I49" s="66">
        <f t="shared" si="0"/>
        <v>0</v>
      </c>
    </row>
    <row r="50" spans="1:9" x14ac:dyDescent="0.25">
      <c r="A50" s="28" t="s">
        <v>93</v>
      </c>
      <c r="B50" s="29"/>
      <c r="C50" s="40"/>
      <c r="D50" s="29"/>
      <c r="E50" s="41"/>
      <c r="F50" s="28"/>
      <c r="G50" s="41">
        <v>2</v>
      </c>
      <c r="H50" s="87"/>
      <c r="I50" s="66">
        <f t="shared" si="0"/>
        <v>0</v>
      </c>
    </row>
    <row r="51" spans="1:9" x14ac:dyDescent="0.25">
      <c r="A51" s="103" t="s">
        <v>13</v>
      </c>
      <c r="B51" s="103"/>
      <c r="C51" s="39">
        <v>175</v>
      </c>
      <c r="D51" s="27" t="s">
        <v>8</v>
      </c>
      <c r="E51" s="27"/>
      <c r="F51" s="83"/>
      <c r="G51" s="27"/>
      <c r="H51" s="88"/>
      <c r="I51" s="69"/>
    </row>
    <row r="52" spans="1:9" x14ac:dyDescent="0.25">
      <c r="A52" s="28" t="s">
        <v>65</v>
      </c>
      <c r="B52" s="29"/>
      <c r="C52" s="40"/>
      <c r="D52" s="29"/>
      <c r="E52" s="41"/>
      <c r="F52" s="28"/>
      <c r="G52" s="41">
        <v>8</v>
      </c>
      <c r="H52" s="87"/>
      <c r="I52" s="66">
        <f t="shared" si="0"/>
        <v>0</v>
      </c>
    </row>
    <row r="53" spans="1:9" x14ac:dyDescent="0.25">
      <c r="A53" s="28" t="s">
        <v>66</v>
      </c>
      <c r="B53" s="29"/>
      <c r="C53" s="40"/>
      <c r="D53" s="29"/>
      <c r="E53" s="41"/>
      <c r="F53" s="28"/>
      <c r="G53" s="41">
        <v>4</v>
      </c>
      <c r="H53" s="87"/>
      <c r="I53" s="66">
        <f t="shared" si="0"/>
        <v>0</v>
      </c>
    </row>
    <row r="54" spans="1:9" x14ac:dyDescent="0.25">
      <c r="A54" s="28" t="s">
        <v>44</v>
      </c>
      <c r="B54" s="29"/>
      <c r="C54" s="40"/>
      <c r="D54" s="29"/>
      <c r="E54" s="41"/>
      <c r="F54" s="28"/>
      <c r="G54" s="41">
        <v>5</v>
      </c>
      <c r="H54" s="87"/>
      <c r="I54" s="66">
        <f t="shared" si="0"/>
        <v>0</v>
      </c>
    </row>
    <row r="55" spans="1:9" ht="18" x14ac:dyDescent="0.25">
      <c r="A55" s="104" t="s">
        <v>28</v>
      </c>
      <c r="B55" s="104"/>
      <c r="C55" s="104"/>
      <c r="D55" s="104"/>
      <c r="E55" s="104"/>
      <c r="F55" s="104"/>
      <c r="G55" s="104"/>
      <c r="H55" s="64"/>
      <c r="I55" s="64"/>
    </row>
    <row r="56" spans="1:9" x14ac:dyDescent="0.25">
      <c r="A56" s="105" t="s">
        <v>74</v>
      </c>
      <c r="B56" s="105"/>
      <c r="C56" s="33">
        <v>619</v>
      </c>
      <c r="D56" s="20" t="s">
        <v>15</v>
      </c>
      <c r="E56" s="84"/>
      <c r="F56" s="84"/>
      <c r="G56" s="84"/>
      <c r="H56" s="64"/>
      <c r="I56" s="64"/>
    </row>
    <row r="57" spans="1:9" ht="18" x14ac:dyDescent="0.25">
      <c r="A57" s="106" t="s">
        <v>29</v>
      </c>
      <c r="B57" s="106"/>
      <c r="C57" s="106"/>
      <c r="D57" s="106"/>
      <c r="E57" s="106"/>
      <c r="F57" s="106"/>
      <c r="G57" s="106"/>
      <c r="H57" s="64"/>
      <c r="I57" s="64"/>
    </row>
    <row r="58" spans="1:9" x14ac:dyDescent="0.25">
      <c r="A58" s="98" t="s">
        <v>57</v>
      </c>
      <c r="B58" s="98"/>
      <c r="C58" s="34">
        <v>19</v>
      </c>
      <c r="D58" s="21" t="s">
        <v>54</v>
      </c>
      <c r="E58" s="21"/>
      <c r="F58" s="82"/>
      <c r="G58" s="21"/>
      <c r="H58" s="64"/>
      <c r="I58" s="64"/>
    </row>
    <row r="59" spans="1:9" x14ac:dyDescent="0.25">
      <c r="A59" s="22" t="s">
        <v>47</v>
      </c>
      <c r="B59" s="23"/>
      <c r="C59" s="35"/>
      <c r="D59" s="23"/>
      <c r="E59" s="42"/>
      <c r="F59" s="22"/>
      <c r="G59" s="42">
        <v>1</v>
      </c>
      <c r="H59" s="64"/>
      <c r="I59" s="64"/>
    </row>
    <row r="60" spans="1:9" x14ac:dyDescent="0.25">
      <c r="A60" s="22" t="s">
        <v>48</v>
      </c>
      <c r="B60" s="23"/>
      <c r="C60" s="35"/>
      <c r="D60" s="23"/>
      <c r="E60" s="42"/>
      <c r="F60" s="22"/>
      <c r="G60" s="42">
        <v>3</v>
      </c>
      <c r="H60" s="64"/>
      <c r="I60" s="64"/>
    </row>
    <row r="61" spans="1:9" s="2" customFormat="1" x14ac:dyDescent="0.25">
      <c r="A61" s="98" t="s">
        <v>18</v>
      </c>
      <c r="B61" s="98"/>
      <c r="C61" s="34">
        <v>28</v>
      </c>
      <c r="D61" s="21" t="s">
        <v>54</v>
      </c>
      <c r="E61" s="21"/>
      <c r="F61" s="82"/>
      <c r="G61" s="21"/>
      <c r="H61" s="65"/>
      <c r="I61" s="65"/>
    </row>
    <row r="62" spans="1:9" x14ac:dyDescent="0.25">
      <c r="A62" s="22" t="s">
        <v>51</v>
      </c>
      <c r="B62" s="23"/>
      <c r="C62" s="35"/>
      <c r="D62" s="23"/>
      <c r="E62" s="42"/>
      <c r="F62" s="22"/>
      <c r="G62" s="42">
        <v>1</v>
      </c>
      <c r="H62" s="64"/>
      <c r="I62" s="64"/>
    </row>
    <row r="63" spans="1:9" x14ac:dyDescent="0.25">
      <c r="A63" s="22" t="s">
        <v>52</v>
      </c>
      <c r="B63" s="23"/>
      <c r="C63" s="35"/>
      <c r="D63" s="23"/>
      <c r="E63" s="42"/>
      <c r="F63" s="22"/>
      <c r="G63" s="42">
        <v>1</v>
      </c>
      <c r="H63" s="64"/>
      <c r="I63" s="64"/>
    </row>
    <row r="64" spans="1:9" x14ac:dyDescent="0.25">
      <c r="A64" s="98" t="s">
        <v>19</v>
      </c>
      <c r="B64" s="98"/>
      <c r="C64" s="34">
        <v>4</v>
      </c>
      <c r="D64" s="21" t="s">
        <v>54</v>
      </c>
      <c r="E64" s="21"/>
      <c r="F64" s="82"/>
      <c r="G64" s="21"/>
      <c r="H64" s="64"/>
      <c r="I64" s="64"/>
    </row>
    <row r="65" spans="1:9" x14ac:dyDescent="0.25">
      <c r="A65" s="22" t="s">
        <v>52</v>
      </c>
      <c r="B65" s="23"/>
      <c r="C65" s="35"/>
      <c r="D65" s="23"/>
      <c r="E65" s="42"/>
      <c r="F65" s="22"/>
      <c r="G65" s="42">
        <v>1</v>
      </c>
      <c r="H65" s="64"/>
      <c r="I65" s="64"/>
    </row>
    <row r="66" spans="1:9" x14ac:dyDescent="0.25">
      <c r="A66" s="98" t="s">
        <v>22</v>
      </c>
      <c r="B66" s="98"/>
      <c r="C66" s="34">
        <v>57</v>
      </c>
      <c r="D66" s="21" t="s">
        <v>54</v>
      </c>
      <c r="E66" s="21"/>
      <c r="F66" s="82"/>
      <c r="G66" s="21"/>
      <c r="H66" s="64"/>
      <c r="I66" s="64"/>
    </row>
    <row r="67" spans="1:9" x14ac:dyDescent="0.25">
      <c r="A67" s="22" t="s">
        <v>52</v>
      </c>
      <c r="B67" s="24"/>
      <c r="C67" s="36"/>
      <c r="D67" s="24"/>
      <c r="E67" s="43"/>
      <c r="F67" s="24"/>
      <c r="G67" s="43">
        <v>1</v>
      </c>
      <c r="H67" s="64"/>
      <c r="I67" s="64"/>
    </row>
    <row r="68" spans="1:9" x14ac:dyDescent="0.25">
      <c r="A68" s="22" t="s">
        <v>45</v>
      </c>
      <c r="B68" s="23"/>
      <c r="C68" s="35"/>
      <c r="D68" s="23"/>
      <c r="E68" s="42"/>
      <c r="F68" s="22"/>
      <c r="G68" s="42">
        <v>1</v>
      </c>
      <c r="H68" s="64"/>
      <c r="I68" s="64"/>
    </row>
    <row r="69" spans="1:9" x14ac:dyDescent="0.25">
      <c r="A69" s="98" t="s">
        <v>24</v>
      </c>
      <c r="B69" s="98"/>
      <c r="C69" s="34">
        <v>23</v>
      </c>
      <c r="D69" s="21" t="s">
        <v>8</v>
      </c>
      <c r="E69" s="21"/>
      <c r="F69" s="82"/>
      <c r="G69" s="21"/>
      <c r="H69" s="64"/>
      <c r="I69" s="64"/>
    </row>
    <row r="70" spans="1:9" x14ac:dyDescent="0.25">
      <c r="A70" s="22" t="s">
        <v>45</v>
      </c>
      <c r="B70" s="23"/>
      <c r="C70" s="35"/>
      <c r="D70" s="23"/>
      <c r="E70" s="42"/>
      <c r="F70" s="22"/>
      <c r="G70" s="42">
        <v>1</v>
      </c>
      <c r="H70" s="64"/>
      <c r="I70" s="64"/>
    </row>
    <row r="71" spans="1:9" x14ac:dyDescent="0.25">
      <c r="A71" s="98" t="s">
        <v>69</v>
      </c>
      <c r="B71" s="98"/>
      <c r="C71" s="34">
        <v>2</v>
      </c>
      <c r="D71" s="21" t="s">
        <v>54</v>
      </c>
      <c r="E71" s="21"/>
      <c r="F71" s="82"/>
      <c r="G71" s="21"/>
      <c r="H71" s="64"/>
      <c r="I71" s="64"/>
    </row>
    <row r="72" spans="1:9" x14ac:dyDescent="0.25">
      <c r="A72" s="22" t="s">
        <v>45</v>
      </c>
      <c r="B72" s="23"/>
      <c r="C72" s="35"/>
      <c r="D72" s="23"/>
      <c r="E72" s="42"/>
      <c r="F72" s="22"/>
      <c r="G72" s="42">
        <v>1</v>
      </c>
      <c r="H72" s="64"/>
      <c r="I72" s="64"/>
    </row>
    <row r="73" spans="1:9" x14ac:dyDescent="0.25">
      <c r="A73" s="22" t="s">
        <v>50</v>
      </c>
      <c r="B73" s="23"/>
      <c r="C73" s="35"/>
      <c r="D73" s="23"/>
      <c r="E73" s="42"/>
      <c r="F73" s="22"/>
      <c r="G73" s="42">
        <v>6</v>
      </c>
      <c r="H73" s="64"/>
      <c r="I73" s="64"/>
    </row>
    <row r="74" spans="1:9" ht="18" x14ac:dyDescent="0.25">
      <c r="A74" s="114" t="s">
        <v>30</v>
      </c>
      <c r="B74" s="114"/>
      <c r="C74" s="114"/>
      <c r="D74" s="114"/>
      <c r="E74" s="114"/>
      <c r="F74" s="114"/>
      <c r="G74" s="114"/>
      <c r="H74" s="64"/>
      <c r="I74" s="64"/>
    </row>
    <row r="75" spans="1:9" x14ac:dyDescent="0.25">
      <c r="A75" s="115" t="s">
        <v>117</v>
      </c>
      <c r="B75" s="115"/>
      <c r="C75" s="37">
        <v>148</v>
      </c>
      <c r="D75" s="19" t="s">
        <v>8</v>
      </c>
      <c r="E75" s="19"/>
      <c r="F75" s="86"/>
      <c r="G75" s="19"/>
      <c r="H75" s="64"/>
      <c r="I75" s="64"/>
    </row>
    <row r="76" spans="1:9" x14ac:dyDescent="0.25">
      <c r="A76" s="25" t="s">
        <v>77</v>
      </c>
      <c r="B76" s="26"/>
      <c r="C76" s="38"/>
      <c r="D76" s="26"/>
      <c r="E76" s="44"/>
      <c r="F76" s="25"/>
      <c r="G76" s="44">
        <v>2</v>
      </c>
      <c r="H76" s="90"/>
      <c r="I76" s="89">
        <f>G76*H76</f>
        <v>0</v>
      </c>
    </row>
    <row r="77" spans="1:9" x14ac:dyDescent="0.25">
      <c r="A77" s="25" t="s">
        <v>67</v>
      </c>
      <c r="B77" s="26"/>
      <c r="C77" s="38"/>
      <c r="D77" s="26"/>
      <c r="E77" s="44"/>
      <c r="F77" s="25"/>
      <c r="G77" s="44">
        <v>1</v>
      </c>
      <c r="H77" s="90"/>
      <c r="I77" s="89">
        <f>G77*H77</f>
        <v>0</v>
      </c>
    </row>
    <row r="78" spans="1:9" x14ac:dyDescent="0.25">
      <c r="A78" s="115" t="s">
        <v>119</v>
      </c>
      <c r="B78" s="115"/>
      <c r="C78" s="37">
        <v>2050</v>
      </c>
      <c r="D78" s="19" t="s">
        <v>8</v>
      </c>
      <c r="E78" s="44"/>
      <c r="F78" s="25"/>
      <c r="G78" s="44"/>
      <c r="H78" s="64"/>
      <c r="I78" s="64"/>
    </row>
    <row r="79" spans="1:9" x14ac:dyDescent="0.25">
      <c r="A79" s="25" t="s">
        <v>34</v>
      </c>
      <c r="B79" s="26"/>
      <c r="C79" s="38"/>
      <c r="D79" s="26"/>
      <c r="E79" s="44"/>
      <c r="F79" s="25"/>
      <c r="G79" s="44">
        <v>12</v>
      </c>
      <c r="H79" s="90"/>
      <c r="I79" s="89">
        <f>G79*H79</f>
        <v>0</v>
      </c>
    </row>
    <row r="80" spans="1:9" x14ac:dyDescent="0.25">
      <c r="A80" s="115" t="s">
        <v>118</v>
      </c>
      <c r="B80" s="115"/>
      <c r="C80" s="37">
        <v>1888</v>
      </c>
      <c r="D80" s="19" t="s">
        <v>8</v>
      </c>
      <c r="E80" s="44"/>
      <c r="F80" s="25"/>
      <c r="G80" s="44"/>
      <c r="H80" s="64"/>
      <c r="I80" s="64"/>
    </row>
    <row r="81" spans="1:9" x14ac:dyDescent="0.25">
      <c r="A81" s="25" t="s">
        <v>34</v>
      </c>
      <c r="B81" s="26"/>
      <c r="C81" s="38"/>
      <c r="D81" s="26"/>
      <c r="E81" s="44"/>
      <c r="F81" s="25"/>
      <c r="G81" s="44">
        <v>1</v>
      </c>
      <c r="H81" s="90"/>
      <c r="I81" s="89">
        <f>G81*H81</f>
        <v>0</v>
      </c>
    </row>
    <row r="82" spans="1:9" x14ac:dyDescent="0.25">
      <c r="A82" s="115" t="s">
        <v>25</v>
      </c>
      <c r="B82" s="115"/>
      <c r="C82" s="37">
        <v>5080</v>
      </c>
      <c r="D82" s="19" t="s">
        <v>8</v>
      </c>
      <c r="E82" s="19"/>
      <c r="F82" s="86"/>
      <c r="G82" s="19"/>
      <c r="H82" s="64"/>
      <c r="I82" s="64"/>
    </row>
    <row r="83" spans="1:9" x14ac:dyDescent="0.25">
      <c r="A83" s="25" t="s">
        <v>50</v>
      </c>
      <c r="B83" s="26"/>
      <c r="C83" s="38"/>
      <c r="D83" s="26"/>
      <c r="E83" s="44"/>
      <c r="F83" s="25"/>
      <c r="G83" s="44">
        <v>6</v>
      </c>
      <c r="H83" s="64"/>
      <c r="I83" s="64"/>
    </row>
    <row r="84" spans="1:9" ht="18" x14ac:dyDescent="0.25">
      <c r="A84" s="99" t="s">
        <v>98</v>
      </c>
      <c r="B84" s="99"/>
      <c r="C84" s="99"/>
      <c r="D84" s="99"/>
      <c r="E84" s="99"/>
      <c r="F84" s="99"/>
      <c r="G84" s="99"/>
      <c r="H84" s="63" t="s">
        <v>102</v>
      </c>
      <c r="I84" s="63" t="s">
        <v>101</v>
      </c>
    </row>
    <row r="85" spans="1:9" x14ac:dyDescent="0.25">
      <c r="A85" s="100" t="s">
        <v>96</v>
      </c>
      <c r="B85" s="100"/>
      <c r="C85" s="51">
        <v>8</v>
      </c>
      <c r="D85" s="52" t="s">
        <v>99</v>
      </c>
      <c r="E85" s="52"/>
      <c r="F85" s="85"/>
      <c r="G85" s="52"/>
      <c r="H85" s="87"/>
      <c r="I85" s="66">
        <f>C85*H85</f>
        <v>0</v>
      </c>
    </row>
    <row r="86" spans="1:9" x14ac:dyDescent="0.25">
      <c r="A86" s="100" t="s">
        <v>97</v>
      </c>
      <c r="B86" s="100"/>
      <c r="C86" s="51">
        <v>16</v>
      </c>
      <c r="D86" s="52" t="s">
        <v>99</v>
      </c>
      <c r="E86" s="52"/>
      <c r="F86" s="85"/>
      <c r="G86" s="52"/>
      <c r="H86" s="87"/>
      <c r="I86" s="66">
        <f>C86*H86</f>
        <v>0</v>
      </c>
    </row>
    <row r="87" spans="1:9" x14ac:dyDescent="0.25">
      <c r="A87" s="97"/>
      <c r="B87" s="97"/>
      <c r="C87" s="1"/>
      <c r="E87" s="50"/>
      <c r="H87" s="2" t="s">
        <v>103</v>
      </c>
      <c r="I87" s="67">
        <f>SUM(I12:I54,I76,I77,I79,I81,I85,I86)</f>
        <v>0</v>
      </c>
    </row>
    <row r="88" spans="1:9" x14ac:dyDescent="0.25">
      <c r="A88" s="97"/>
      <c r="B88" s="97"/>
      <c r="C88" s="1"/>
    </row>
    <row r="89" spans="1:9" x14ac:dyDescent="0.25">
      <c r="C89" s="1"/>
    </row>
    <row r="90" spans="1:9" x14ac:dyDescent="0.25">
      <c r="C90" s="1"/>
    </row>
    <row r="91" spans="1:9" x14ac:dyDescent="0.25">
      <c r="C91" s="1"/>
    </row>
    <row r="92" spans="1:9" x14ac:dyDescent="0.25">
      <c r="C92" s="1"/>
    </row>
    <row r="93" spans="1:9" x14ac:dyDescent="0.25">
      <c r="C93" s="1"/>
    </row>
    <row r="94" spans="1:9" x14ac:dyDescent="0.25">
      <c r="C94" s="1"/>
    </row>
    <row r="95" spans="1:9" x14ac:dyDescent="0.25">
      <c r="C95" s="1"/>
    </row>
  </sheetData>
  <sheetProtection algorithmName="SHA-512" hashValue="+A0WLlkxPMPlmjAYIVbYWaruDQs39f8J5kY4S3SAV734Jq38KIe/7vMqoq2++wNV817OFvW8P0EvqJcn3KizsA==" saltValue="vBCmFInJTpCarnAmuQT+mQ==" spinCount="100000" sheet="1" objects="1" scenarios="1" selectLockedCells="1"/>
  <mergeCells count="36">
    <mergeCell ref="I8:I9"/>
    <mergeCell ref="A10:G10"/>
    <mergeCell ref="A84:G84"/>
    <mergeCell ref="A85:B85"/>
    <mergeCell ref="A41:B41"/>
    <mergeCell ref="A46:B46"/>
    <mergeCell ref="A51:B51"/>
    <mergeCell ref="A55:G55"/>
    <mergeCell ref="A56:B56"/>
    <mergeCell ref="A57:G57"/>
    <mergeCell ref="A69:B69"/>
    <mergeCell ref="A71:B71"/>
    <mergeCell ref="A58:B58"/>
    <mergeCell ref="A61:B61"/>
    <mergeCell ref="A64:B64"/>
    <mergeCell ref="A66:B66"/>
    <mergeCell ref="H8:H9"/>
    <mergeCell ref="A11:B11"/>
    <mergeCell ref="A15:B15"/>
    <mergeCell ref="A27:B27"/>
    <mergeCell ref="A33:B33"/>
    <mergeCell ref="A40:G40"/>
    <mergeCell ref="A21:B21"/>
    <mergeCell ref="B2:C2"/>
    <mergeCell ref="B3:C3"/>
    <mergeCell ref="B4:C4"/>
    <mergeCell ref="F8:G8"/>
    <mergeCell ref="F9:G9"/>
    <mergeCell ref="A87:B87"/>
    <mergeCell ref="A88:B88"/>
    <mergeCell ref="A74:G74"/>
    <mergeCell ref="A82:B82"/>
    <mergeCell ref="A75:B75"/>
    <mergeCell ref="A86:B86"/>
    <mergeCell ref="A80:B80"/>
    <mergeCell ref="A78:B78"/>
  </mergeCells>
  <dataValidations count="1">
    <dataValidation type="whole" allowBlank="1" showInputMessage="1" showErrorMessage="1" error="Negatieve bedragen en hoger dan € 50,- niet toegestaan" sqref="H85:H86">
      <formula1>0</formula1>
      <formula2>50</formula2>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
  <sheetViews>
    <sheetView showGridLines="0" tabSelected="1" workbookViewId="0">
      <pane ySplit="9" topLeftCell="A76" activePane="bottomLeft" state="frozen"/>
      <selection pane="bottomLeft" activeCell="H83" sqref="H83"/>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9" x14ac:dyDescent="0.25">
      <c r="A1" s="3"/>
      <c r="B1" s="4"/>
      <c r="C1" s="4"/>
      <c r="D1" s="4"/>
      <c r="E1" s="4"/>
      <c r="F1" s="4"/>
      <c r="G1" s="5"/>
    </row>
    <row r="2" spans="1:9" x14ac:dyDescent="0.25">
      <c r="A2" s="6" t="s">
        <v>0</v>
      </c>
      <c r="B2" s="107" t="s">
        <v>82</v>
      </c>
      <c r="C2" s="107"/>
      <c r="D2" s="7"/>
      <c r="E2" s="7"/>
      <c r="F2" s="7"/>
      <c r="G2" s="8"/>
    </row>
    <row r="3" spans="1:9" x14ac:dyDescent="0.25">
      <c r="A3" s="6" t="s">
        <v>1</v>
      </c>
      <c r="B3" s="107" t="s">
        <v>83</v>
      </c>
      <c r="C3" s="107"/>
      <c r="D3" s="7"/>
      <c r="E3" s="7"/>
      <c r="F3" s="7"/>
      <c r="G3" s="8"/>
    </row>
    <row r="4" spans="1:9" x14ac:dyDescent="0.25">
      <c r="A4" s="6" t="s">
        <v>2</v>
      </c>
      <c r="B4" s="107" t="s">
        <v>84</v>
      </c>
      <c r="C4" s="107"/>
      <c r="D4" s="7"/>
      <c r="E4" s="7"/>
      <c r="F4" s="7"/>
      <c r="G4" s="8"/>
    </row>
    <row r="5" spans="1:9" x14ac:dyDescent="0.25">
      <c r="A5" s="9"/>
      <c r="B5" s="7"/>
      <c r="C5" s="7"/>
      <c r="D5" s="7"/>
      <c r="E5" s="7"/>
      <c r="F5" s="7"/>
      <c r="G5" s="8"/>
    </row>
    <row r="6" spans="1:9" x14ac:dyDescent="0.25">
      <c r="A6" s="9"/>
      <c r="B6" s="7"/>
      <c r="C6" s="7"/>
      <c r="D6" s="7"/>
      <c r="E6" s="7"/>
      <c r="F6" s="7"/>
      <c r="G6" s="8"/>
    </row>
    <row r="7" spans="1:9" x14ac:dyDescent="0.25">
      <c r="A7" s="10"/>
      <c r="B7" s="11"/>
      <c r="C7" s="11"/>
      <c r="D7" s="11"/>
      <c r="E7" s="11"/>
      <c r="F7" s="11"/>
      <c r="G7" s="12"/>
    </row>
    <row r="8" spans="1:9" ht="18.75" customHeight="1" x14ac:dyDescent="0.25">
      <c r="A8" s="53" t="s">
        <v>3</v>
      </c>
      <c r="B8" s="54"/>
      <c r="C8" s="55" t="s">
        <v>5</v>
      </c>
      <c r="D8" s="56" t="s">
        <v>6</v>
      </c>
      <c r="E8" s="57"/>
      <c r="F8" s="109" t="s">
        <v>4</v>
      </c>
      <c r="G8" s="110"/>
      <c r="H8" s="108" t="s">
        <v>100</v>
      </c>
      <c r="I8" s="108" t="s">
        <v>101</v>
      </c>
    </row>
    <row r="9" spans="1:9" ht="15.75" x14ac:dyDescent="0.25">
      <c r="A9" s="58"/>
      <c r="B9" s="59"/>
      <c r="C9" s="60" t="s">
        <v>43</v>
      </c>
      <c r="D9" s="61"/>
      <c r="E9" s="62"/>
      <c r="F9" s="111" t="s">
        <v>53</v>
      </c>
      <c r="G9" s="112"/>
      <c r="H9" s="108"/>
      <c r="I9" s="108"/>
    </row>
    <row r="10" spans="1:9" ht="18" x14ac:dyDescent="0.25">
      <c r="A10" s="113" t="s">
        <v>26</v>
      </c>
      <c r="B10" s="113"/>
      <c r="C10" s="113"/>
      <c r="D10" s="113"/>
      <c r="E10" s="113"/>
      <c r="F10" s="113"/>
      <c r="G10" s="113"/>
      <c r="H10" s="68"/>
      <c r="I10" s="68"/>
    </row>
    <row r="11" spans="1:9" x14ac:dyDescent="0.25">
      <c r="A11" s="101" t="s">
        <v>21</v>
      </c>
      <c r="B11" s="101"/>
      <c r="C11" s="30">
        <v>10</v>
      </c>
      <c r="D11" s="13" t="s">
        <v>54</v>
      </c>
      <c r="E11" s="13"/>
      <c r="F11" s="13"/>
      <c r="G11" s="13"/>
      <c r="H11" s="68"/>
      <c r="I11" s="68"/>
    </row>
    <row r="12" spans="1:9" x14ac:dyDescent="0.25">
      <c r="A12" s="14" t="s">
        <v>32</v>
      </c>
      <c r="B12" s="15"/>
      <c r="C12" s="31"/>
      <c r="D12" s="15"/>
      <c r="E12" s="16"/>
      <c r="F12" s="17"/>
      <c r="G12" s="16">
        <v>1</v>
      </c>
      <c r="H12" s="87"/>
      <c r="I12" s="66">
        <f>G12*H12</f>
        <v>0</v>
      </c>
    </row>
    <row r="13" spans="1:9" x14ac:dyDescent="0.25">
      <c r="A13" s="14" t="s">
        <v>63</v>
      </c>
      <c r="B13" s="15"/>
      <c r="C13" s="31"/>
      <c r="D13" s="15"/>
      <c r="E13" s="16"/>
      <c r="F13" s="17"/>
      <c r="G13" s="16">
        <v>1</v>
      </c>
      <c r="H13" s="87"/>
      <c r="I13" s="66">
        <f t="shared" ref="I13:I59" si="0">G13*H13</f>
        <v>0</v>
      </c>
    </row>
    <row r="14" spans="1:9" x14ac:dyDescent="0.25">
      <c r="A14" s="14" t="s">
        <v>62</v>
      </c>
      <c r="B14" s="15"/>
      <c r="C14" s="31"/>
      <c r="D14" s="15"/>
      <c r="E14" s="16"/>
      <c r="F14" s="17"/>
      <c r="G14" s="16">
        <v>6</v>
      </c>
      <c r="H14" s="87"/>
      <c r="I14" s="66">
        <f t="shared" si="0"/>
        <v>0</v>
      </c>
    </row>
    <row r="15" spans="1:9" x14ac:dyDescent="0.25">
      <c r="A15" s="101" t="s">
        <v>20</v>
      </c>
      <c r="B15" s="101"/>
      <c r="C15" s="30">
        <v>11</v>
      </c>
      <c r="D15" s="13" t="s">
        <v>54</v>
      </c>
      <c r="E15" s="13"/>
      <c r="F15" s="81"/>
      <c r="G15" s="81"/>
      <c r="H15" s="88"/>
      <c r="I15" s="69"/>
    </row>
    <row r="16" spans="1:9" x14ac:dyDescent="0.25">
      <c r="A16" s="14" t="s">
        <v>32</v>
      </c>
      <c r="B16" s="15"/>
      <c r="C16" s="31"/>
      <c r="D16" s="15"/>
      <c r="E16" s="16"/>
      <c r="F16" s="17"/>
      <c r="G16" s="16">
        <v>1</v>
      </c>
      <c r="H16" s="87"/>
      <c r="I16" s="66">
        <f t="shared" si="0"/>
        <v>0</v>
      </c>
    </row>
    <row r="17" spans="1:9" x14ac:dyDescent="0.25">
      <c r="A17" s="14" t="s">
        <v>63</v>
      </c>
      <c r="B17" s="15"/>
      <c r="C17" s="31"/>
      <c r="D17" s="15"/>
      <c r="E17" s="16"/>
      <c r="F17" s="17"/>
      <c r="G17" s="16">
        <v>1</v>
      </c>
      <c r="H17" s="87"/>
      <c r="I17" s="66">
        <f t="shared" si="0"/>
        <v>0</v>
      </c>
    </row>
    <row r="18" spans="1:9" x14ac:dyDescent="0.25">
      <c r="A18" s="14" t="s">
        <v>62</v>
      </c>
      <c r="B18" s="15"/>
      <c r="C18" s="31"/>
      <c r="D18" s="15"/>
      <c r="E18" s="16"/>
      <c r="F18" s="17"/>
      <c r="G18" s="16">
        <v>6</v>
      </c>
      <c r="H18" s="87"/>
      <c r="I18" s="66">
        <f t="shared" si="0"/>
        <v>0</v>
      </c>
    </row>
    <row r="19" spans="1:9" x14ac:dyDescent="0.25">
      <c r="A19" s="14" t="s">
        <v>31</v>
      </c>
      <c r="B19" s="15"/>
      <c r="C19" s="31"/>
      <c r="D19" s="15"/>
      <c r="E19" s="16"/>
      <c r="F19" s="17"/>
      <c r="G19" s="16">
        <v>1</v>
      </c>
      <c r="H19" s="87"/>
      <c r="I19" s="66">
        <f t="shared" si="0"/>
        <v>0</v>
      </c>
    </row>
    <row r="20" spans="1:9" x14ac:dyDescent="0.25">
      <c r="A20" s="101" t="s">
        <v>9</v>
      </c>
      <c r="B20" s="101"/>
      <c r="C20" s="32">
        <v>10</v>
      </c>
      <c r="D20" s="13" t="s">
        <v>8</v>
      </c>
      <c r="E20" s="18"/>
      <c r="F20" s="18"/>
      <c r="G20" s="18"/>
      <c r="H20" s="88"/>
      <c r="I20" s="69"/>
    </row>
    <row r="21" spans="1:9" x14ac:dyDescent="0.25">
      <c r="A21" s="14" t="s">
        <v>37</v>
      </c>
      <c r="B21" s="15"/>
      <c r="C21" s="31"/>
      <c r="D21" s="15"/>
      <c r="E21" s="16"/>
      <c r="F21" s="17"/>
      <c r="G21" s="16">
        <v>1</v>
      </c>
      <c r="H21" s="87"/>
      <c r="I21" s="66">
        <f t="shared" si="0"/>
        <v>0</v>
      </c>
    </row>
    <row r="22" spans="1:9" x14ac:dyDescent="0.25">
      <c r="A22" s="14" t="s">
        <v>94</v>
      </c>
      <c r="B22" s="15"/>
      <c r="C22" s="31"/>
      <c r="D22" s="15"/>
      <c r="E22" s="16"/>
      <c r="F22" s="17"/>
      <c r="G22" s="16">
        <v>8</v>
      </c>
      <c r="H22" s="87"/>
      <c r="I22" s="66">
        <f t="shared" si="0"/>
        <v>0</v>
      </c>
    </row>
    <row r="23" spans="1:9" x14ac:dyDescent="0.25">
      <c r="A23" s="14" t="s">
        <v>92</v>
      </c>
      <c r="B23" s="15"/>
      <c r="C23" s="31"/>
      <c r="D23" s="15"/>
      <c r="E23" s="16"/>
      <c r="F23" s="17"/>
      <c r="G23" s="16">
        <v>6</v>
      </c>
      <c r="H23" s="87"/>
      <c r="I23" s="66">
        <f t="shared" si="0"/>
        <v>0</v>
      </c>
    </row>
    <row r="24" spans="1:9" x14ac:dyDescent="0.25">
      <c r="A24" s="14" t="s">
        <v>91</v>
      </c>
      <c r="B24" s="15"/>
      <c r="C24" s="31"/>
      <c r="D24" s="15"/>
      <c r="E24" s="16"/>
      <c r="F24" s="17"/>
      <c r="G24" s="16">
        <v>2</v>
      </c>
      <c r="H24" s="87"/>
      <c r="I24" s="66">
        <f t="shared" si="0"/>
        <v>0</v>
      </c>
    </row>
    <row r="25" spans="1:9" x14ac:dyDescent="0.25">
      <c r="A25" s="14" t="s">
        <v>33</v>
      </c>
      <c r="B25" s="15"/>
      <c r="C25" s="31"/>
      <c r="D25" s="15"/>
      <c r="E25" s="16"/>
      <c r="F25" s="17"/>
      <c r="G25" s="16">
        <v>1</v>
      </c>
      <c r="H25" s="87"/>
      <c r="I25" s="66">
        <f t="shared" si="0"/>
        <v>0</v>
      </c>
    </row>
    <row r="26" spans="1:9" x14ac:dyDescent="0.25">
      <c r="A26" s="101" t="s">
        <v>10</v>
      </c>
      <c r="B26" s="101"/>
      <c r="C26" s="32">
        <v>266</v>
      </c>
      <c r="D26" s="13" t="s">
        <v>8</v>
      </c>
      <c r="E26" s="18"/>
      <c r="F26" s="18"/>
      <c r="G26" s="18"/>
      <c r="H26" s="88"/>
      <c r="I26" s="69"/>
    </row>
    <row r="27" spans="1:9" x14ac:dyDescent="0.25">
      <c r="A27" s="14" t="s">
        <v>40</v>
      </c>
      <c r="B27" s="15"/>
      <c r="C27" s="31">
        <v>385</v>
      </c>
      <c r="D27" s="16" t="s">
        <v>15</v>
      </c>
      <c r="E27" s="16"/>
      <c r="F27" s="17"/>
      <c r="G27" s="16">
        <v>2</v>
      </c>
      <c r="H27" s="87"/>
      <c r="I27" s="66">
        <f t="shared" si="0"/>
        <v>0</v>
      </c>
    </row>
    <row r="28" spans="1:9" x14ac:dyDescent="0.25">
      <c r="A28" s="14" t="s">
        <v>41</v>
      </c>
      <c r="B28" s="15"/>
      <c r="C28" s="45">
        <f>385/2</f>
        <v>192.5</v>
      </c>
      <c r="D28" s="46" t="s">
        <v>15</v>
      </c>
      <c r="E28" s="46"/>
      <c r="F28" s="17"/>
      <c r="G28" s="16">
        <v>2</v>
      </c>
      <c r="H28" s="87"/>
      <c r="I28" s="66">
        <f t="shared" si="0"/>
        <v>0</v>
      </c>
    </row>
    <row r="29" spans="1:9" x14ac:dyDescent="0.25">
      <c r="A29" s="14" t="s">
        <v>42</v>
      </c>
      <c r="B29" s="15"/>
      <c r="C29" s="45">
        <v>266</v>
      </c>
      <c r="D29" s="46" t="s">
        <v>8</v>
      </c>
      <c r="E29" s="46"/>
      <c r="F29" s="17"/>
      <c r="G29" s="16">
        <v>6</v>
      </c>
      <c r="H29" s="87"/>
      <c r="I29" s="66">
        <f t="shared" si="0"/>
        <v>0</v>
      </c>
    </row>
    <row r="30" spans="1:9" x14ac:dyDescent="0.25">
      <c r="A30" s="14" t="s">
        <v>92</v>
      </c>
      <c r="B30" s="15"/>
      <c r="C30" s="31"/>
      <c r="D30" s="15"/>
      <c r="E30" s="16"/>
      <c r="F30" s="17"/>
      <c r="G30" s="16">
        <v>6</v>
      </c>
      <c r="H30" s="87"/>
      <c r="I30" s="66">
        <f t="shared" si="0"/>
        <v>0</v>
      </c>
    </row>
    <row r="31" spans="1:9" x14ac:dyDescent="0.25">
      <c r="A31" s="14" t="s">
        <v>91</v>
      </c>
      <c r="B31" s="15"/>
      <c r="C31" s="31"/>
      <c r="D31" s="15"/>
      <c r="E31" s="16"/>
      <c r="F31" s="17"/>
      <c r="G31" s="16">
        <v>2</v>
      </c>
      <c r="H31" s="87"/>
      <c r="I31" s="66">
        <f t="shared" si="0"/>
        <v>0</v>
      </c>
    </row>
    <row r="32" spans="1:9" x14ac:dyDescent="0.25">
      <c r="A32" s="101" t="s">
        <v>11</v>
      </c>
      <c r="B32" s="101"/>
      <c r="C32" s="32">
        <v>291</v>
      </c>
      <c r="D32" s="48" t="s">
        <v>8</v>
      </c>
      <c r="E32" s="49"/>
      <c r="F32" s="18"/>
      <c r="G32" s="18"/>
      <c r="H32" s="88"/>
      <c r="I32" s="69"/>
    </row>
    <row r="33" spans="1:9" x14ac:dyDescent="0.25">
      <c r="A33" s="14" t="s">
        <v>34</v>
      </c>
      <c r="B33" s="15"/>
      <c r="C33" s="45"/>
      <c r="D33" s="46"/>
      <c r="E33" s="46"/>
      <c r="F33" s="17"/>
      <c r="G33" s="16">
        <v>30</v>
      </c>
      <c r="H33" s="87"/>
      <c r="I33" s="66">
        <f t="shared" si="0"/>
        <v>0</v>
      </c>
    </row>
    <row r="34" spans="1:9" x14ac:dyDescent="0.25">
      <c r="A34" s="14" t="s">
        <v>61</v>
      </c>
      <c r="B34" s="15"/>
      <c r="C34" s="45">
        <v>3</v>
      </c>
      <c r="D34" s="46" t="s">
        <v>85</v>
      </c>
      <c r="E34" s="46"/>
      <c r="F34" s="17"/>
      <c r="G34" s="16">
        <v>15</v>
      </c>
      <c r="H34" s="87"/>
      <c r="I34" s="66">
        <f t="shared" si="0"/>
        <v>0</v>
      </c>
    </row>
    <row r="35" spans="1:9" x14ac:dyDescent="0.25">
      <c r="A35" s="14" t="s">
        <v>60</v>
      </c>
      <c r="B35" s="15"/>
      <c r="C35" s="45">
        <v>414</v>
      </c>
      <c r="D35" s="46" t="s">
        <v>15</v>
      </c>
      <c r="E35" s="46"/>
      <c r="F35" s="17"/>
      <c r="G35" s="16">
        <v>1</v>
      </c>
      <c r="H35" s="87"/>
      <c r="I35" s="66">
        <f t="shared" si="0"/>
        <v>0</v>
      </c>
    </row>
    <row r="36" spans="1:9" x14ac:dyDescent="0.25">
      <c r="A36" s="14" t="s">
        <v>35</v>
      </c>
      <c r="B36" s="15"/>
      <c r="C36" s="45"/>
      <c r="D36" s="47"/>
      <c r="E36" s="46"/>
      <c r="F36" s="17"/>
      <c r="G36" s="16">
        <v>1</v>
      </c>
      <c r="H36" s="87"/>
      <c r="I36" s="66">
        <f t="shared" si="0"/>
        <v>0</v>
      </c>
    </row>
    <row r="37" spans="1:9" x14ac:dyDescent="0.25">
      <c r="A37" s="14" t="s">
        <v>36</v>
      </c>
      <c r="B37" s="15"/>
      <c r="C37" s="45"/>
      <c r="D37" s="47"/>
      <c r="E37" s="46"/>
      <c r="F37" s="17"/>
      <c r="G37" s="16">
        <v>1</v>
      </c>
      <c r="H37" s="87"/>
      <c r="I37" s="66">
        <f t="shared" si="0"/>
        <v>0</v>
      </c>
    </row>
    <row r="38" spans="1:9" x14ac:dyDescent="0.25">
      <c r="A38" s="14" t="s">
        <v>33</v>
      </c>
      <c r="B38" s="15"/>
      <c r="C38" s="31"/>
      <c r="D38" s="15"/>
      <c r="E38" s="16"/>
      <c r="F38" s="14"/>
      <c r="G38" s="16">
        <v>1</v>
      </c>
      <c r="H38" s="87"/>
      <c r="I38" s="66">
        <f t="shared" si="0"/>
        <v>0</v>
      </c>
    </row>
    <row r="39" spans="1:9" x14ac:dyDescent="0.25">
      <c r="A39" s="101" t="s">
        <v>56</v>
      </c>
      <c r="B39" s="101"/>
      <c r="C39" s="32">
        <v>2573</v>
      </c>
      <c r="D39" s="13" t="s">
        <v>8</v>
      </c>
      <c r="E39" s="18"/>
      <c r="F39" s="18"/>
      <c r="G39" s="18"/>
      <c r="H39" s="88"/>
      <c r="I39" s="69"/>
    </row>
    <row r="40" spans="1:9" x14ac:dyDescent="0.25">
      <c r="A40" s="14" t="s">
        <v>59</v>
      </c>
      <c r="B40" s="15"/>
      <c r="C40" s="31"/>
      <c r="D40" s="15"/>
      <c r="E40" s="16"/>
      <c r="F40" s="17"/>
      <c r="G40" s="16">
        <v>2</v>
      </c>
      <c r="H40" s="87"/>
      <c r="I40" s="66">
        <f t="shared" si="0"/>
        <v>0</v>
      </c>
    </row>
    <row r="41" spans="1:9" ht="18" x14ac:dyDescent="0.25">
      <c r="A41" s="102" t="s">
        <v>27</v>
      </c>
      <c r="B41" s="102"/>
      <c r="C41" s="102"/>
      <c r="D41" s="102"/>
      <c r="E41" s="102"/>
      <c r="F41" s="102"/>
      <c r="G41" s="102"/>
      <c r="H41" s="88"/>
      <c r="I41" s="69"/>
    </row>
    <row r="42" spans="1:9" x14ac:dyDescent="0.25">
      <c r="A42" s="103" t="s">
        <v>68</v>
      </c>
      <c r="B42" s="103"/>
      <c r="C42" s="39">
        <v>3150</v>
      </c>
      <c r="D42" s="27" t="s">
        <v>8</v>
      </c>
      <c r="E42" s="27"/>
      <c r="F42" s="83"/>
      <c r="G42" s="27"/>
      <c r="H42" s="88"/>
      <c r="I42" s="69"/>
    </row>
    <row r="43" spans="1:9" x14ac:dyDescent="0.25">
      <c r="A43" s="28" t="s">
        <v>65</v>
      </c>
      <c r="B43" s="29"/>
      <c r="C43" s="40"/>
      <c r="D43" s="29"/>
      <c r="E43" s="41"/>
      <c r="F43" s="28"/>
      <c r="G43" s="41">
        <v>8</v>
      </c>
      <c r="H43" s="87"/>
      <c r="I43" s="66">
        <f t="shared" si="0"/>
        <v>0</v>
      </c>
    </row>
    <row r="44" spans="1:9" x14ac:dyDescent="0.25">
      <c r="A44" s="28" t="s">
        <v>66</v>
      </c>
      <c r="B44" s="29"/>
      <c r="C44" s="40"/>
      <c r="D44" s="29"/>
      <c r="E44" s="41"/>
      <c r="F44" s="28"/>
      <c r="G44" s="41">
        <v>4</v>
      </c>
      <c r="H44" s="87"/>
      <c r="I44" s="66">
        <f t="shared" si="0"/>
        <v>0</v>
      </c>
    </row>
    <row r="45" spans="1:9" x14ac:dyDescent="0.25">
      <c r="A45" s="28" t="s">
        <v>93</v>
      </c>
      <c r="B45" s="29"/>
      <c r="C45" s="40"/>
      <c r="D45" s="29"/>
      <c r="E45" s="41"/>
      <c r="F45" s="28"/>
      <c r="G45" s="41">
        <v>2</v>
      </c>
      <c r="H45" s="87"/>
      <c r="I45" s="66">
        <f t="shared" si="0"/>
        <v>0</v>
      </c>
    </row>
    <row r="46" spans="1:9" x14ac:dyDescent="0.25">
      <c r="A46" s="103" t="s">
        <v>12</v>
      </c>
      <c r="B46" s="103"/>
      <c r="C46" s="39">
        <v>1353</v>
      </c>
      <c r="D46" s="27" t="s">
        <v>8</v>
      </c>
      <c r="E46" s="27"/>
      <c r="F46" s="83"/>
      <c r="G46" s="83"/>
      <c r="H46" s="88"/>
      <c r="I46" s="69"/>
    </row>
    <row r="47" spans="1:9" x14ac:dyDescent="0.25">
      <c r="A47" s="28" t="s">
        <v>65</v>
      </c>
      <c r="B47" s="29"/>
      <c r="C47" s="40"/>
      <c r="D47" s="29"/>
      <c r="E47" s="41"/>
      <c r="F47" s="28"/>
      <c r="G47" s="41">
        <v>8</v>
      </c>
      <c r="H47" s="87"/>
      <c r="I47" s="66">
        <f t="shared" si="0"/>
        <v>0</v>
      </c>
    </row>
    <row r="48" spans="1:9" x14ac:dyDescent="0.25">
      <c r="A48" s="28" t="s">
        <v>66</v>
      </c>
      <c r="B48" s="29"/>
      <c r="C48" s="40"/>
      <c r="D48" s="29"/>
      <c r="E48" s="41"/>
      <c r="F48" s="28"/>
      <c r="G48" s="41">
        <v>4</v>
      </c>
      <c r="H48" s="87"/>
      <c r="I48" s="66">
        <f t="shared" si="0"/>
        <v>0</v>
      </c>
    </row>
    <row r="49" spans="1:9" x14ac:dyDescent="0.25">
      <c r="A49" s="28" t="s">
        <v>44</v>
      </c>
      <c r="B49" s="29"/>
      <c r="C49" s="40"/>
      <c r="D49" s="29"/>
      <c r="E49" s="41"/>
      <c r="F49" s="28"/>
      <c r="G49" s="41">
        <v>5</v>
      </c>
      <c r="H49" s="87"/>
      <c r="I49" s="66">
        <f t="shared" si="0"/>
        <v>0</v>
      </c>
    </row>
    <row r="50" spans="1:9" x14ac:dyDescent="0.25">
      <c r="A50" s="28" t="s">
        <v>93</v>
      </c>
      <c r="B50" s="29"/>
      <c r="C50" s="40"/>
      <c r="D50" s="29"/>
      <c r="E50" s="41"/>
      <c r="F50" s="28"/>
      <c r="G50" s="41">
        <v>2</v>
      </c>
      <c r="H50" s="87"/>
      <c r="I50" s="66">
        <f t="shared" si="0"/>
        <v>0</v>
      </c>
    </row>
    <row r="51" spans="1:9" x14ac:dyDescent="0.25">
      <c r="A51" s="103" t="s">
        <v>75</v>
      </c>
      <c r="B51" s="103"/>
      <c r="C51" s="39">
        <v>256</v>
      </c>
      <c r="D51" s="27" t="s">
        <v>8</v>
      </c>
      <c r="E51" s="27"/>
      <c r="F51" s="83"/>
      <c r="G51" s="27"/>
      <c r="H51" s="88"/>
      <c r="I51" s="69"/>
    </row>
    <row r="52" spans="1:9" x14ac:dyDescent="0.25">
      <c r="A52" s="28" t="s">
        <v>65</v>
      </c>
      <c r="B52" s="29"/>
      <c r="C52" s="40"/>
      <c r="D52" s="29"/>
      <c r="E52" s="41"/>
      <c r="F52" s="28"/>
      <c r="G52" s="41">
        <v>8</v>
      </c>
      <c r="H52" s="87"/>
      <c r="I52" s="66">
        <f t="shared" si="0"/>
        <v>0</v>
      </c>
    </row>
    <row r="53" spans="1:9" x14ac:dyDescent="0.25">
      <c r="A53" s="28" t="s">
        <v>66</v>
      </c>
      <c r="B53" s="29"/>
      <c r="C53" s="40"/>
      <c r="D53" s="29"/>
      <c r="E53" s="41"/>
      <c r="F53" s="28"/>
      <c r="G53" s="41">
        <v>4</v>
      </c>
      <c r="H53" s="87"/>
      <c r="I53" s="66">
        <f t="shared" si="0"/>
        <v>0</v>
      </c>
    </row>
    <row r="54" spans="1:9" x14ac:dyDescent="0.25">
      <c r="A54" s="28" t="s">
        <v>44</v>
      </c>
      <c r="B54" s="29"/>
      <c r="C54" s="40"/>
      <c r="D54" s="29"/>
      <c r="E54" s="41"/>
      <c r="F54" s="28"/>
      <c r="G54" s="41">
        <v>5</v>
      </c>
      <c r="H54" s="87"/>
      <c r="I54" s="66">
        <f t="shared" si="0"/>
        <v>0</v>
      </c>
    </row>
    <row r="55" spans="1:9" x14ac:dyDescent="0.25">
      <c r="A55" s="28" t="s">
        <v>93</v>
      </c>
      <c r="B55" s="29"/>
      <c r="C55" s="40"/>
      <c r="D55" s="29"/>
      <c r="E55" s="41"/>
      <c r="F55" s="28"/>
      <c r="G55" s="41">
        <v>2</v>
      </c>
      <c r="H55" s="87"/>
      <c r="I55" s="66">
        <f t="shared" si="0"/>
        <v>0</v>
      </c>
    </row>
    <row r="56" spans="1:9" x14ac:dyDescent="0.25">
      <c r="A56" s="103" t="s">
        <v>13</v>
      </c>
      <c r="B56" s="103"/>
      <c r="C56" s="39">
        <v>181</v>
      </c>
      <c r="D56" s="27" t="s">
        <v>8</v>
      </c>
      <c r="E56" s="27"/>
      <c r="F56" s="83"/>
      <c r="G56" s="27"/>
      <c r="H56" s="88"/>
      <c r="I56" s="69"/>
    </row>
    <row r="57" spans="1:9" x14ac:dyDescent="0.25">
      <c r="A57" s="28" t="s">
        <v>65</v>
      </c>
      <c r="B57" s="29"/>
      <c r="C57" s="40"/>
      <c r="D57" s="29"/>
      <c r="E57" s="41"/>
      <c r="F57" s="28"/>
      <c r="G57" s="41">
        <v>8</v>
      </c>
      <c r="H57" s="87"/>
      <c r="I57" s="66">
        <f t="shared" si="0"/>
        <v>0</v>
      </c>
    </row>
    <row r="58" spans="1:9" x14ac:dyDescent="0.25">
      <c r="A58" s="28" t="s">
        <v>66</v>
      </c>
      <c r="B58" s="29"/>
      <c r="C58" s="40"/>
      <c r="D58" s="29"/>
      <c r="E58" s="41"/>
      <c r="F58" s="28"/>
      <c r="G58" s="41">
        <v>4</v>
      </c>
      <c r="H58" s="87"/>
      <c r="I58" s="66">
        <f t="shared" si="0"/>
        <v>0</v>
      </c>
    </row>
    <row r="59" spans="1:9" x14ac:dyDescent="0.25">
      <c r="A59" s="28" t="s">
        <v>44</v>
      </c>
      <c r="B59" s="29"/>
      <c r="C59" s="40"/>
      <c r="D59" s="29"/>
      <c r="E59" s="41"/>
      <c r="F59" s="28"/>
      <c r="G59" s="41">
        <v>5</v>
      </c>
      <c r="H59" s="87"/>
      <c r="I59" s="66">
        <f t="shared" si="0"/>
        <v>0</v>
      </c>
    </row>
    <row r="60" spans="1:9" ht="18" x14ac:dyDescent="0.25">
      <c r="A60" s="104" t="s">
        <v>28</v>
      </c>
      <c r="B60" s="104"/>
      <c r="C60" s="104"/>
      <c r="D60" s="104"/>
      <c r="E60" s="104"/>
      <c r="F60" s="104"/>
      <c r="G60" s="104"/>
      <c r="H60" s="64"/>
      <c r="I60" s="64"/>
    </row>
    <row r="61" spans="1:9" x14ac:dyDescent="0.25">
      <c r="A61" s="105" t="s">
        <v>14</v>
      </c>
      <c r="B61" s="105"/>
      <c r="C61" s="33">
        <v>43</v>
      </c>
      <c r="D61" s="20" t="s">
        <v>15</v>
      </c>
      <c r="E61" s="84"/>
      <c r="F61" s="84"/>
      <c r="G61" s="84"/>
      <c r="H61" s="64"/>
      <c r="I61" s="64"/>
    </row>
    <row r="62" spans="1:9" ht="18" x14ac:dyDescent="0.25">
      <c r="A62" s="106" t="s">
        <v>29</v>
      </c>
      <c r="B62" s="106"/>
      <c r="C62" s="106"/>
      <c r="D62" s="106"/>
      <c r="E62" s="106"/>
      <c r="F62" s="106"/>
      <c r="G62" s="106"/>
      <c r="H62" s="64"/>
      <c r="I62" s="64"/>
    </row>
    <row r="63" spans="1:9" x14ac:dyDescent="0.25">
      <c r="A63" s="98" t="s">
        <v>79</v>
      </c>
      <c r="B63" s="98"/>
      <c r="C63" s="34">
        <v>167</v>
      </c>
      <c r="D63" s="21" t="s">
        <v>15</v>
      </c>
      <c r="E63" s="21"/>
      <c r="F63" s="82"/>
      <c r="G63" s="21"/>
      <c r="H63" s="64"/>
      <c r="I63" s="64"/>
    </row>
    <row r="64" spans="1:9" x14ac:dyDescent="0.25">
      <c r="A64" s="22" t="s">
        <v>45</v>
      </c>
      <c r="B64" s="23"/>
      <c r="C64" s="35"/>
      <c r="D64" s="23"/>
      <c r="E64" s="42"/>
      <c r="F64" s="22"/>
      <c r="G64" s="42">
        <v>4</v>
      </c>
      <c r="H64" s="64"/>
      <c r="I64" s="64"/>
    </row>
    <row r="65" spans="1:9" x14ac:dyDescent="0.25">
      <c r="A65" s="22" t="s">
        <v>52</v>
      </c>
      <c r="B65" s="23"/>
      <c r="C65" s="35"/>
      <c r="D65" s="23"/>
      <c r="E65" s="42"/>
      <c r="F65" s="22"/>
      <c r="G65" s="42">
        <v>1</v>
      </c>
      <c r="H65" s="64"/>
      <c r="I65" s="64"/>
    </row>
    <row r="66" spans="1:9" x14ac:dyDescent="0.25">
      <c r="A66" s="98" t="s">
        <v>57</v>
      </c>
      <c r="B66" s="98"/>
      <c r="C66" s="34">
        <v>29</v>
      </c>
      <c r="D66" s="21" t="s">
        <v>54</v>
      </c>
      <c r="E66" s="21"/>
      <c r="F66" s="82"/>
      <c r="G66" s="21"/>
      <c r="H66" s="64"/>
      <c r="I66" s="64"/>
    </row>
    <row r="67" spans="1:9" x14ac:dyDescent="0.25">
      <c r="A67" s="22" t="s">
        <v>47</v>
      </c>
      <c r="B67" s="23"/>
      <c r="C67" s="35"/>
      <c r="D67" s="23"/>
      <c r="E67" s="42"/>
      <c r="F67" s="22"/>
      <c r="G67" s="42">
        <v>1</v>
      </c>
      <c r="H67" s="64"/>
      <c r="I67" s="64"/>
    </row>
    <row r="68" spans="1:9" x14ac:dyDescent="0.25">
      <c r="A68" s="22" t="s">
        <v>48</v>
      </c>
      <c r="B68" s="23"/>
      <c r="C68" s="35"/>
      <c r="D68" s="23"/>
      <c r="E68" s="42"/>
      <c r="F68" s="22"/>
      <c r="G68" s="42">
        <v>3</v>
      </c>
      <c r="H68" s="64"/>
      <c r="I68" s="64"/>
    </row>
    <row r="69" spans="1:9" s="2" customFormat="1" x14ac:dyDescent="0.25">
      <c r="A69" s="98" t="s">
        <v>18</v>
      </c>
      <c r="B69" s="98"/>
      <c r="C69" s="34">
        <v>11</v>
      </c>
      <c r="D69" s="21" t="s">
        <v>54</v>
      </c>
      <c r="E69" s="21"/>
      <c r="F69" s="82"/>
      <c r="G69" s="21"/>
      <c r="H69" s="65"/>
      <c r="I69" s="65"/>
    </row>
    <row r="70" spans="1:9" x14ac:dyDescent="0.25">
      <c r="A70" s="22" t="s">
        <v>51</v>
      </c>
      <c r="B70" s="23"/>
      <c r="C70" s="35"/>
      <c r="D70" s="23"/>
      <c r="E70" s="42"/>
      <c r="F70" s="22"/>
      <c r="G70" s="42">
        <v>1</v>
      </c>
      <c r="H70" s="64"/>
      <c r="I70" s="64"/>
    </row>
    <row r="71" spans="1:9" x14ac:dyDescent="0.25">
      <c r="A71" s="22" t="s">
        <v>52</v>
      </c>
      <c r="B71" s="23"/>
      <c r="C71" s="35"/>
      <c r="D71" s="23"/>
      <c r="E71" s="42"/>
      <c r="F71" s="22"/>
      <c r="G71" s="42">
        <v>1</v>
      </c>
      <c r="H71" s="64"/>
      <c r="I71" s="64"/>
    </row>
    <row r="72" spans="1:9" x14ac:dyDescent="0.25">
      <c r="A72" s="98" t="s">
        <v>78</v>
      </c>
      <c r="B72" s="98"/>
      <c r="C72" s="34">
        <v>42</v>
      </c>
      <c r="D72" s="21" t="s">
        <v>8</v>
      </c>
      <c r="E72" s="21"/>
      <c r="F72" s="82"/>
      <c r="G72" s="21"/>
      <c r="H72" s="64"/>
      <c r="I72" s="64"/>
    </row>
    <row r="73" spans="1:9" x14ac:dyDescent="0.25">
      <c r="A73" s="22" t="s">
        <v>45</v>
      </c>
      <c r="B73" s="23"/>
      <c r="C73" s="35"/>
      <c r="D73" s="23"/>
      <c r="E73" s="42"/>
      <c r="F73" s="22"/>
      <c r="G73" s="42">
        <v>1</v>
      </c>
      <c r="H73" s="64"/>
      <c r="I73" s="64"/>
    </row>
    <row r="74" spans="1:9" x14ac:dyDescent="0.25">
      <c r="A74" s="98" t="s">
        <v>69</v>
      </c>
      <c r="B74" s="98"/>
      <c r="C74" s="34">
        <v>1</v>
      </c>
      <c r="D74" s="21" t="s">
        <v>8</v>
      </c>
      <c r="E74" s="21"/>
      <c r="F74" s="82"/>
      <c r="G74" s="21"/>
      <c r="H74" s="64"/>
      <c r="I74" s="64"/>
    </row>
    <row r="75" spans="1:9" x14ac:dyDescent="0.25">
      <c r="A75" s="22" t="s">
        <v>45</v>
      </c>
      <c r="B75" s="23"/>
      <c r="C75" s="35"/>
      <c r="D75" s="23"/>
      <c r="E75" s="42"/>
      <c r="F75" s="22"/>
      <c r="G75" s="42">
        <v>1</v>
      </c>
      <c r="H75" s="64"/>
      <c r="I75" s="64"/>
    </row>
    <row r="76" spans="1:9" x14ac:dyDescent="0.25">
      <c r="A76" s="22" t="s">
        <v>50</v>
      </c>
      <c r="B76" s="23"/>
      <c r="C76" s="35"/>
      <c r="D76" s="23"/>
      <c r="E76" s="42"/>
      <c r="F76" s="22"/>
      <c r="G76" s="42">
        <v>6</v>
      </c>
      <c r="H76" s="64"/>
      <c r="I76" s="64"/>
    </row>
    <row r="77" spans="1:9" x14ac:dyDescent="0.25">
      <c r="A77" s="98" t="s">
        <v>81</v>
      </c>
      <c r="B77" s="98"/>
      <c r="C77" s="34">
        <v>20</v>
      </c>
      <c r="D77" s="21" t="s">
        <v>15</v>
      </c>
      <c r="E77" s="21"/>
      <c r="F77" s="82"/>
      <c r="G77" s="21"/>
      <c r="H77" s="64"/>
      <c r="I77" s="64"/>
    </row>
    <row r="78" spans="1:9" x14ac:dyDescent="0.25">
      <c r="A78" s="22" t="s">
        <v>45</v>
      </c>
      <c r="B78" s="23"/>
      <c r="C78" s="35"/>
      <c r="D78" s="23"/>
      <c r="E78" s="42"/>
      <c r="F78" s="22"/>
      <c r="G78" s="42">
        <v>1</v>
      </c>
      <c r="H78" s="64"/>
      <c r="I78" s="64"/>
    </row>
    <row r="79" spans="1:9" x14ac:dyDescent="0.25">
      <c r="A79" s="22" t="s">
        <v>52</v>
      </c>
      <c r="B79" s="24"/>
      <c r="C79" s="36"/>
      <c r="D79" s="24"/>
      <c r="E79" s="42"/>
      <c r="F79" s="24"/>
      <c r="G79" s="43">
        <v>1</v>
      </c>
      <c r="H79" s="64"/>
      <c r="I79" s="64"/>
    </row>
    <row r="80" spans="1:9" ht="18" x14ac:dyDescent="0.25">
      <c r="A80" s="114" t="s">
        <v>30</v>
      </c>
      <c r="B80" s="114"/>
      <c r="C80" s="114"/>
      <c r="D80" s="114"/>
      <c r="E80" s="114"/>
      <c r="F80" s="114"/>
      <c r="G80" s="114"/>
      <c r="H80" s="64"/>
      <c r="I80" s="64"/>
    </row>
    <row r="81" spans="1:9" x14ac:dyDescent="0.25">
      <c r="A81" s="115" t="s">
        <v>23</v>
      </c>
      <c r="B81" s="115"/>
      <c r="C81" s="37">
        <v>446</v>
      </c>
      <c r="D81" s="19" t="s">
        <v>8</v>
      </c>
      <c r="E81" s="19"/>
      <c r="F81" s="86"/>
      <c r="G81" s="19"/>
      <c r="H81" s="64"/>
      <c r="I81" s="64"/>
    </row>
    <row r="82" spans="1:9" x14ac:dyDescent="0.25">
      <c r="A82" s="25" t="s">
        <v>49</v>
      </c>
      <c r="B82" s="26"/>
      <c r="C82" s="38"/>
      <c r="D82" s="26"/>
      <c r="E82" s="44"/>
      <c r="F82" s="25"/>
      <c r="G82" s="44">
        <v>1</v>
      </c>
      <c r="H82" s="90"/>
      <c r="I82" s="90">
        <f>H82</f>
        <v>0</v>
      </c>
    </row>
    <row r="83" spans="1:9" x14ac:dyDescent="0.25">
      <c r="A83" s="25" t="s">
        <v>67</v>
      </c>
      <c r="B83" s="26"/>
      <c r="C83" s="38"/>
      <c r="D83" s="26"/>
      <c r="E83" s="44"/>
      <c r="F83" s="25"/>
      <c r="G83" s="44">
        <v>1</v>
      </c>
      <c r="H83" s="90"/>
      <c r="I83" s="90">
        <f>G83*H83</f>
        <v>0</v>
      </c>
    </row>
    <row r="84" spans="1:9" x14ac:dyDescent="0.25">
      <c r="A84" s="115" t="s">
        <v>76</v>
      </c>
      <c r="B84" s="115"/>
      <c r="C84" s="37">
        <v>131</v>
      </c>
      <c r="D84" s="19" t="s">
        <v>8</v>
      </c>
      <c r="E84" s="19"/>
      <c r="F84" s="86"/>
      <c r="G84" s="19"/>
      <c r="H84" s="64"/>
      <c r="I84" s="64"/>
    </row>
    <row r="85" spans="1:9" x14ac:dyDescent="0.25">
      <c r="A85" s="25" t="s">
        <v>77</v>
      </c>
      <c r="B85" s="26"/>
      <c r="C85" s="38"/>
      <c r="D85" s="26"/>
      <c r="E85" s="44"/>
      <c r="F85" s="25"/>
      <c r="G85" s="44">
        <v>2</v>
      </c>
      <c r="H85" s="90"/>
      <c r="I85" s="90">
        <f>G85*H85</f>
        <v>0</v>
      </c>
    </row>
    <row r="86" spans="1:9" x14ac:dyDescent="0.25">
      <c r="A86" s="25" t="s">
        <v>67</v>
      </c>
      <c r="B86" s="26"/>
      <c r="C86" s="38"/>
      <c r="D86" s="26"/>
      <c r="E86" s="44"/>
      <c r="F86" s="25"/>
      <c r="G86" s="44">
        <v>1</v>
      </c>
      <c r="H86" s="90"/>
      <c r="I86" s="90">
        <f>G86*H86</f>
        <v>0</v>
      </c>
    </row>
    <row r="87" spans="1:9" x14ac:dyDescent="0.25">
      <c r="A87" s="115" t="s">
        <v>80</v>
      </c>
      <c r="B87" s="115"/>
      <c r="C87" s="37">
        <v>256</v>
      </c>
      <c r="D87" s="19" t="s">
        <v>8</v>
      </c>
      <c r="E87" s="19"/>
      <c r="F87" s="86"/>
      <c r="G87" s="19"/>
      <c r="H87" s="116"/>
      <c r="I87" s="64"/>
    </row>
    <row r="88" spans="1:9" x14ac:dyDescent="0.25">
      <c r="A88" s="25" t="s">
        <v>45</v>
      </c>
      <c r="B88" s="26"/>
      <c r="C88" s="38"/>
      <c r="D88" s="26"/>
      <c r="E88" s="44"/>
      <c r="F88" s="25"/>
      <c r="G88" s="44">
        <v>1</v>
      </c>
      <c r="H88" s="116"/>
      <c r="I88" s="64"/>
    </row>
    <row r="89" spans="1:9" ht="18" x14ac:dyDescent="0.25">
      <c r="A89" s="99" t="s">
        <v>98</v>
      </c>
      <c r="B89" s="99"/>
      <c r="C89" s="99"/>
      <c r="D89" s="99"/>
      <c r="E89" s="99"/>
      <c r="F89" s="99"/>
      <c r="G89" s="99"/>
      <c r="H89" s="91" t="s">
        <v>102</v>
      </c>
      <c r="I89" s="91" t="s">
        <v>101</v>
      </c>
    </row>
    <row r="90" spans="1:9" x14ac:dyDescent="0.25">
      <c r="A90" s="100" t="s">
        <v>96</v>
      </c>
      <c r="B90" s="100"/>
      <c r="C90" s="51">
        <v>4</v>
      </c>
      <c r="D90" s="52" t="s">
        <v>99</v>
      </c>
      <c r="E90" s="52"/>
      <c r="F90" s="85"/>
      <c r="G90" s="52"/>
      <c r="H90" s="87"/>
      <c r="I90" s="66">
        <f>C90*H90</f>
        <v>0</v>
      </c>
    </row>
    <row r="91" spans="1:9" x14ac:dyDescent="0.25">
      <c r="A91" s="100" t="s">
        <v>97</v>
      </c>
      <c r="B91" s="100"/>
      <c r="C91" s="51">
        <v>8</v>
      </c>
      <c r="D91" s="52" t="s">
        <v>99</v>
      </c>
      <c r="E91" s="52"/>
      <c r="F91" s="85"/>
      <c r="G91" s="52"/>
      <c r="H91" s="87"/>
      <c r="I91" s="66">
        <f>C91*H91</f>
        <v>0</v>
      </c>
    </row>
    <row r="92" spans="1:9" x14ac:dyDescent="0.25">
      <c r="A92" s="97"/>
      <c r="B92" s="97"/>
      <c r="C92" s="1"/>
      <c r="H92" s="2" t="s">
        <v>103</v>
      </c>
      <c r="I92" s="67">
        <f>SUM(I12:I59,I82,I83,I85,I86,I90,I91)</f>
        <v>0</v>
      </c>
    </row>
    <row r="93" spans="1:9" x14ac:dyDescent="0.25">
      <c r="A93" s="97"/>
      <c r="B93" s="97"/>
      <c r="C93" s="1"/>
    </row>
    <row r="94" spans="1:9" x14ac:dyDescent="0.25">
      <c r="C94" s="1"/>
    </row>
    <row r="95" spans="1:9" x14ac:dyDescent="0.25">
      <c r="C95" s="1"/>
    </row>
    <row r="96" spans="1:9" x14ac:dyDescent="0.25">
      <c r="C96" s="1"/>
    </row>
    <row r="97" spans="3:3" x14ac:dyDescent="0.25">
      <c r="C97" s="1"/>
    </row>
    <row r="98" spans="3:3" x14ac:dyDescent="0.25">
      <c r="C98" s="1"/>
    </row>
    <row r="99" spans="3:3" x14ac:dyDescent="0.25">
      <c r="C99" s="1"/>
    </row>
    <row r="100" spans="3:3" x14ac:dyDescent="0.25">
      <c r="C100" s="1"/>
    </row>
  </sheetData>
  <sheetProtection algorithmName="SHA-512" hashValue="rsC3fvt+AegJV+XyIFVfyYZC6+7lKcwkePLgAeVRJGslh/jYEMm59eYMHQ1FLPRi+2df8B2ngX9DDs27yM9IiQ==" saltValue="/+T6xjUx3BWM1hXibWvHTg==" spinCount="100000" sheet="1" objects="1" scenarios="1" selectLockedCells="1"/>
  <mergeCells count="37">
    <mergeCell ref="I8:I9"/>
    <mergeCell ref="B2:C2"/>
    <mergeCell ref="B3:C3"/>
    <mergeCell ref="B4:C4"/>
    <mergeCell ref="A20:B20"/>
    <mergeCell ref="A26:B26"/>
    <mergeCell ref="A32:B32"/>
    <mergeCell ref="A56:B56"/>
    <mergeCell ref="H8:H9"/>
    <mergeCell ref="F8:G8"/>
    <mergeCell ref="F9:G9"/>
    <mergeCell ref="A10:G10"/>
    <mergeCell ref="A11:B11"/>
    <mergeCell ref="A15:B15"/>
    <mergeCell ref="A93:B93"/>
    <mergeCell ref="A42:B42"/>
    <mergeCell ref="A84:B84"/>
    <mergeCell ref="A74:B74"/>
    <mergeCell ref="A77:B77"/>
    <mergeCell ref="A72:B72"/>
    <mergeCell ref="A87:B87"/>
    <mergeCell ref="A80:G80"/>
    <mergeCell ref="A81:B81"/>
    <mergeCell ref="A63:B63"/>
    <mergeCell ref="A66:B66"/>
    <mergeCell ref="A69:B69"/>
    <mergeCell ref="A51:B51"/>
    <mergeCell ref="A90:B90"/>
    <mergeCell ref="A91:B91"/>
    <mergeCell ref="A62:G62"/>
    <mergeCell ref="A92:B92"/>
    <mergeCell ref="A89:G89"/>
    <mergeCell ref="A39:B39"/>
    <mergeCell ref="A41:G41"/>
    <mergeCell ref="A46:B46"/>
    <mergeCell ref="A60:G60"/>
    <mergeCell ref="A61:B61"/>
  </mergeCells>
  <dataValidations count="1">
    <dataValidation type="whole" allowBlank="1" showInputMessage="1" showErrorMessage="1" error="Negatieve bedragen en hoger dan € 50,- niet toegestaan" sqref="H90:H91">
      <formula1>0</formula1>
      <formula2>50</formula2>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Instructie en ondertekening</vt:lpstr>
      <vt:lpstr>Ede MBO</vt:lpstr>
      <vt:lpstr>Ede Bestuursgebouw</vt:lpstr>
      <vt:lpstr>Aeres Tech Ede</vt:lpstr>
      <vt:lpstr>Aeres Hogeschool Wageningen</vt:lpstr>
      <vt:lpstr>'Instructie en ondertekening'!Afdrukbereik</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Bram Klompenhouwer</dc:creator>
  <cp:lastModifiedBy>Wakeren, S van</cp:lastModifiedBy>
  <cp:lastPrinted>2019-09-13T12:41:32Z</cp:lastPrinted>
  <dcterms:created xsi:type="dcterms:W3CDTF">2019-07-19T13:07:35Z</dcterms:created>
  <dcterms:modified xsi:type="dcterms:W3CDTF">2019-09-16T13:02:43Z</dcterms:modified>
</cp:coreProperties>
</file>