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showInkAnnotation="0" codeName="ThisWorkbook" defaultThemeVersion="124226"/>
  <mc:AlternateContent xmlns:mc="http://schemas.openxmlformats.org/markup-compatibility/2006">
    <mc:Choice Requires="x15">
      <x15ac:absPath xmlns:x15ac="http://schemas.microsoft.com/office/spreadsheetml/2010/11/ac" url="\\umcfs097\radnguser$\Z167099\EPIC\PIE\"/>
    </mc:Choice>
  </mc:AlternateContent>
  <xr:revisionPtr revIDLastSave="0" documentId="13_ncr:1_{A60AAFCE-5643-4AE4-8166-38041F7A6129}" xr6:coauthVersionLast="36" xr6:coauthVersionMax="36" xr10:uidLastSave="{00000000-0000-0000-0000-000000000000}"/>
  <bookViews>
    <workbookView xWindow="240" yWindow="45" windowWidth="20730" windowHeight="10035" tabRatio="822" activeTab="2" xr2:uid="{00000000-000D-0000-FFFF-FFFF00000000}"/>
  </bookViews>
  <sheets>
    <sheet name="Documentinformatie " sheetId="16" r:id="rId1"/>
    <sheet name="0. Handleiding" sheetId="12" r:id="rId2"/>
    <sheet name="1. BIV-vragenlijst" sheetId="15" r:id="rId3"/>
    <sheet name="2. BIV-classificatie" sheetId="10" r:id="rId4"/>
    <sheet name="3. Vereiste NEN Maatregelen" sheetId="17" r:id="rId5"/>
    <sheet name="4. Voorbeeld - overzicht" sheetId="14" r:id="rId6"/>
    <sheet name="5. Definities" sheetId="11" r:id="rId7"/>
    <sheet name="." sheetId="18" r:id="rId8"/>
  </sheets>
  <externalReferences>
    <externalReference r:id="rId9"/>
  </externalReferences>
  <definedNames>
    <definedName name="_xlnm._FilterDatabase" localSheetId="4" hidden="1">'3. Vereiste NEN Maatregelen'!$A$1:$G$84</definedName>
    <definedName name="_xlnm.Print_Area" localSheetId="3">'2. BIV-classificatie'!$B$1:$E$32</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15" i="10" l="1"/>
  <c r="D18" i="10"/>
  <c r="D19" i="10"/>
  <c r="D20" i="10"/>
  <c r="D17" i="10"/>
  <c r="C17" i="10"/>
  <c r="D16" i="10"/>
  <c r="B26" i="10"/>
  <c r="C16" i="10"/>
  <c r="C18" i="10"/>
  <c r="C19" i="10"/>
  <c r="C20" i="10"/>
  <c r="D62" i="18" l="1"/>
  <c r="D63" i="18" s="1"/>
  <c r="F5" i="18" s="1"/>
  <c r="C61" i="18"/>
  <c r="C60" i="18"/>
  <c r="C59" i="18"/>
  <c r="C58" i="18"/>
  <c r="C56" i="18"/>
  <c r="C54" i="18"/>
  <c r="C53" i="18"/>
  <c r="W48" i="18"/>
  <c r="D47" i="18"/>
  <c r="E8" i="18" s="1"/>
  <c r="C42" i="18"/>
  <c r="C41" i="18"/>
  <c r="C40" i="18"/>
  <c r="C39" i="18"/>
  <c r="C38" i="18"/>
  <c r="C37" i="18"/>
  <c r="C36" i="18"/>
  <c r="D43" i="18" s="1"/>
  <c r="D48" i="18" s="1"/>
  <c r="E5" i="18" s="1"/>
  <c r="C29" i="18"/>
  <c r="C28" i="18"/>
  <c r="C27" i="18"/>
  <c r="C26" i="18"/>
  <c r="C25" i="18"/>
  <c r="C24" i="18"/>
  <c r="C23" i="18"/>
  <c r="C22" i="18"/>
  <c r="D30" i="18" s="1"/>
  <c r="C18" i="18"/>
  <c r="C17" i="18"/>
  <c r="C16" i="18"/>
  <c r="C15" i="18"/>
  <c r="F9" i="18"/>
  <c r="D32" i="18" l="1"/>
  <c r="D5" i="18" s="1"/>
  <c r="D31" i="18"/>
  <c r="D7" i="18" s="1"/>
  <c r="C26" i="15"/>
  <c r="C38" i="15" l="1"/>
  <c r="C60" i="15" l="1"/>
  <c r="C59" i="15"/>
  <c r="C58" i="15"/>
  <c r="C57" i="15"/>
  <c r="C54" i="15"/>
  <c r="C53" i="15"/>
  <c r="W48" i="15"/>
  <c r="D47" i="15"/>
  <c r="E8" i="15" s="1"/>
  <c r="D29" i="10" s="1"/>
  <c r="C42" i="15"/>
  <c r="C41" i="15"/>
  <c r="C40" i="15"/>
  <c r="C39" i="15"/>
  <c r="C37" i="15"/>
  <c r="C36" i="15"/>
  <c r="C29" i="15"/>
  <c r="C28" i="15"/>
  <c r="C27" i="15"/>
  <c r="C25" i="15"/>
  <c r="C24" i="15"/>
  <c r="C23" i="15"/>
  <c r="C22" i="15"/>
  <c r="C18" i="15"/>
  <c r="C17" i="15"/>
  <c r="C16" i="15"/>
  <c r="C15" i="15"/>
  <c r="D61" i="15" l="1"/>
  <c r="D62" i="15" s="1"/>
  <c r="F5" i="15" s="1"/>
  <c r="E26" i="10" s="1"/>
  <c r="F9" i="15"/>
  <c r="E30" i="10" s="1"/>
  <c r="D43" i="15"/>
  <c r="D48" i="15" s="1"/>
  <c r="E5" i="15" s="1"/>
  <c r="D26" i="10" s="1"/>
  <c r="D30" i="15"/>
  <c r="D31" i="15" s="1"/>
  <c r="D7" i="15" s="1"/>
  <c r="C28" i="10" s="1"/>
  <c r="D32" i="15" l="1"/>
  <c r="D5" i="15" s="1"/>
  <c r="C26" i="10" s="1"/>
  <c r="J4" i="14" l="1"/>
  <c r="J3" i="14"/>
  <c r="J2" i="14"/>
  <c r="C4" i="10" l="1"/>
  <c r="C7" i="10"/>
  <c r="C6" i="10"/>
  <c r="C8" i="10"/>
</calcChain>
</file>

<file path=xl/sharedStrings.xml><?xml version="1.0" encoding="utf-8"?>
<sst xmlns="http://schemas.openxmlformats.org/spreadsheetml/2006/main" count="1051" uniqueCount="433">
  <si>
    <t>Informatieclassificatie</t>
  </si>
  <si>
    <t>Beschikbaarheid</t>
  </si>
  <si>
    <t>Integriteit</t>
  </si>
  <si>
    <t>Vertrouwelijkheid</t>
  </si>
  <si>
    <t>Antwoord (keuze)</t>
  </si>
  <si>
    <t>Proces</t>
  </si>
  <si>
    <t>Maak een keuze</t>
  </si>
  <si>
    <t>7x24</t>
  </si>
  <si>
    <t xml:space="preserve">werkdagen </t>
  </si>
  <si>
    <t>Beschikbaarheid, gevolgen</t>
  </si>
  <si>
    <t>3: 1/2 - 1 dag</t>
  </si>
  <si>
    <t>2: 1 dag - 1 week</t>
  </si>
  <si>
    <t>1: &gt;1 wk</t>
  </si>
  <si>
    <t>Na hoeveel tijd leidt het niet beschikbaar zijn van het informatiesysteem ertoe dat patiënten/deelnemers naar huis worden gestuurd</t>
  </si>
  <si>
    <t>Wachttijd onacceptabel</t>
  </si>
  <si>
    <t>Na hoeveel tijd leidt het niet beschikbaar zijn van het informatiesysteem tot onacceptabele wachttijden bij patiënten/deelnemers</t>
  </si>
  <si>
    <t>Max score</t>
  </si>
  <si>
    <t>BIV Beschikbaarheid</t>
  </si>
  <si>
    <t>Standaard</t>
  </si>
  <si>
    <t>Hoog</t>
  </si>
  <si>
    <t>1: Geen</t>
  </si>
  <si>
    <t>2: Laag</t>
  </si>
  <si>
    <t>3: Hoog</t>
  </si>
  <si>
    <t>Herstelwerkzaamheden</t>
  </si>
  <si>
    <t>Extra kosten</t>
  </si>
  <si>
    <t>BIV Integriteit</t>
  </si>
  <si>
    <t>Integriteit, gevolgen</t>
  </si>
  <si>
    <t>Zijn de gegevens te reproduceren als de gegevens in het informatiesysteem onvolledig of onjuist zijn?</t>
  </si>
  <si>
    <t>3: Ja</t>
  </si>
  <si>
    <t>1: Nee</t>
  </si>
  <si>
    <t>Bevat het informatiesysteem informatie in het kader van onderzoek?</t>
  </si>
  <si>
    <t>2: Ja, gecodeerde gegevens</t>
  </si>
  <si>
    <t>1: nee of anonieme gegevens</t>
  </si>
  <si>
    <t>Bevat het informatiesysteem persoonsgegevens</t>
  </si>
  <si>
    <t>Vertrouwelijkheid, gevolgen</t>
  </si>
  <si>
    <t>Afhaken deelnemers/onderzoekers</t>
  </si>
  <si>
    <t>Wat is de impact van het openbaar maken van de gegevens in het informatiesysteem op het afhaken van deelnemers/onderzoekers?</t>
  </si>
  <si>
    <t>Wat is de impact van het openbaar maken van de gegevens in het informatiesysteem op extra kosten?</t>
  </si>
  <si>
    <t>BIV Vertrouwelijkheid</t>
  </si>
  <si>
    <t>Informatie Classificatie</t>
  </si>
  <si>
    <t>Ja</t>
  </si>
  <si>
    <t>Nee</t>
  </si>
  <si>
    <t>Onbekend</t>
  </si>
  <si>
    <t>Beschrijf welk proces gebruik maakt van de informatie.</t>
  </si>
  <si>
    <t>Wanneer moet de informatie in het proces beschikbaar zijn.</t>
  </si>
  <si>
    <r>
      <t xml:space="preserve">Niet Gedefinieerd
</t>
    </r>
    <r>
      <rPr>
        <sz val="9"/>
        <color theme="1"/>
        <rFont val="Calibri"/>
        <family val="2"/>
        <scheme val="minor"/>
      </rPr>
      <t>(Vul alle gele velden in)</t>
    </r>
  </si>
  <si>
    <t>1/2 dag</t>
  </si>
  <si>
    <t>1 dag</t>
  </si>
  <si>
    <t>1 week</t>
  </si>
  <si>
    <t>&gt;1 week</t>
  </si>
  <si>
    <t>Max. Hersteltijd (Recover Time Objectieve) bij verstoring</t>
  </si>
  <si>
    <t>Maximale Dataverlies (in uren) bij verstoring</t>
  </si>
  <si>
    <t>Privacy (verwerking persoonsgegevens)</t>
  </si>
  <si>
    <t>Dataverlies + herstel (in tijd)</t>
  </si>
  <si>
    <t>Zeer moeilijk omdat:</t>
  </si>
  <si>
    <t>Moeilijk omdat:</t>
  </si>
  <si>
    <t xml:space="preserve">Eenvoudig omdat: </t>
  </si>
  <si>
    <t>Nvt omdat:</t>
  </si>
  <si>
    <t>1 werkdag</t>
  </si>
  <si>
    <t>1/2 werkdag (4 uur)</t>
  </si>
  <si>
    <t>Uitleg</t>
  </si>
  <si>
    <t>Max. Hersteltijd (Recover Time Objective) bij verstoring</t>
  </si>
  <si>
    <t>Document kenmerken</t>
  </si>
  <si>
    <t>Informatie / (Informatie)Systeem</t>
  </si>
  <si>
    <t>Bevat het informatiesysteem patiëntinformatie</t>
  </si>
  <si>
    <t>3: Ja, coderingen lijst</t>
  </si>
  <si>
    <t>0: Nee, geen persoonsgegevens</t>
  </si>
  <si>
    <t>3: Bijzondere Persoonsgegevens</t>
  </si>
  <si>
    <t>Toelichting</t>
  </si>
  <si>
    <t>2: Persoonsgegevens</t>
  </si>
  <si>
    <t>1:Ja</t>
  </si>
  <si>
    <t>2:Nee</t>
  </si>
  <si>
    <t>Wordt de informatie binnen Zorg gebruikt</t>
  </si>
  <si>
    <t>Wordt de informatie binnen Onderzoek gebruikt</t>
  </si>
  <si>
    <t>Wordt de informatie binnen Opleiding / Onderwijs gebruikt</t>
  </si>
  <si>
    <t>Wordt de informatie binnen Bedrijfsvoering gebruikt</t>
  </si>
  <si>
    <t xml:space="preserve">Worden in het systeem gegevens gebruikt ten behoeve van wetenschappelijk onderzoek
</t>
  </si>
  <si>
    <t>&lt;geeft hier de onderbouwing van de keuze&gt;</t>
  </si>
  <si>
    <t>Midden</t>
  </si>
  <si>
    <t>Opgesteld door</t>
  </si>
  <si>
    <t>Vastgesteld op (datum)</t>
  </si>
  <si>
    <t>Bestandsnaam</t>
  </si>
  <si>
    <t>Vastgesteld door Informatie(systeem) eigenaar</t>
  </si>
  <si>
    <t>&lt;vul naam opsteller in&gt;</t>
  </si>
  <si>
    <t>&lt;vul naam directeur in&gt;</t>
  </si>
  <si>
    <t xml:space="preserve">Worden in het systeem gegevens in het kader van de WGBO verwerkt? Gegevens die onder de WGBO vallen zijn "bijzondere persoonsgegevens"
</t>
  </si>
  <si>
    <r>
      <t xml:space="preserve">wordt automatische bepaald 
</t>
    </r>
    <r>
      <rPr>
        <sz val="9"/>
        <color theme="1"/>
        <rFont val="Calibri"/>
        <family val="2"/>
        <scheme val="minor"/>
      </rPr>
      <t>(Vul alle gele velden in)</t>
    </r>
  </si>
  <si>
    <t>&lt;datum van vaststelling&gt;</t>
  </si>
  <si>
    <t xml:space="preserve">calamiteit </t>
  </si>
  <si>
    <t xml:space="preserve">RTO (Recovery Time Objective) t.b.v van herstelvolgorde bij calamiteit :
 5: &lt; 30u 
4: 30u-1/2 dag 
3: 1/2 - 1 dag 
2: 1 dag - 1 week 
1: &gt;1 wk
</t>
  </si>
  <si>
    <t>5: &lt; 30 min</t>
  </si>
  <si>
    <t>4: 30min-1/2 dag</t>
  </si>
  <si>
    <t>Hoe lang is de maximale periode voorafgaand aan de calamiteit, waarover data/gegevens verloren mag gaan. Data is met de handwerk terug te zetten of kan verloren gaan.</t>
  </si>
  <si>
    <t>30 min</t>
  </si>
  <si>
    <t>Persoonsgegevens: Ieder gegeven dat herleidbaar is tot een persoon, bijvoorbeeld, NAW, geboortedatum, geslacht, herleidbare foto’s, etc.
Bijzondere persoonsgegevens: Persoonsgegevens over iemands gezondheid (bijvoorbeeld rapporten, dossier, foto’s, uitslagen, etc.), iemands ras of etnische afkomst, politieke opvattingen, religieuze of levensbeschouwelijke overtuigingen, het lidmaatschap van een vakbond, genetische gegevens, biometrische gegevens met het oog op de unieke identificatie van een persoon, gegevens met betrekking tot iemands seksueel gedrag of seksuele gerichtheid. Het BSN is ook een gevoelig persoonsgegeven en valt hier ook onder.</t>
  </si>
  <si>
    <t xml:space="preserve"> 0 -15 min </t>
  </si>
  <si>
    <t>Maximale Dataverlies (in uren) bij calamiteit</t>
  </si>
  <si>
    <t xml:space="preserve">3: Hoog </t>
  </si>
  <si>
    <t>RTO = Recovery Time Objectives RTO (max. toegestane uitval van bedrijfproces)</t>
  </si>
  <si>
    <t xml:space="preserve">     </t>
  </si>
  <si>
    <t xml:space="preserve">       </t>
  </si>
  <si>
    <t>RPO is het maximale toelaatbare dataverlies, uitgedrukt in  tijd (hoe lang is de maximale periode voorafgaand aan de calamiteit waarover data/gegevens verloren mag gaan?</t>
  </si>
  <si>
    <t>RPO= Recovery Point Objectives RPO (max. toegestane dataverlies)</t>
  </si>
  <si>
    <t xml:space="preserve">Beschikbaarheid </t>
  </si>
  <si>
    <t xml:space="preserve">Vertrouwelijkheid </t>
  </si>
  <si>
    <t xml:space="preserve">Calamiteit </t>
  </si>
  <si>
    <t>Een ongeplande situatie waarbij verwacht wordt dat de duur van het niet beschikbaar zijn van een of meer IT-diensten afgesproken drempelwaarden zal overschrijden.</t>
  </si>
  <si>
    <t>De mate waarin informatie correct, volledig, authentiek en onweerlegbaar is. Is het zeker dat niet met de inhoud van de informatie is ‘geknoeid’?</t>
  </si>
  <si>
    <t>De mate waarin de informatie beschermd is tegen kennisname door onbevoegden. Informatie is alleen toegankelijk voor degenen die hiertoe geautoriseerd zijn en voor anderen is het ontoegankelijk c.q. onleesbaar. Vertrouwelijkheid is een belangrijk element als het om het beschermen van persoonsgegevens en het waarborgen van het medisch beroepsgeheim gaat.</t>
  </si>
  <si>
    <t xml:space="preserve">Max. Hersteltijd (Recover Time Objective) bij calamiteit. 
Bepaald de herstelvolgorde bij calamiteit. </t>
  </si>
  <si>
    <t>Privacy (verwerking persoonsgegevens). Bij "nee" neem contact op met de privacy-officer</t>
  </si>
  <si>
    <t xml:space="preserve">Versie </t>
  </si>
  <si>
    <t>S. Maes</t>
  </si>
  <si>
    <t>Versiebeheer</t>
  </si>
  <si>
    <t>datum</t>
  </si>
  <si>
    <t>auteur</t>
  </si>
  <si>
    <t>Team</t>
  </si>
  <si>
    <t>Bladwijzer</t>
  </si>
  <si>
    <t>0.2</t>
  </si>
  <si>
    <t>0.1</t>
  </si>
  <si>
    <t xml:space="preserve">Werkgroep BIV </t>
  </si>
  <si>
    <t xml:space="preserve">Definities </t>
  </si>
  <si>
    <t>nvt</t>
  </si>
  <si>
    <t xml:space="preserve">Toelichting </t>
  </si>
  <si>
    <t xml:space="preserve">versie </t>
  </si>
  <si>
    <t>maandag 3 juni 2019</t>
  </si>
  <si>
    <t>Werggroep BI</t>
  </si>
  <si>
    <t xml:space="preserve">Aanpassing nav doornemen Template met Irene, Jeroen, Michel en Marcel </t>
  </si>
  <si>
    <t xml:space="preserve">Eerste concept: Vragen getoest bij Servicemanagers. Fucntionele eisen op hoofdlijnen per categorie opgenomen zoals met werkgroep vastgesteld.  </t>
  </si>
  <si>
    <t xml:space="preserve">maandag 24 juni 2019 </t>
  </si>
  <si>
    <t>Definties van enkele belangrijke termen</t>
  </si>
  <si>
    <t>Beschrijf welk proces gebruik maakt van de informatie en/of het systeem</t>
  </si>
  <si>
    <t>Wordt de informatie binnen bedrijfsvoering gebruikt</t>
  </si>
  <si>
    <t>Wordt de informatie binnen onderzoek gebruikt</t>
  </si>
  <si>
    <t>Verlies van vertrouwen en/of imagoschade</t>
  </si>
  <si>
    <t>Wat is de impact van onjuiste of onvolledige gegevens in het proces of informatiemiddel op de kwaliteit van het patiëntendossier, de diagnose, behandeling of onderzoek?</t>
  </si>
  <si>
    <t>Wat is de impact van onjuiste of onvolledige gegevens in het proces of informatiemiddel op herstelwerkzaamheden om de gegevens te corrigeren?</t>
  </si>
  <si>
    <t>Wat is de impact van onjuiste of onvolledige gegevens in het proces of informatiemiddel op extra kosten? Denk bijvoorbeeld dat er extra handelingen moeten worden uitgevoerd als de gegevens onjuist of onvolledig zijn.</t>
  </si>
  <si>
    <t>Na hoeveel tijd leidt het niet beschikbaar zijn van het proces of informatiemiddel tot afhaken van patiënten/deelnemers/onderzoekers</t>
  </si>
  <si>
    <t>Als het het proces of informatiemiddel niet beschikbaar is, na hoeveel tijd leidt dat ertoe dat de kwaliteit van de dossiervoering, diagnose, behandeling, onderzoek of het onderwijs afneemt naar een onacceptabel niveau?</t>
  </si>
  <si>
    <t>Na hoeveel tijd leidt het niet beschikbaar zijn van het proces of informatiemiddel tot verlies van vertrouwen in het Radboudumc of tot imagoschade voor het Radboudumc?</t>
  </si>
  <si>
    <t>Na hoeveel tijd leidt het niet beschikbaar zijn van het proces of informatiemiddel tot gevolgen voor de juridische en contractuele verplichtingen?</t>
  </si>
  <si>
    <t>Na hoeveel tijd leidt het niet beschikbaar zijn van het proces of informatiemiddel tot onacceptable hoge kosten?</t>
  </si>
  <si>
    <t xml:space="preserve">Wat is de impact van onjuiste of onvolledige gegevens in het proces of informatiemiddel op vertrouwen in het Radboudumc of imagoschade voor het Radboudumc? </t>
  </si>
  <si>
    <t>Wat is de impact van onjuiste of onvolledige gegevens in het proces of informatiemiddel op juridische en contractuele verplichtingen?</t>
  </si>
  <si>
    <t>Wat is de impact van het openbaar maken van de gegevens in het informatiesysteem op juridische aansprakelijkheid en/of niet nakomen van contractuele afspraken?</t>
  </si>
  <si>
    <t xml:space="preserve">Wat is de impact van het openbaar maken van de gegevens in het informatiesysteem op verlies van vertrouwen in het Radboudumc of imagoschade voor het Radboudumc? </t>
  </si>
  <si>
    <t>Bevat het informatiesysteem bedrijfsvertrouwelijke informatie?</t>
  </si>
  <si>
    <t>Worden in het systeem gegevens of informatie verwerkt, die van (groot) belang zijn voor het behalen van de bedrijfsdoelstellingen van het Radboudumc? (Denk hierbij aan onze 'kroonjuwelen' of strategische informatie t.b.v. contractonderhandelingen of informatie over onze (IT) infrastructuur, etc.</t>
  </si>
  <si>
    <t>Besproken afstemming Mapping BIV op Norm + functionele impact</t>
  </si>
  <si>
    <t>0.3</t>
  </si>
  <si>
    <t>Aspect</t>
  </si>
  <si>
    <t>Soort</t>
  </si>
  <si>
    <t>Classificatie</t>
  </si>
  <si>
    <t>Eis</t>
  </si>
  <si>
    <t>NEN Maatregel</t>
  </si>
  <si>
    <t>Back-up en off-site storage</t>
  </si>
  <si>
    <t>laag</t>
  </si>
  <si>
    <t>standaard</t>
  </si>
  <si>
    <t>Basis beschikbaarheidsmaatregel back-up en storage</t>
  </si>
  <si>
    <t>midden</t>
  </si>
  <si>
    <t>noodzakelijk</t>
  </si>
  <si>
    <t>Dagelijks back-up van programmatuur en gegevens</t>
  </si>
  <si>
    <t>Opslag van back-up op afstand van origineel</t>
  </si>
  <si>
    <t>hoog</t>
  </si>
  <si>
    <t>essentieel</t>
  </si>
  <si>
    <t>Fysiek gescheiden locaties voor mirrorsets van programmatuur en gegevens</t>
  </si>
  <si>
    <t>Mirroring van programmatuur en gegevens</t>
  </si>
  <si>
    <t>Continuiteitsmaatregelen</t>
  </si>
  <si>
    <t>Beperkt aantal single points of failure (spof’s)</t>
  </si>
  <si>
    <t>Conform beschikbaarheidseisen</t>
  </si>
  <si>
    <t>Geen single points of failure (spof’s)</t>
  </si>
  <si>
    <t>Invoer</t>
  </si>
  <si>
    <t>enkele fouten</t>
  </si>
  <si>
    <t>Basis integriteitsmaatregel invoercontrole</t>
  </si>
  <si>
    <t>weinig fouten</t>
  </si>
  <si>
    <t>Geautomatiseerde invoercontroles</t>
  </si>
  <si>
    <t>Verplichte invoercontrole door uitvoerende</t>
  </si>
  <si>
    <t>geen fouten</t>
  </si>
  <si>
    <t>Maximale geautomatiseerde invoercontroles</t>
  </si>
  <si>
    <t>Verplichte invoercontrole door onafhankelijke tweede persoon</t>
  </si>
  <si>
    <t>Opslag</t>
  </si>
  <si>
    <t>Basis integriteitsmaatregel voor opslag</t>
  </si>
  <si>
    <t>Integriteitcontroles in databases</t>
  </si>
  <si>
    <t>Maximale integriteitcontroles in databases</t>
  </si>
  <si>
    <t>Uitvoer</t>
  </si>
  <si>
    <t>Basis integriteitsmaatregel uitvoercontrole</t>
  </si>
  <si>
    <t>Handmatige en geautomatiseerde controles van de uitvoer</t>
  </si>
  <si>
    <t>Maximale handmatige en geautomatiseerde controles van de uitvoer</t>
  </si>
  <si>
    <t>Verwerking</t>
  </si>
  <si>
    <t>Basis integriteitsmaatregel verwerking</t>
  </si>
  <si>
    <t>Handmatige en geautomatiseerde controles van de verwerking</t>
  </si>
  <si>
    <t>Maximale handmatige en geautomatiseerde controles van de verwerking</t>
  </si>
  <si>
    <t>Externe gegevensuitwisseling</t>
  </si>
  <si>
    <t>bedrijfsvertrouwelijk</t>
  </si>
  <si>
    <t>Basisbeveiligingsmaatregel(en) voor externe gegevensuitwisseling</t>
  </si>
  <si>
    <t>vertrouwelijk</t>
  </si>
  <si>
    <t>Controle identiteit uit erkend register</t>
  </si>
  <si>
    <t>Eventuele ondertekening met eenvoudige ondertekening</t>
  </si>
  <si>
    <t>Met ontvangstbevestiging</t>
  </si>
  <si>
    <t>Zwakke authenticatie</t>
  </si>
  <si>
    <t>geheim</t>
  </si>
  <si>
    <t>Controle identiteit op basis van WID</t>
  </si>
  <si>
    <t>Eventuele ondertekening met geavanceerde elektronische handtekening</t>
  </si>
  <si>
    <t>Met encryptie</t>
  </si>
  <si>
    <t>Sterke authenticatie</t>
  </si>
  <si>
    <t>Fax</t>
  </si>
  <si>
    <t>Geen beperkingen</t>
  </si>
  <si>
    <t>Ontvangst telefonisch controleren</t>
  </si>
  <si>
    <t>Verzending vooraf aankondigen</t>
  </si>
  <si>
    <t>Kopiëren</t>
  </si>
  <si>
    <t>Basis beveiligingsmaatregelen (kopiëren)</t>
  </si>
  <si>
    <t>Naleven auteursrechtelijke beperkingen</t>
  </si>
  <si>
    <t>Beperkt toegestaan</t>
  </si>
  <si>
    <t>Mobiele apparatuur</t>
  </si>
  <si>
    <t>Basis beveiligingsmaatregelen voor mobiele apparatuur</t>
  </si>
  <si>
    <t>Wachtwoordbeveiliging bij opstarten</t>
  </si>
  <si>
    <t>Encryptie</t>
  </si>
  <si>
    <t>Omgang, opslag en verwerking</t>
  </si>
  <si>
    <t>Basis maatregelen voor omgang, opslag en verwerking</t>
  </si>
  <si>
    <t>Clear desk en clear screen policy</t>
  </si>
  <si>
    <t>Inzage ongeautoriseerde personen voorkomen</t>
  </si>
  <si>
    <t>Fysieke toegangscontrole ruimten opslag vertrouwelijke informatie</t>
  </si>
  <si>
    <t>omgang, opslag en verwerking</t>
  </si>
  <si>
    <t>Opslag met encryptie</t>
  </si>
  <si>
    <t>Publiceren op internet</t>
  </si>
  <si>
    <t>Met toegangscontrole</t>
  </si>
  <si>
    <t>Zie externe gegevensuitwisseling classificatie 'midden' (cf NEN7512)</t>
  </si>
  <si>
    <t>Zie externe gegevensuitwisseling classificatie 'hoog' (cf NEN7512)</t>
  </si>
  <si>
    <t>geen</t>
  </si>
  <si>
    <t>openbaar</t>
  </si>
  <si>
    <t>Publiceren op intranet</t>
  </si>
  <si>
    <t>Reizen</t>
  </si>
  <si>
    <t>Bagage tijdens vervoer onder toezicht</t>
  </si>
  <si>
    <t>Meekijken tijdens vervoer voorkomen</t>
  </si>
  <si>
    <t>Thuiswerken</t>
  </si>
  <si>
    <t>Alleen met gebruikmaking van een door Radboudumc beheerd apparaat</t>
  </si>
  <si>
    <t>Alleen na toestemming eigenaar</t>
  </si>
  <si>
    <t>Alleen via beveiligde telewerkoplossing/ Beveiligde opslag van documenten</t>
  </si>
  <si>
    <t>Toegang</t>
  </si>
  <si>
    <t>Basis toegangsmaatregelen</t>
  </si>
  <si>
    <t>Account met wachtwoordbeveiliging</t>
  </si>
  <si>
    <t>Op basis van ‘need-to-know’</t>
  </si>
  <si>
    <t>Plaatsing beeldschermen met voorkoming meelezen</t>
  </si>
  <si>
    <t>Vernietigen</t>
  </si>
  <si>
    <t>Volgens afvoerprocedures voor vertrouwelijk materiaal</t>
  </si>
  <si>
    <t>Verspreiden op papier</t>
  </si>
  <si>
    <t>Met vermelding van ‘zeer vertrouwelijk’ op (gesloten) envelop</t>
  </si>
  <si>
    <t>Verspreiden via interne mail</t>
  </si>
  <si>
    <t>Ingeregeld Ja/Nee?</t>
  </si>
  <si>
    <t>Toelichting werkwijze/oplossing</t>
  </si>
  <si>
    <t>Levensgevaar, of ernstig verlies van kwaliteit van leven</t>
  </si>
  <si>
    <t>Na hoeveel tijd leidt het niet beschikbaar zijn van het informatiesysteem tot levensgevaar of ernstig verlies van kwaliteit van leven bij patiënten/deelnemers</t>
  </si>
  <si>
    <t>Wat is de impact van onjuiste of onvolledige gegevens in het proces of informatiemiddel op eventueel levensgevaar van patiënten/deelnemers?</t>
  </si>
  <si>
    <t xml:space="preserve">Wat is de impact van onjuiste of onvolledige gegevens in het proces of informatiemiddel op eventueel levensgevaar, of ernstig verlies van kwaliteit van leven, van patiënten/deelnemers? </t>
  </si>
  <si>
    <t>Auteur</t>
  </si>
  <si>
    <t>Eigenaar</t>
  </si>
  <si>
    <t>Goedgekeurd door</t>
  </si>
  <si>
    <t>Omschrijving</t>
  </si>
  <si>
    <t>RTO is de tijdsperiode waarbinnen een kritiek bedrijfsproces weer beschikbaar/operationeel dient te zijn, nadat het door een calamiteit is getroffen”.  </t>
  </si>
  <si>
    <t>Voor ondersteunende/faciliterende processen geldt, dat zij vanaf de genoemde termijnen (RTO's) weer in voldoende maten beschikbaar moeten  zijn om de benodigde ondersteuning te kunnen bieden aan de kritieke  bedrijfsprocessen, zodat deze kritieke bedrijfsprocessen tijdig beschikbaar/operationeel kunnen worden gemaakt na een</t>
  </si>
  <si>
    <t>De mate waarin informatie en informatieverwerkende bedrijfsmiddelen op de juiste tijd en plaats voor de gebruikers beschikbaar zijn; ofwel, werken de middelen/processen, zijn ze ‘in de lucht’?</t>
  </si>
  <si>
    <t>Sjoeli</t>
  </si>
  <si>
    <t>0.4</t>
  </si>
  <si>
    <t>De kwaliteit van het dossier/de diagnose/
de behandeling/het onderzoek/het onderwijs neemt af</t>
  </si>
  <si>
    <t>Juridische aansprakelijkheid/contractuele verplichtingen</t>
  </si>
  <si>
    <t>Patiënten/deelnemers/onderzoekers haken af</t>
  </si>
  <si>
    <t>Patiënten/deelnemers naar huis sturen</t>
  </si>
  <si>
    <t>Kwaliteit dossier/diagnose/behandeling/
onderzoek neemt af</t>
  </si>
  <si>
    <t>Dataverlies (max. in tijd)</t>
  </si>
  <si>
    <t>Verlies van vertrouwen/imagoschade</t>
  </si>
  <si>
    <t>Wanneer moet de informatie in het proces beschikbaar zijn</t>
  </si>
  <si>
    <t>Maximale dataverlies (in uren) bij calamiteit</t>
  </si>
  <si>
    <t>Informatie/(Informatie)systeem</t>
  </si>
  <si>
    <t>omdraaien kwaliteit pte dossier naar voren halen\</t>
  </si>
  <si>
    <t>hoort deze vraag binnen IM?</t>
  </si>
  <si>
    <t>zijn er herstelwerkzaamheden nodig? Het missen van gegevens heeft geen invloed op de herstelwerkzaamheden. Gegevens vs impact</t>
  </si>
  <si>
    <t>leidt het onvolledig of onjuist zin van de gegevens tot extra kst/werk</t>
  </si>
  <si>
    <t>In tabblad toelichting heb ik de koppen in het nederlands gezet</t>
  </si>
  <si>
    <t>Opmerkingen Sjoeli</t>
  </si>
  <si>
    <t>Witregels in de keuzelijst verwijderen</t>
  </si>
  <si>
    <t>Goede uitwerking van het proces. Voornamelijk wie vult dit in. Dit is niet de PL. De PL zorgt er alleen voor deze door de juiste mensen ingevuld wordt</t>
  </si>
  <si>
    <t>verdere uitwerking NEN maatregelen. Nu te onduidelijk, wie stelt dit vast, wie is verantwoordelijk, wie houdt het bij. Beschrijven in het proces</t>
  </si>
  <si>
    <t>hoofdletter aangepast</t>
  </si>
  <si>
    <t>Wordt de informatie binnen patiëntenzorg gebruikt</t>
  </si>
  <si>
    <t>Wordt de informatie binnen opleiding/onderwijs gebruikt</t>
  </si>
  <si>
    <t>of je moet er het woord domein aan toevoegen dan kan een hoofdletter wel</t>
  </si>
  <si>
    <t>Uitleg is eigenlijk de vraag. Wat er nu staat is geen vraag</t>
  </si>
  <si>
    <t>Binnen welke tijd kunnen patiënten/deelnemers niet meer geholpen worden</t>
  </si>
  <si>
    <t>wachttijd onacceptabel is geen zin. Na hoeveel tijd onstaat er een onacceptabele wachttijd</t>
  </si>
  <si>
    <t>Na hoeveel tijd onstaat er het risico dat pte/deelnemers niet meer beschikbaar zijn voor</t>
  </si>
  <si>
    <t>onderzoekers kunnen niet afhaken lijkt mij</t>
  </si>
  <si>
    <t>Wanneer onstaat er het risico dat….</t>
  </si>
  <si>
    <t>dossiervoering zou ik niet vooraan zetten</t>
  </si>
  <si>
    <t>uitleg klopt hier niet met de vraag</t>
  </si>
  <si>
    <t>Wat er bij uitleg staat is vaak verhelderender dan wat er bij kolom B staat. Ik zou kiezen voor een mooiere vraagstelling in kolom B en een werkelijke uitleg in Kolom F. Er wordt nu geen uitleg gegeven maar een langere zin dan in kolom B</t>
  </si>
  <si>
    <t>Dit zijn wel echt vragen met een echte uitleg.
Ik zou wel kiezen voor een ?</t>
  </si>
  <si>
    <t>afhaken kan je hierbij niet gebruiken. Onderzoekers kunnen volgens mij niet afhaken. Wel kan er natuurlijk een project worden afgezegd of afgesloten of on hold gaan</t>
  </si>
  <si>
    <t xml:space="preserve">Information security officer  (Jeroen Overeem) </t>
  </si>
  <si>
    <t xml:space="preserve">De inhoud van de BIV-classificatie template is bedoeld als hulpmiddel om de beveilingseisen op het gebied van Beschikbaarheid, Intregriteit en Vertrouwelijkheid vast te stellen. Verder worden RTO en RPO  bepaald. De resulaten moeten bekrachtigd zijn door de proceseigenaar en worden vastgelegd op de systeemkaart in TOPDesk. </t>
  </si>
  <si>
    <t>Gerelateerde documenten</t>
  </si>
  <si>
    <t>Kenmerk</t>
  </si>
  <si>
    <t>Titel</t>
  </si>
  <si>
    <t>Information security officer</t>
  </si>
  <si>
    <t>Hyperlink</t>
  </si>
  <si>
    <t xml:space="preserve">Documentinformatie </t>
  </si>
  <si>
    <t>Basis continuiteitsmaatregelen (zoals noodprocudure op de afdeling)</t>
  </si>
  <si>
    <t xml:space="preserve">dinsdag 9 juli 2019 </t>
  </si>
  <si>
    <t>Owen</t>
  </si>
  <si>
    <t xml:space="preserve">nvt </t>
  </si>
  <si>
    <t>0.5</t>
  </si>
  <si>
    <t>Kleine aanpassingen in opmaak/tekstueel</t>
  </si>
  <si>
    <t>Noodmaatregelen om de afdeling</t>
  </si>
  <si>
    <t>Regelmatig controleren en oefenen van noodplannen en voorzieningen</t>
  </si>
  <si>
    <t xml:space="preserve"> </t>
  </si>
  <si>
    <t>Handleiding</t>
  </si>
  <si>
    <t>Toelichting op de werkwijze en de procesafspraken. Verwijzing naar onderliggende procesdocument</t>
  </si>
  <si>
    <t xml:space="preserve">Vertaling van de BIV classificatie naar de vereiste NEN maatregelen waaraan voldaan moet worden. </t>
  </si>
  <si>
    <t xml:space="preserve">Toelichting wat de verschillende BIV classificaties op hoofdlijnen betekenen </t>
  </si>
  <si>
    <t>Sander</t>
  </si>
  <si>
    <t>0.6</t>
  </si>
  <si>
    <t xml:space="preserve">Aanpassing afwijking opgenomen en handleiding toegevoegd </t>
  </si>
  <si>
    <t xml:space="preserve">Vereiste NEN maatregelen </t>
  </si>
  <si>
    <t xml:space="preserve">Geeft het resultaat van de BIV-classificatie weer in termen van het niveau (hoog, midden, laag) per element (beschikbaarheid, integriteit en vertrouwelijkheid) én de bijbehorende RPO en RTO eisen. Daarnaast vind je op dit tabblad een samenvatting over het informatiesysteem, de datum waarop deze classificatie is vastgesteld en de naam van de verantwoordelijke eigenaar vinden. </t>
  </si>
  <si>
    <t xml:space="preserve">Deze vragenlijst moet je invullen om het niveau voor beschikbaarheid, integriteit en vertrouwelijkheid van de informatie(voorziening) te bepalen. Je bepaalt hier ook de eisen voor de hersteltijden (RTO) en het maximaal aanvaardbare dataverlies (RPO). De vragenlijst moet door proceseigenaar/ opdrachtgever ingevuld worden.  </t>
  </si>
  <si>
    <t>Korte toelichting over dit document inclusief versie</t>
  </si>
  <si>
    <t>&lt;geef hier indien nodig de onderbouwing van de keuze&gt;</t>
  </si>
  <si>
    <t xml:space="preserve">Handleiding </t>
  </si>
  <si>
    <t>Een uitgebreide handleiding is te raadplegen link:</t>
  </si>
  <si>
    <r>
      <t>-</t>
    </r>
    <r>
      <rPr>
        <sz val="7"/>
        <color theme="1"/>
        <rFont val="Times New Roman"/>
        <family val="1"/>
      </rPr>
      <t xml:space="preserve">          </t>
    </r>
    <r>
      <rPr>
        <sz val="10"/>
        <color theme="1"/>
        <rFont val="Calibri"/>
        <family val="2"/>
        <scheme val="minor"/>
      </rPr>
      <t>Werk van boven naar beneden.</t>
    </r>
  </si>
  <si>
    <r>
      <t>-</t>
    </r>
    <r>
      <rPr>
        <sz val="7"/>
        <color theme="1"/>
        <rFont val="Times New Roman"/>
        <family val="1"/>
      </rPr>
      <t xml:space="preserve">          </t>
    </r>
    <r>
      <rPr>
        <sz val="10"/>
        <color theme="1"/>
        <rFont val="Calibri"/>
        <family val="2"/>
        <scheme val="minor"/>
      </rPr>
      <t>Lees de vraagstelling door en vul alle geel gekleurde velden zo volledig mogelijk in.</t>
    </r>
  </si>
  <si>
    <r>
      <t>-</t>
    </r>
    <r>
      <rPr>
        <sz val="7"/>
        <color theme="1"/>
        <rFont val="Times New Roman"/>
        <family val="1"/>
      </rPr>
      <t xml:space="preserve">          </t>
    </r>
    <r>
      <rPr>
        <sz val="10"/>
        <color theme="1"/>
        <rFont val="Calibri"/>
        <family val="2"/>
        <scheme val="minor"/>
      </rPr>
      <t>Geel gekleurde velden worden wit als ze ingevuld zijn. Het invullen van de gele vakken doe je door middel van het pijltje en maak een keuze uit het keuze menu</t>
    </r>
  </si>
  <si>
    <t>Bewaarinstructie/ naamconventie</t>
  </si>
  <si>
    <r>
      <t>Bewaar het document door</t>
    </r>
    <r>
      <rPr>
        <sz val="10"/>
        <color theme="1"/>
        <rFont val="Calibri"/>
        <family val="2"/>
        <scheme val="minor"/>
      </rPr>
      <t>:</t>
    </r>
  </si>
  <si>
    <r>
      <t>1.</t>
    </r>
    <r>
      <rPr>
        <sz val="7"/>
        <color theme="1"/>
        <rFont val="Times New Roman"/>
        <family val="1"/>
      </rPr>
      <t xml:space="preserve">       </t>
    </r>
    <r>
      <rPr>
        <sz val="10"/>
        <color theme="1"/>
        <rFont val="Calibri"/>
        <family val="2"/>
        <scheme val="minor"/>
      </rPr>
      <t xml:space="preserve">Kies ‘Bestand’ </t>
    </r>
    <r>
      <rPr>
        <sz val="10"/>
        <color theme="1"/>
        <rFont val="Wingdings"/>
        <charset val="2"/>
      </rPr>
      <t>à</t>
    </r>
    <r>
      <rPr>
        <sz val="10"/>
        <color theme="1"/>
        <rFont val="Calibri"/>
        <family val="2"/>
        <scheme val="minor"/>
      </rPr>
      <t xml:space="preserve"> ‘opslaan als’</t>
    </r>
  </si>
  <si>
    <r>
      <t>2.</t>
    </r>
    <r>
      <rPr>
        <sz val="7"/>
        <color theme="1"/>
        <rFont val="Times New Roman"/>
        <family val="1"/>
      </rPr>
      <t xml:space="preserve">       </t>
    </r>
    <r>
      <rPr>
        <sz val="10"/>
        <color theme="1"/>
        <rFont val="Calibri"/>
        <family val="2"/>
        <scheme val="minor"/>
      </rPr>
      <t>Geef het document de naam</t>
    </r>
  </si>
  <si>
    <r>
      <t>-</t>
    </r>
    <r>
      <rPr>
        <sz val="7"/>
        <color theme="1"/>
        <rFont val="Times New Roman"/>
        <family val="1"/>
      </rPr>
      <t xml:space="preserve">          </t>
    </r>
    <r>
      <rPr>
        <sz val="10"/>
        <color theme="1"/>
        <rFont val="Calibri"/>
        <family val="2"/>
        <scheme val="minor"/>
      </rPr>
      <t>BIV &lt;informatiesysteem&gt;_&lt;datum&gt;</t>
    </r>
  </si>
  <si>
    <r>
      <t>-</t>
    </r>
    <r>
      <rPr>
        <sz val="7"/>
        <color theme="1"/>
        <rFont val="Times New Roman"/>
        <family val="1"/>
      </rPr>
      <t xml:space="preserve">          </t>
    </r>
    <r>
      <rPr>
        <sz val="10"/>
        <color theme="1"/>
        <rFont val="Calibri"/>
        <family val="2"/>
        <scheme val="minor"/>
      </rPr>
      <t>Gebruik voor &lt;informatiesysteem&gt; de naam zoals beschreven op tabblad 1. BIV-classificatie, veld B 5 (onder “Informatie/informatiesysteem).</t>
    </r>
  </si>
  <si>
    <t>Stap 2 Stel de BIV-classificatie vast</t>
  </si>
  <si>
    <r>
      <t>-</t>
    </r>
    <r>
      <rPr>
        <sz val="7"/>
        <color theme="1"/>
        <rFont val="Times New Roman"/>
        <family val="1"/>
      </rPr>
      <t xml:space="preserve">          </t>
    </r>
    <r>
      <rPr>
        <sz val="10"/>
        <color theme="1"/>
        <rFont val="Calibri"/>
        <family val="2"/>
        <scheme val="minor"/>
      </rPr>
      <t>Vul alle geel gekleurde velden zo volledig mogelijk in. Geel gekleurde velden worden wit als ze ingevuld zijn</t>
    </r>
  </si>
  <si>
    <r>
      <t>-</t>
    </r>
    <r>
      <rPr>
        <sz val="7"/>
        <color theme="1"/>
        <rFont val="Times New Roman"/>
        <family val="1"/>
      </rPr>
      <t xml:space="preserve">          </t>
    </r>
    <r>
      <rPr>
        <sz val="10"/>
        <color theme="1"/>
        <rFont val="Calibri"/>
        <family val="2"/>
        <scheme val="minor"/>
      </rPr>
      <t>Neem desgewenst de BIV-classificatie  nog eens met de verantwoordelijke eigenaar door</t>
    </r>
  </si>
  <si>
    <r>
      <t>-</t>
    </r>
    <r>
      <rPr>
        <sz val="7"/>
        <color theme="1"/>
        <rFont val="Times New Roman"/>
        <family val="1"/>
      </rPr>
      <t xml:space="preserve">          </t>
    </r>
    <r>
      <rPr>
        <sz val="10"/>
        <color theme="1"/>
        <rFont val="Calibri"/>
        <family val="2"/>
        <scheme val="minor"/>
      </rPr>
      <t>Bespreek indien nodig ook de gevolgen voor de afdeling. Licht de consequenties van RPO en RTO toe in termen van continuïteit van de procesgang op de afdeling</t>
    </r>
  </si>
  <si>
    <r>
      <t>-</t>
    </r>
    <r>
      <rPr>
        <sz val="7"/>
        <color theme="1"/>
        <rFont val="Times New Roman"/>
        <family val="1"/>
      </rPr>
      <t xml:space="preserve">          </t>
    </r>
    <r>
      <rPr>
        <sz val="10"/>
        <color theme="1"/>
        <rFont val="Calibri"/>
        <family val="2"/>
        <scheme val="minor"/>
      </rPr>
      <t>Sla het document op. Gebruik nu voor &lt;datum&gt; de datum van de vaststelling door de eigenaar, zoals aangegeven op tabblad 2. Resultaat, veld C 7</t>
    </r>
  </si>
  <si>
    <t>Stap 3 Registreren BIV-classificatie</t>
  </si>
  <si>
    <r>
      <t>-</t>
    </r>
    <r>
      <rPr>
        <sz val="7"/>
        <color theme="1"/>
        <rFont val="Times New Roman"/>
        <family val="1"/>
      </rPr>
      <t xml:space="preserve">          </t>
    </r>
    <r>
      <rPr>
        <sz val="10"/>
        <color theme="1"/>
        <rFont val="Calibri"/>
        <family val="2"/>
        <scheme val="minor"/>
      </rPr>
      <t>De projectleider moet een kopie van deze worksheet als bijlage bij het projectinitiatiedocument (PID) toevoegen aan het projectdossier en overdragen aan beheer</t>
    </r>
  </si>
  <si>
    <r>
      <t>-</t>
    </r>
    <r>
      <rPr>
        <sz val="7"/>
        <color theme="1"/>
        <rFont val="Times New Roman"/>
        <family val="1"/>
      </rPr>
      <t xml:space="preserve">          </t>
    </r>
    <r>
      <rPr>
        <sz val="10"/>
        <color theme="1"/>
        <rFont val="Calibri"/>
        <family val="2"/>
        <scheme val="minor"/>
      </rPr>
      <t>BIV classificaties worden bij de Systeemdocumentatie opgeslagen.</t>
    </r>
  </si>
  <si>
    <t>Doel:</t>
  </si>
  <si>
    <t>Gebruik</t>
  </si>
  <si>
    <t>woensdag 10 juli 2019</t>
  </si>
  <si>
    <t xml:space="preserve">Stap 1: Vul de BIV-vragenlijst in met de opdrachtgever </t>
  </si>
  <si>
    <t>&lt;geef hier de onderbouwing van de keuze&gt;</t>
  </si>
  <si>
    <r>
      <rPr>
        <b/>
        <sz val="11"/>
        <color theme="1"/>
        <rFont val="Calibri"/>
        <family val="2"/>
        <scheme val="minor"/>
      </rPr>
      <t>Patiëntinformatie</t>
    </r>
    <r>
      <rPr>
        <sz val="11"/>
        <color theme="1"/>
        <rFont val="Calibri"/>
        <family val="2"/>
        <scheme val="minor"/>
      </rPr>
      <t>: Worden in het systeem gegevens in het kader van de WGBO verwerkt? Gegevens die onder de WGBO vallen zijn "bijzondere persoonsgegevens"</t>
    </r>
  </si>
  <si>
    <t>0.7</t>
  </si>
  <si>
    <t xml:space="preserve">maandag 17 juli 2019 </t>
  </si>
  <si>
    <t xml:space="preserve">Aanpassing tabbald Vereisten NEN maatregelen </t>
  </si>
  <si>
    <t>Aanpassen vragenlijst en verwijderen overbodige kolommen BIV vragenlijst</t>
  </si>
  <si>
    <t>Irene / Sjoeli</t>
  </si>
  <si>
    <t xml:space="preserve">BIV-classificatie </t>
  </si>
  <si>
    <t>BIV-vragenlijst</t>
  </si>
  <si>
    <t xml:space="preserve">Voorbeeld - overzicht </t>
  </si>
  <si>
    <t>Continuiteitsplan up to date en maatregelen regelmatig laten controleren door een onafhankelijke derde</t>
  </si>
  <si>
    <t>Up-to-date continuïteitsplan</t>
  </si>
  <si>
    <t>Logging</t>
  </si>
  <si>
    <t>Audittrail (logging) op mutatie/gebruiker (onweerlegbaarheid)</t>
  </si>
  <si>
    <t>Audittrail (logging) conform eisen in NEN7513</t>
  </si>
  <si>
    <r>
      <t>-</t>
    </r>
    <r>
      <rPr>
        <sz val="7"/>
        <color theme="1"/>
        <rFont val="Times New Roman"/>
        <family val="1"/>
      </rPr>
      <t xml:space="preserve">          </t>
    </r>
    <r>
      <rPr>
        <sz val="10"/>
        <color theme="1"/>
        <rFont val="Calibri"/>
        <family val="2"/>
        <scheme val="minor"/>
      </rPr>
      <t>Ga naar het tabblad 1. BIV-vragenlijst</t>
    </r>
  </si>
  <si>
    <r>
      <t>-</t>
    </r>
    <r>
      <rPr>
        <sz val="7"/>
        <color theme="1"/>
        <rFont val="Times New Roman"/>
        <family val="1"/>
      </rPr>
      <t xml:space="preserve">          </t>
    </r>
    <r>
      <rPr>
        <sz val="10"/>
        <color theme="1"/>
        <rFont val="Calibri"/>
        <family val="2"/>
        <scheme val="minor"/>
      </rPr>
      <t>Gebruik nu voor &lt;datum&gt; de datum van de vaststelling door de eigenaar, zoals aangegeven op tabblad 2. BIV Classificatie  veld C 6</t>
    </r>
  </si>
  <si>
    <r>
      <t>-</t>
    </r>
    <r>
      <rPr>
        <sz val="7"/>
        <color theme="1"/>
        <rFont val="Times New Roman"/>
        <family val="1"/>
      </rPr>
      <t xml:space="preserve">          </t>
    </r>
    <r>
      <rPr>
        <sz val="10"/>
        <color theme="1"/>
        <rFont val="Calibri"/>
        <family val="2"/>
        <scheme val="minor"/>
      </rPr>
      <t>Ga naar het tabblad 2. BIV-classificatie</t>
    </r>
  </si>
  <si>
    <t xml:space="preserve">Borging  binnen projecten en Niet standaardwijzigingen </t>
  </si>
  <si>
    <r>
      <t xml:space="preserve">Bij </t>
    </r>
    <r>
      <rPr>
        <b/>
        <sz val="10"/>
        <color theme="1"/>
        <rFont val="Calibri"/>
        <family val="2"/>
        <scheme val="minor"/>
      </rPr>
      <t>Projecten</t>
    </r>
    <r>
      <rPr>
        <sz val="10"/>
        <color theme="1"/>
        <rFont val="Calibri"/>
        <family val="2"/>
        <scheme val="minor"/>
      </rPr>
      <t xml:space="preserve"> moet de projectleider ervoor zorgen dat in de initiatiefase van het project een aan de hand van de BIV-vragenlijst de business impact wordt bepaald en daarmee de BIV classificatie vastgesteld wordt door opdrachtgever.</t>
    </r>
  </si>
  <si>
    <r>
      <rPr>
        <sz val="7"/>
        <color theme="1"/>
        <rFont val="Times New Roman"/>
        <family val="1"/>
      </rPr>
      <t xml:space="preserve"> </t>
    </r>
    <r>
      <rPr>
        <sz val="10"/>
        <color theme="1"/>
        <rFont val="Calibri"/>
        <family val="2"/>
        <scheme val="minor"/>
      </rPr>
      <t xml:space="preserve">Bij </t>
    </r>
    <r>
      <rPr>
        <b/>
        <sz val="10"/>
        <color theme="1"/>
        <rFont val="Calibri"/>
        <family val="2"/>
        <scheme val="minor"/>
      </rPr>
      <t>Niet standaard wijzigingen m</t>
    </r>
    <r>
      <rPr>
        <sz val="10"/>
        <color theme="1"/>
        <rFont val="Calibri"/>
        <family val="2"/>
        <scheme val="minor"/>
      </rPr>
      <t xml:space="preserve">oet de servicemanager of de change owner ervoor zorgen dat de BIV-classificatie wordt vastgesteld. Dit is verplicht als een nieuw systeem wordt geïntroduceerd of bij majeure upgrades of wijzigingen van een bestaand systeem.   </t>
    </r>
  </si>
  <si>
    <t>Alle informatie en informatiesystemen moeten worden geclassificeerd om de beveiligingsbehoefte, de prioriteit en de mate van beveiliging aan te geven. Deze worksheet gebruiken we om te bepalen aan welke beveiligingsvereisten voldaan moet worden, zodat “de juiste informatie, op het juiste moment beschikbaar is, voor de juiste personen”. Op grond van de uiteindelijke BIV-classificatie moet de bijbehorende set van maatregelen worden geïmplementeerd.</t>
  </si>
  <si>
    <t>-      Leg in de kolom Toelichting  het antwoord uit,  als je dat nodig vindt.</t>
  </si>
  <si>
    <t>-        Laat de ingevulde BIV template door security beoordelen</t>
  </si>
  <si>
    <r>
      <rPr>
        <b/>
        <sz val="11"/>
        <color theme="1"/>
        <rFont val="Calibri"/>
        <family val="2"/>
        <scheme val="minor"/>
      </rPr>
      <t>Wachttijd onacceptabel</t>
    </r>
    <r>
      <rPr>
        <sz val="11"/>
        <color theme="1"/>
        <rFont val="Calibri"/>
        <family val="2"/>
        <scheme val="minor"/>
      </rPr>
      <t>: Als het informatiesysteem niet beschikbaar is, na hoeveel tijd leidt dat tot een onacceptabele wachttijd bij patiënten/deelnemers?</t>
    </r>
    <r>
      <rPr>
        <sz val="11"/>
        <color theme="1"/>
        <rFont val="Calibri"/>
        <family val="2"/>
        <scheme val="minor"/>
      </rPr>
      <t xml:space="preserve">
</t>
    </r>
  </si>
  <si>
    <r>
      <rPr>
        <b/>
        <sz val="11"/>
        <color theme="1"/>
        <rFont val="Calibri"/>
        <family val="2"/>
        <scheme val="minor"/>
      </rPr>
      <t>Juridische aansprakelijkheid/contractuele verplichtingen</t>
    </r>
    <r>
      <rPr>
        <sz val="11"/>
        <color theme="1"/>
        <rFont val="Calibri"/>
        <family val="2"/>
        <scheme val="minor"/>
      </rPr>
      <t>: Als het informatiesysteem niet beschikbaar is, na hoeveel tijd leidt dat tot (mogelijke) boetes, juridische aansprakelijkheid of verzaken van contractuele verplichtingen?</t>
    </r>
  </si>
  <si>
    <t>Wordt de informatie binnen bedrijfsvoering gebruikt?</t>
  </si>
  <si>
    <t>Beschrijf kort welk proces gebruik maakt van de informatie en/of het systeem:</t>
  </si>
  <si>
    <r>
      <t>Patiënten/ deelnemers naar huis sturen:</t>
    </r>
    <r>
      <rPr>
        <sz val="11"/>
        <color theme="1"/>
        <rFont val="Calibri"/>
        <family val="2"/>
        <scheme val="minor"/>
      </rPr>
      <t xml:space="preserve"> Als het systeem niet beschikbaar is, na hoeveel tijd leidt dat ertoe dat patiënten/deelnemers naar huis moeten worden gestuurd?</t>
    </r>
    <r>
      <rPr>
        <b/>
        <sz val="11"/>
        <color theme="1"/>
        <rFont val="Calibri"/>
        <family val="2"/>
        <scheme val="minor"/>
      </rPr>
      <t xml:space="preserve">
</t>
    </r>
  </si>
  <si>
    <r>
      <rPr>
        <b/>
        <sz val="11"/>
        <color theme="1"/>
        <rFont val="Calibri"/>
        <family val="2"/>
        <scheme val="minor"/>
      </rPr>
      <t>Kwaliteit neemt af</t>
    </r>
    <r>
      <rPr>
        <sz val="11"/>
        <color theme="1"/>
        <rFont val="Calibri"/>
        <family val="2"/>
        <scheme val="minor"/>
      </rPr>
      <t xml:space="preserve">: Als het informatiesysteem niet beschikbaar is, na hoeveel tijd neemt dan de </t>
    </r>
    <r>
      <rPr>
        <u/>
        <sz val="11"/>
        <color theme="1"/>
        <rFont val="Calibri"/>
        <family val="2"/>
        <scheme val="minor"/>
      </rPr>
      <t>kwaliteit</t>
    </r>
    <r>
      <rPr>
        <sz val="11"/>
        <color theme="1"/>
        <rFont val="Calibri"/>
        <family val="2"/>
        <scheme val="minor"/>
      </rPr>
      <t xml:space="preserve"> van de dossiervoering, diagnose, behandeling, onderzoek of het onderwijs af naar een </t>
    </r>
    <r>
      <rPr>
        <u/>
        <sz val="11"/>
        <color theme="1"/>
        <rFont val="Calibri"/>
        <family val="2"/>
        <scheme val="minor"/>
      </rPr>
      <t>onacceptabel</t>
    </r>
    <r>
      <rPr>
        <sz val="11"/>
        <color theme="1"/>
        <rFont val="Calibri"/>
        <family val="2"/>
        <scheme val="minor"/>
      </rPr>
      <t xml:space="preserve"> niveau?
</t>
    </r>
  </si>
  <si>
    <r>
      <rPr>
        <b/>
        <sz val="11"/>
        <color theme="1"/>
        <rFont val="Calibri"/>
        <family val="2"/>
        <scheme val="minor"/>
      </rPr>
      <t>Verlies van vertrouwen / imagoschade</t>
    </r>
    <r>
      <rPr>
        <sz val="11"/>
        <color theme="1"/>
        <rFont val="Calibri"/>
        <family val="2"/>
        <scheme val="minor"/>
      </rPr>
      <t xml:space="preserve">: Als het informatiesysteem niet beschikbaar is, na hoeveel tijd leidt dat tot verlies van vertrouwen in het Radboudumc of tot imagoschade voor het Radboudumc?
</t>
    </r>
  </si>
  <si>
    <r>
      <t xml:space="preserve">Levensgevaar of ernstig verlies van kwaliteit van leven: </t>
    </r>
    <r>
      <rPr>
        <sz val="11"/>
        <color theme="1"/>
        <rFont val="Calibri"/>
        <family val="2"/>
        <scheme val="minor"/>
      </rPr>
      <t>Als het informatiesysteem niet beschikbaar is, na hoeveel tijd leidt dat tot levensgevaar of ernstig verlies van kwaliteit van leven bij patiënten/deelnemers?</t>
    </r>
    <r>
      <rPr>
        <b/>
        <sz val="11"/>
        <color theme="1"/>
        <rFont val="Calibri"/>
        <family val="2"/>
        <scheme val="minor"/>
      </rPr>
      <t xml:space="preserve">
</t>
    </r>
  </si>
  <si>
    <r>
      <rPr>
        <b/>
        <sz val="11"/>
        <color theme="1"/>
        <rFont val="Calibri"/>
        <family val="2"/>
        <scheme val="minor"/>
      </rPr>
      <t>Motivatie/deelname</t>
    </r>
    <r>
      <rPr>
        <sz val="11"/>
        <color theme="1"/>
        <rFont val="Calibri"/>
        <family val="2"/>
        <scheme val="minor"/>
      </rPr>
      <t>: Als het informatiesysteem niet beschikbaar is, na hoeveel tijd zullen patiënten, deelnemers of onderzoekers dan hun motivatie kwijtraken en/of hun medewerking of deelname stoppen ('afhaken')?</t>
    </r>
  </si>
  <si>
    <r>
      <rPr>
        <b/>
        <sz val="11"/>
        <color theme="1"/>
        <rFont val="Calibri"/>
        <family val="2"/>
        <scheme val="minor"/>
      </rPr>
      <t>Levensgevaar of ernstig verlies van kwaliteit van leven</t>
    </r>
    <r>
      <rPr>
        <sz val="11"/>
        <color theme="1"/>
        <rFont val="Calibri"/>
        <family val="2"/>
        <scheme val="minor"/>
      </rPr>
      <t>: Als het informatiesysteem onjuiste of onvolledige gegevens bevat, hoe ernstig zijn de (negatieve) gevolgen voor patiënten/deelnemers in termen van (eventueel) levensgevaar of  verlies van kwaliteit van leven? Die impact is:</t>
    </r>
  </si>
  <si>
    <r>
      <rPr>
        <b/>
        <sz val="11"/>
        <color theme="1"/>
        <rFont val="Calibri"/>
        <family val="2"/>
        <scheme val="minor"/>
      </rPr>
      <t>Juridische aansprakelijkheid/contractuele verplichtingen</t>
    </r>
    <r>
      <rPr>
        <sz val="11"/>
        <color theme="1"/>
        <rFont val="Calibri"/>
        <family val="2"/>
        <scheme val="minor"/>
      </rPr>
      <t>: Als het informatiesysteem onjuiste of onvolledige gegevens bevat, hoe ernstig zijn dan de gevolgen voor juridische aansprakelijkheid of niet nakomen van contractuele verplichtingen? Die impact is:</t>
    </r>
  </si>
  <si>
    <r>
      <rPr>
        <b/>
        <sz val="11"/>
        <color theme="1"/>
        <rFont val="Calibri"/>
        <family val="2"/>
        <scheme val="minor"/>
      </rPr>
      <t>Verlies van vertrouwen en/of imagoschade</t>
    </r>
    <r>
      <rPr>
        <sz val="11"/>
        <color theme="1"/>
        <rFont val="Calibri"/>
        <family val="2"/>
        <scheme val="minor"/>
      </rPr>
      <t>: Als informatiesysteem onjuiste of onvolledige gegevens bevat, hoe ernstig zijn dan de (negatieve) gevolgen voor het vertrouwen in het Radboudumc of imagoschade voor het Radboudumc? Die impact is:</t>
    </r>
  </si>
  <si>
    <r>
      <rPr>
        <b/>
        <sz val="11"/>
        <color theme="1"/>
        <rFont val="Calibri"/>
        <family val="2"/>
        <scheme val="minor"/>
      </rPr>
      <t>Kwaliteit</t>
    </r>
    <r>
      <rPr>
        <sz val="11"/>
        <color theme="1"/>
        <rFont val="Calibri"/>
        <family val="2"/>
        <scheme val="minor"/>
      </rPr>
      <t>: Als het informatiesysteem onjuiste of onvolledige gegevens bevat, hoe ernstig zijn dan de (negatieve) gevolgen voor de kwaliteit van het patiëntendossier, de diagnose, behandeling of het onderzoek? Die impact is:</t>
    </r>
  </si>
  <si>
    <r>
      <rPr>
        <b/>
        <sz val="11"/>
        <color theme="1"/>
        <rFont val="Calibri"/>
        <family val="2"/>
        <scheme val="minor"/>
      </rPr>
      <t>Verlies van vertrouwen/imagoschade:</t>
    </r>
    <r>
      <rPr>
        <sz val="11"/>
        <color theme="1"/>
        <rFont val="Calibri"/>
        <family val="2"/>
        <scheme val="minor"/>
      </rPr>
      <t xml:space="preserve"> Als de gegevens in het informatiesysteem (al dan niet met opzet) openbaar gemaakt worden, hoe ernstig zijn dan de (negatieve) gevolgen voor het verlies van vertrouwen in het Radboudumc of imagoschade voor het Radboudumc? Die impact is:</t>
    </r>
  </si>
  <si>
    <r>
      <rPr>
        <b/>
        <sz val="11"/>
        <color theme="1"/>
        <rFont val="Calibri"/>
        <family val="2"/>
        <scheme val="minor"/>
      </rPr>
      <t>Extra kosten</t>
    </r>
    <r>
      <rPr>
        <sz val="11"/>
        <color theme="1"/>
        <rFont val="Calibri"/>
        <family val="2"/>
        <scheme val="minor"/>
      </rPr>
      <t>: Als het informatiesysteem onjuiste of onvolledige gegevens bevat, wat zijn de gevolgen in termen van extra kosten? Denk bijvoorbeeld aan extra handelingen zoals dubbele registratie, extra controles of handmatige correcties, e.d. Die impact is:</t>
    </r>
  </si>
  <si>
    <r>
      <rPr>
        <b/>
        <sz val="11"/>
        <color theme="1"/>
        <rFont val="Calibri"/>
        <family val="2"/>
        <scheme val="minor"/>
      </rPr>
      <t>Juridische aansprakelijkheid/contractuele verplichtingen</t>
    </r>
    <r>
      <rPr>
        <sz val="11"/>
        <color theme="1"/>
        <rFont val="Calibri"/>
        <family val="2"/>
        <scheme val="minor"/>
      </rPr>
      <t>: Als de gegevens in het informatiesysteem (al dan niet met opzet) openbaar gemaakt worden, hoe ernstig zijn dan de gevolgen in termen van juridische aansprakelijkheid en/of niet nakomen van contractuele afspraken? Die impact is:</t>
    </r>
  </si>
  <si>
    <r>
      <rPr>
        <b/>
        <sz val="11"/>
        <color theme="1"/>
        <rFont val="Calibri"/>
        <family val="2"/>
        <scheme val="minor"/>
      </rPr>
      <t>Extra kosten</t>
    </r>
    <r>
      <rPr>
        <sz val="11"/>
        <color theme="1"/>
        <rFont val="Calibri"/>
        <family val="2"/>
        <scheme val="minor"/>
      </rPr>
      <t>: Als de gegevens in het informatiesysteem (al dan niet met opzet) openbaar gemaakt worden, hoe ernstig zijn de gevolgen in termen van extra kosten? Denk o.a. aan boetes (Avg), kosten voor herstel (van reputatieschade e.d.), juridische bijstand, proceskosten)</t>
    </r>
  </si>
  <si>
    <r>
      <t xml:space="preserve">Bedrijfsvertrouwelijke informatie: </t>
    </r>
    <r>
      <rPr>
        <sz val="11"/>
        <color theme="1"/>
        <rFont val="Calibri"/>
        <family val="2"/>
        <scheme val="minor"/>
      </rPr>
      <t xml:space="preserve">Worden in het systeem gegevens of informatie verwerkt, die van (groot) belang zijn voor het behalen van de bedrijfsdoelstellingen van het Radboudumc? </t>
    </r>
    <r>
      <rPr>
        <i/>
        <sz val="11"/>
        <color theme="1"/>
        <rFont val="Calibri"/>
        <family val="2"/>
        <scheme val="minor"/>
      </rPr>
      <t xml:space="preserve">
(Denk hierbij aan onze 'kroonjuwelen' of strategische informatie t.b.v. contractonderhandelingen of informatie over onze (IT) infrastructuur, etc.)</t>
    </r>
  </si>
  <si>
    <r>
      <rPr>
        <b/>
        <sz val="11"/>
        <color theme="1"/>
        <rFont val="Calibri"/>
        <family val="2"/>
        <scheme val="minor"/>
      </rPr>
      <t>Persoonsgegevens</t>
    </r>
    <r>
      <rPr>
        <sz val="11"/>
        <color theme="1"/>
        <rFont val="Calibri"/>
        <family val="2"/>
        <scheme val="minor"/>
      </rPr>
      <t xml:space="preserve">: Persoonsgegevens: Ieder gegeven dat herleidbaar is tot een persoon, bijvoorbeeld, NAW, geboortedatum, geslacht, herleidbare foto’s, etc. </t>
    </r>
    <r>
      <rPr>
        <b/>
        <sz val="11"/>
        <color theme="1"/>
        <rFont val="Calibri"/>
        <family val="2"/>
        <scheme val="minor"/>
      </rPr>
      <t>Bijzondere persoonsgegevens</t>
    </r>
    <r>
      <rPr>
        <sz val="11"/>
        <color theme="1"/>
        <rFont val="Calibri"/>
        <family val="2"/>
        <scheme val="minor"/>
      </rPr>
      <t>: Persoonsgegevens over iemands gezondheid (bijvoorbeeld rapporten, dossier, foto’s, uitslagen, etc.), iemands ras of etnische afkomst, politieke opvattingen, religieuze of levensbeschouwelijke overtuigingen, het lidmaatschap van een vakbond, genetische gegevens, biometrische gegevens met het oog op de unieke identificatie van een persoon, gegevens met betrekking tot iemands seksueel gedrag of seksuele gerichtheid. Het BSN is ook een gevoelig persoonsgegeven en valt hier ook onder.</t>
    </r>
  </si>
  <si>
    <r>
      <rPr>
        <b/>
        <sz val="11"/>
        <color theme="1"/>
        <rFont val="Calibri"/>
        <family val="2"/>
        <scheme val="minor"/>
      </rPr>
      <t>Reproduceren</t>
    </r>
    <r>
      <rPr>
        <sz val="11"/>
        <color theme="1"/>
        <rFont val="Calibri"/>
        <family val="2"/>
        <scheme val="minor"/>
      </rPr>
      <t>: Zijn de gegevens te reproduceren als de gegevens in het informatiesysteem onvolledig of onjuist zijn?</t>
    </r>
  </si>
  <si>
    <t xml:space="preserve">Maximale hersteltijd (Recovery Time Objective) bij calamiteit. 
Bepaald de herstelvolgorde bij calamiteit. </t>
  </si>
  <si>
    <r>
      <rPr>
        <b/>
        <sz val="11"/>
        <color theme="1"/>
        <rFont val="Calibri"/>
        <family val="2"/>
        <scheme val="minor"/>
      </rPr>
      <t>Kosten</t>
    </r>
    <r>
      <rPr>
        <sz val="11"/>
        <color theme="1"/>
        <rFont val="Calibri"/>
        <family val="2"/>
        <scheme val="minor"/>
      </rPr>
      <t>: Als het informatiesysteem niet beschikbaar is, na hoeveel tijd leidt dat tot onacceptabel hoge kosten?</t>
    </r>
    <r>
      <rPr>
        <sz val="11"/>
        <color theme="1"/>
        <rFont val="Calibri"/>
        <family val="2"/>
        <scheme val="minor"/>
      </rPr>
      <t xml:space="preserve">
</t>
    </r>
  </si>
  <si>
    <t>Max. Hersteltijd (Recovery Time Objectieve) bij verstoring</t>
  </si>
  <si>
    <r>
      <rPr>
        <b/>
        <sz val="11"/>
        <color theme="1"/>
        <rFont val="Calibri"/>
        <family val="2"/>
        <scheme val="minor"/>
      </rPr>
      <t>Motivatie/ deelname</t>
    </r>
    <r>
      <rPr>
        <sz val="11"/>
        <color theme="1"/>
        <rFont val="Calibri"/>
        <family val="2"/>
        <scheme val="minor"/>
      </rPr>
      <t>: Als het informatiesysteem onjuiste of onvolledige gegevens bevat, hoe ernstig zijn dan de (negatieve) gevolgen voor het proces/ de behandeling/ het onderzoek, dat patiënten/deelnemers hun motivatie kwijtraken en/of hun medewerking of deelname stoppen ('afhaken')? Die impact is:</t>
    </r>
  </si>
  <si>
    <t>N.v.t. omdat:</t>
  </si>
  <si>
    <r>
      <rPr>
        <b/>
        <sz val="11"/>
        <color theme="1"/>
        <rFont val="Calibri"/>
        <family val="2"/>
        <scheme val="minor"/>
      </rPr>
      <t>Motivatie/ deelname</t>
    </r>
    <r>
      <rPr>
        <sz val="11"/>
        <color theme="1"/>
        <rFont val="Calibri"/>
        <family val="2"/>
        <scheme val="minor"/>
      </rPr>
      <t>: Als de gegevens in het informatiesysteem (al dan niet met opzet) openbaar gemaakt worden, hoe ernstig zijn dan de (negatieve) gevolgen voor het proces/ de behandeling/ het onderzoek, dat patiënten/deelnemers hun motivatie kwijtraken en/of hun medewerking of deelname stoppen ('afhaken')? Die impact is:</t>
    </r>
  </si>
  <si>
    <t>Privacy (verwerking persoonsgegevens). 
Bij "ja" neem contact op met de privacy office</t>
  </si>
  <si>
    <t>Wordt het informatiesysteem binnen patiëntenzorg gebruikt?</t>
  </si>
  <si>
    <t>Wordt het informatiesysteem binnen onderzoek gebruikt?</t>
  </si>
  <si>
    <t>Wordt het informatiesysteem binnen opleiding/ onderwijs gebruikt?</t>
  </si>
  <si>
    <t>Wanneer moet de informatie in het proces beschikbaar zijn?</t>
  </si>
  <si>
    <r>
      <t>-</t>
    </r>
    <r>
      <rPr>
        <sz val="7"/>
        <color theme="1"/>
        <rFont val="Times New Roman"/>
        <family val="1"/>
      </rPr>
      <t xml:space="preserve">          </t>
    </r>
    <r>
      <rPr>
        <sz val="10"/>
        <color theme="1"/>
        <rFont val="Calibri"/>
        <family val="2"/>
        <scheme val="minor"/>
      </rPr>
      <t>De projectleider of de change owner borgt dat de BIV-classificatie op de TOPdesk CMDB systeemkaart wordt ingevoerd (zie: Handleiding Registratie Systeem Object )</t>
    </r>
  </si>
  <si>
    <r>
      <t>-</t>
    </r>
    <r>
      <rPr>
        <sz val="7"/>
        <color theme="1"/>
        <rFont val="Times New Roman"/>
        <family val="1"/>
      </rPr>
      <t xml:space="preserve">          </t>
    </r>
    <r>
      <rPr>
        <sz val="10"/>
        <color theme="1"/>
        <rFont val="Calibri"/>
        <family val="2"/>
        <scheme val="minor"/>
      </rPr>
      <t>Vul op de systeemkaart in TOPdesk bij de velden beschikbaarheid, integriteit en vertrouwelijkheid de vastgestelde BIV classificatie in</t>
    </r>
  </si>
  <si>
    <t>-      Controleer voor IPN (in productie name) of aan alle beveiligingsmaatregelen voldaan is. Gebruik hiervoor tabblad: vereiste NEN maatregelen Kolom F.</t>
  </si>
  <si>
    <r>
      <t>-</t>
    </r>
    <r>
      <rPr>
        <sz val="7"/>
        <color theme="1"/>
        <rFont val="Times New Roman"/>
        <family val="1"/>
      </rPr>
      <t xml:space="preserve">          </t>
    </r>
    <r>
      <rPr>
        <sz val="10"/>
        <color theme="1"/>
        <rFont val="Calibri"/>
        <family val="2"/>
        <scheme val="minor"/>
      </rPr>
      <t>Als het informatiesysteem aantoonbaar is gerealiseerd volgens de BIV classificatie, zet dan op de systeemkaart het vinkje aan dat de BIV gerealiseerd is.</t>
    </r>
  </si>
  <si>
    <r>
      <t>-</t>
    </r>
    <r>
      <rPr>
        <sz val="7"/>
        <color theme="1"/>
        <rFont val="Times New Roman"/>
        <family val="1"/>
      </rPr>
      <t xml:space="preserve">          </t>
    </r>
    <r>
      <rPr>
        <sz val="10"/>
        <color theme="1"/>
        <rFont val="Calibri"/>
        <family val="2"/>
        <scheme val="minor"/>
      </rPr>
      <t xml:space="preserve">Is er een afwijking, laat dan het vinkje bij BIV gerealiseerd uit. Geef bij de toelichting een uitleg op het risico en wie dat geaccepteerd heeft. Ga niet de BIV classificatie aanpassen hierop.  </t>
    </r>
  </si>
  <si>
    <r>
      <t>-</t>
    </r>
    <r>
      <rPr>
        <sz val="7"/>
        <color theme="1"/>
        <rFont val="Times New Roman"/>
        <family val="1"/>
      </rPr>
      <t xml:space="preserve">          </t>
    </r>
    <r>
      <rPr>
        <sz val="10"/>
        <color theme="1"/>
        <rFont val="Calibri"/>
        <family val="2"/>
        <scheme val="minor"/>
      </rPr>
      <t>Bij de activiteit “IPN goedkeuring” toetst de change coördinator of bovenstaande registratie goed is uitgevoerd. Afwijkingen moeten worden gerapporteerd aan de systeemeigenaar en aan team security.</t>
    </r>
  </si>
  <si>
    <t xml:space="preserve">Integriteit </t>
  </si>
  <si>
    <r>
      <rPr>
        <b/>
        <sz val="11"/>
        <color theme="1"/>
        <rFont val="Calibri"/>
        <family val="2"/>
        <scheme val="minor"/>
      </rPr>
      <t>Midden (Noodzakelijk):</t>
    </r>
    <r>
      <rPr>
        <sz val="11"/>
        <color theme="1"/>
        <rFont val="Calibri"/>
        <family val="2"/>
        <scheme val="minor"/>
      </rPr>
      <t xml:space="preserve">
Informatie moet </t>
    </r>
    <r>
      <rPr>
        <u/>
        <sz val="11"/>
        <color theme="1"/>
        <rFont val="Calibri"/>
        <family val="2"/>
        <scheme val="minor"/>
      </rPr>
      <t>vrijwel altijd beschikbaar</t>
    </r>
    <r>
      <rPr>
        <sz val="11"/>
        <color theme="1"/>
        <rFont val="Calibri"/>
        <family val="2"/>
        <scheme val="minor"/>
      </rPr>
      <t xml:space="preserve"> zijn, continuïteit is belangrijk
(bv: primaire proces informatie)
Voorbeeld van maatregelen: 
- Dagelijks back-up van programmatuur en gegevens
- Opslag van back-up op afstand van origineel
- Beperkt aantal single points of failure (spof’s)
- Regelmatig controleren en oefenen van plannen en voorzieningen
- 7*24 beheer &amp; onderhoud buiten kantoortijden </t>
    </r>
  </si>
  <si>
    <r>
      <rPr>
        <b/>
        <sz val="11"/>
        <color theme="1"/>
        <rFont val="Calibri"/>
        <family val="2"/>
        <scheme val="minor"/>
      </rPr>
      <t>Midden:</t>
    </r>
    <r>
      <rPr>
        <sz val="11"/>
        <color theme="1"/>
        <rFont val="Calibri"/>
        <family val="2"/>
        <scheme val="minor"/>
      </rPr>
      <t xml:space="preserve">
Het bedrijfsproces staat </t>
    </r>
    <r>
      <rPr>
        <u/>
        <sz val="11"/>
        <color theme="1"/>
        <rFont val="Calibri"/>
        <family val="2"/>
        <scheme val="minor"/>
      </rPr>
      <t>zeer weinig fouten</t>
    </r>
    <r>
      <rPr>
        <sz val="11"/>
        <color theme="1"/>
        <rFont val="Calibri"/>
        <family val="2"/>
        <scheme val="minor"/>
      </rPr>
      <t xml:space="preserve"> toe(bv: bedrijfsvoeringinformatie). Maximaal dataverlies  werkdag (8 uur)    
Voorbeeld van maatregelen: 
- Geautomatiseerde invoercontroles
- Verplichte invoercontrole door uitvoerende
- Integriteitcontroles in databases
- Handmatige en geautomatiseerde controles van de uitvoer
- Handmatige en geautomatiseerde controles van de verwerking</t>
    </r>
  </si>
  <si>
    <r>
      <rPr>
        <b/>
        <sz val="11"/>
        <color theme="1"/>
        <rFont val="Calibri"/>
        <family val="2"/>
        <scheme val="minor"/>
      </rPr>
      <t>Midden: (Vertrouwelijk)</t>
    </r>
    <r>
      <rPr>
        <sz val="11"/>
        <color theme="1"/>
        <rFont val="Calibri"/>
        <family val="2"/>
        <scheme val="minor"/>
      </rPr>
      <t xml:space="preserve">
Informatie is alleen toegankelijk voor een </t>
    </r>
    <r>
      <rPr>
        <u/>
        <sz val="11"/>
        <color theme="1"/>
        <rFont val="Calibri"/>
        <family val="2"/>
        <scheme val="minor"/>
      </rPr>
      <t>beperkte groep</t>
    </r>
    <r>
      <rPr>
        <sz val="11"/>
        <color theme="1"/>
        <rFont val="Calibri"/>
        <family val="2"/>
        <scheme val="minor"/>
      </rPr>
      <t xml:space="preserve"> gebruikers. 
Voorbeeld van maatregelen: 
- Externe gegevensuitwisseling met controle identiteit uit erkend register
- Externe gegevensuitwisseling met ontvangstbevestiging
- Inzage door ongeautoriseerde personen voorkomen
- Thuiswerken alleen met gebruikmaking van een door Radboudumc beheerd apparaat
- Toegang via account met wachtwoordbeveiliging</t>
    </r>
  </si>
  <si>
    <r>
      <rPr>
        <b/>
        <sz val="11"/>
        <color theme="1"/>
        <rFont val="Calibri"/>
        <family val="2"/>
        <scheme val="minor"/>
      </rPr>
      <t>Laag: (Bedrijfsvertrouwelijk):</t>
    </r>
    <r>
      <rPr>
        <sz val="11"/>
        <color theme="1"/>
        <rFont val="Calibri"/>
        <family val="2"/>
        <scheme val="minor"/>
      </rPr>
      <t xml:space="preserve">
Informatie is openbaar toegankelijk voor alle </t>
    </r>
    <r>
      <rPr>
        <u/>
        <sz val="11"/>
        <color theme="1"/>
        <rFont val="Calibri"/>
        <family val="2"/>
        <scheme val="minor"/>
      </rPr>
      <t>medewerkers van het Radboudumc</t>
    </r>
    <r>
      <rPr>
        <sz val="11"/>
        <color theme="1"/>
        <rFont val="Calibri"/>
        <family val="2"/>
        <scheme val="minor"/>
      </rPr>
      <t>.
Voorbeeld van maatregelen: 
- Basisbeveiligingsmaatregel(en) voor externe gegevensuitwisseling
- Basis beveiligingsmaatregelen voor mobiele apparatuur
- Thuiswerken geen beperkingen
- Basis toegangsmaatregelen</t>
    </r>
  </si>
  <si>
    <r>
      <rPr>
        <b/>
        <sz val="11"/>
        <color theme="1"/>
        <rFont val="Calibri"/>
        <family val="2"/>
        <scheme val="minor"/>
      </rPr>
      <t>Laag (Beschermd):</t>
    </r>
    <r>
      <rPr>
        <sz val="11"/>
        <color theme="1"/>
        <rFont val="Calibri"/>
        <family val="2"/>
        <scheme val="minor"/>
      </rPr>
      <t xml:space="preserve">
Het bedrijfsproces staat </t>
    </r>
    <r>
      <rPr>
        <u/>
        <sz val="11"/>
        <color theme="1"/>
        <rFont val="Calibri"/>
        <family val="2"/>
        <scheme val="minor"/>
      </rPr>
      <t>enkele (integriteits-) fouten</t>
    </r>
    <r>
      <rPr>
        <sz val="11"/>
        <color theme="1"/>
        <rFont val="Calibri"/>
        <family val="2"/>
        <scheme val="minor"/>
      </rPr>
      <t xml:space="preserve"> toe
(bv: rapportages). Dataverlies 1 werkdag of meer mogelijk.
Voorbeeld van maatregelen: 
- Basis integriteitsmaatregel invoercontrole
- Basis integriteitsmaatregel voor opslag
- Basis integriteitsmaatregel uitvoercontrole
- Basis integriteitsmaatregel verwerking</t>
    </r>
  </si>
  <si>
    <r>
      <rPr>
        <b/>
        <sz val="11"/>
        <color theme="1"/>
        <rFont val="Calibri"/>
        <family val="2"/>
        <scheme val="minor"/>
      </rPr>
      <t>Laag (Standaard):</t>
    </r>
    <r>
      <rPr>
        <sz val="11"/>
        <color theme="1"/>
        <rFont val="Calibri"/>
        <family val="2"/>
        <scheme val="minor"/>
      </rPr>
      <t xml:space="preserve"> 
Informatie mag</t>
    </r>
    <r>
      <rPr>
        <u/>
        <sz val="11"/>
        <color theme="1"/>
        <rFont val="Calibri"/>
        <family val="2"/>
        <scheme val="minor"/>
      </rPr>
      <t xml:space="preserve"> incidenteel niet beschikbaar</t>
    </r>
    <r>
      <rPr>
        <sz val="11"/>
        <color theme="1"/>
        <rFont val="Calibri"/>
        <family val="2"/>
        <scheme val="minor"/>
      </rPr>
      <t xml:space="preserve"> zijn, gegevens kunnen zonder gevolgen langere tijd niet beschikbaar zijn (bv: administratieve gegevens)
Voorbeeld van maatregelen:
- Basis beschikbaarheidsmaatregel back-up en storage
- Basis continuïteitsmaatregelen (zoals noodprocedure op de afdeling)
- 9*5 kantoortijden  &amp;onderhoud binnen kantoortijden</t>
    </r>
  </si>
  <si>
    <r>
      <rPr>
        <b/>
        <sz val="11"/>
        <color theme="1"/>
        <rFont val="Calibri"/>
        <family val="2"/>
        <scheme val="minor"/>
      </rPr>
      <t xml:space="preserve">Hoog (Essentieel)
</t>
    </r>
    <r>
      <rPr>
        <sz val="11"/>
        <color theme="1"/>
        <rFont val="Calibri"/>
        <family val="2"/>
        <scheme val="minor"/>
      </rPr>
      <t xml:space="preserve">Informatie mag alleen in </t>
    </r>
    <r>
      <rPr>
        <u/>
        <sz val="11"/>
        <color theme="1"/>
        <rFont val="Calibri"/>
        <family val="2"/>
        <scheme val="minor"/>
      </rPr>
      <t>uitzonderlijke situaties uitvallen</t>
    </r>
    <r>
      <rPr>
        <sz val="11"/>
        <color theme="1"/>
        <rFont val="Calibri"/>
        <family val="2"/>
        <scheme val="minor"/>
      </rPr>
      <t>, bijvoorbeeld bij calamiteiten.
Voorbeeld van maatregelen: 
- Fysiek gescheiden locaties voor replica's van programmatuur en gegevens
- Componenten zijn fysiek gescheiden over 2 datacenters
- Geen single points of failure (spof’s)
- 7*24 beheer &amp; onderhoud buiten kantoortijden</t>
    </r>
  </si>
  <si>
    <r>
      <rPr>
        <b/>
        <sz val="11"/>
        <color theme="1"/>
        <rFont val="Calibri"/>
        <family val="2"/>
        <scheme val="minor"/>
      </rPr>
      <t xml:space="preserve">Hoog: </t>
    </r>
    <r>
      <rPr>
        <sz val="11"/>
        <color theme="1"/>
        <rFont val="Calibri"/>
        <family val="2"/>
        <scheme val="minor"/>
      </rPr>
      <t xml:space="preserve">
Het bedrijfsproces staat </t>
    </r>
    <r>
      <rPr>
        <u/>
        <sz val="11"/>
        <color theme="1"/>
        <rFont val="Calibri"/>
        <family val="2"/>
        <scheme val="minor"/>
      </rPr>
      <t>geen fouten</t>
    </r>
    <r>
      <rPr>
        <sz val="11"/>
        <color theme="1"/>
        <rFont val="Calibri"/>
        <family val="2"/>
        <scheme val="minor"/>
      </rPr>
      <t xml:space="preserve"> toe. Informatie is altijd juist, onweerlegbaar en niet te manipuleren. (bv: medicatieoverizcht,  patiëntengegevens etc. ). Maximale Dataverlies (in uren): &lt; 15 min 
Voorbeeld van maatregelen: 
- Maximale geautomatiseerde invoercontroles
- Maximale integriteitcontroles in databases
- Maximale handmatige en geautomatiseerde controles van de uitvoer
- Maximale handmatige en geautomatiseerde controles van de verwerking</t>
    </r>
  </si>
  <si>
    <r>
      <rPr>
        <b/>
        <sz val="11"/>
        <color theme="1"/>
        <rFont val="Calibri"/>
        <family val="2"/>
        <scheme val="minor"/>
      </rPr>
      <t>Hoog (Geheim):</t>
    </r>
    <r>
      <rPr>
        <sz val="11"/>
        <color theme="1"/>
        <rFont val="Calibri"/>
        <family val="2"/>
        <scheme val="minor"/>
      </rPr>
      <t xml:space="preserve">
Informatie is alleen toegankelijk voor </t>
    </r>
    <r>
      <rPr>
        <u/>
        <sz val="11"/>
        <color theme="1"/>
        <rFont val="Calibri"/>
        <family val="2"/>
        <scheme val="minor"/>
      </rPr>
      <t xml:space="preserve">direct geadresseerde(n) </t>
    </r>
    <r>
      <rPr>
        <sz val="11"/>
        <color theme="1"/>
        <rFont val="Calibri"/>
        <family val="2"/>
        <scheme val="minor"/>
      </rPr>
      <t xml:space="preserve">of voor degene met een </t>
    </r>
    <r>
      <rPr>
        <u/>
        <sz val="11"/>
        <color theme="1"/>
        <rFont val="Calibri"/>
        <family val="2"/>
        <scheme val="minor"/>
      </rPr>
      <t>behandelrelatie</t>
    </r>
    <r>
      <rPr>
        <sz val="11"/>
        <color theme="1"/>
        <rFont val="Calibri"/>
        <family val="2"/>
        <scheme val="minor"/>
      </rPr>
      <t xml:space="preserve"> (bijv.:  persoonsgegevens )
Voorbeeld van maatregelen: 
- Externe gegevensuitwisseling met encryptie
- Opslag met encryptie
- Sterke authenticatie (Multi Factor)
- Toegang alleen na toestemming eigenaar
- Thuiswerken alleen via beveiligde telewerkoplossing en beveiligde opslag van documenten</t>
    </r>
  </si>
  <si>
    <t>Standaard (1)</t>
  </si>
  <si>
    <t>Gevoelig (2)</t>
  </si>
  <si>
    <t>Kritisch (3)</t>
  </si>
  <si>
    <t xml:space="preserve">RPO (Recovery Point Objective). Maximale Dataverlies: 
0 - 15min                                          (Hoog)
15min tot werkdag (8 uur)       (Midden) 
1 werkdag of meer                      (Laag) 
</t>
  </si>
  <si>
    <t>RPO definieert daarmee het punt in de tijd tot waar we moeten kunnen terugkeren bij het herstellen ("restoren") van de oorspronkelijke gegevens.</t>
  </si>
  <si>
    <r>
      <rPr>
        <b/>
        <sz val="11"/>
        <color theme="1"/>
        <rFont val="Calibri"/>
        <family val="2"/>
        <scheme val="minor"/>
      </rPr>
      <t>Herstelwerkzaamheden</t>
    </r>
    <r>
      <rPr>
        <sz val="11"/>
        <color theme="1"/>
        <rFont val="Calibri"/>
        <family val="2"/>
        <scheme val="minor"/>
      </rPr>
      <t xml:space="preserve">: Als het informatiesysteem </t>
    </r>
    <r>
      <rPr>
        <sz val="11"/>
        <rFont val="Calibri"/>
        <family val="2"/>
        <scheme val="minor"/>
      </rPr>
      <t xml:space="preserve">onjuiste of onvolledige gegevens bevat, wat zijn dan de gevolgen voor de herstelwerkzaamheden om die gegevens te corrigeren of te reproduceren? </t>
    </r>
    <r>
      <rPr>
        <i/>
        <sz val="11"/>
        <rFont val="Calibri"/>
        <family val="2"/>
        <scheme val="minor"/>
      </rPr>
      <t>Die impact is:</t>
    </r>
  </si>
  <si>
    <r>
      <rPr>
        <b/>
        <sz val="11"/>
        <color theme="1"/>
        <rFont val="Calibri"/>
        <family val="2"/>
        <scheme val="minor"/>
      </rPr>
      <t>Dataverlies (max. in tijd)</t>
    </r>
    <r>
      <rPr>
        <sz val="11"/>
        <color theme="1"/>
        <rFont val="Calibri"/>
        <family val="2"/>
        <scheme val="minor"/>
      </rPr>
      <t>: Wat is de maximaal toelaatbare hoeveelheid dataverlies? Met andere woorden, van hoeveel dagen of uren werk is het acceptabel dat data/gegevens verloren gaan bij een calamiteit? Dat is de hoeveelheid data (voorafgaand aan de calamiteit) die handmatig te herstellen is of  (geaccepteerd) verloren mag gaan.</t>
    </r>
  </si>
  <si>
    <t>Patiënt Interactie en Entertainment (PIE)</t>
  </si>
  <si>
    <t>Niet</t>
  </si>
  <si>
    <t>afhankelijk of de naam van de patient op het tablet wordt getoond.</t>
  </si>
  <si>
    <t>voorwaarde is wel dat er geen kritische alarmering op het tablet komt, maar een aparte knop blijft.</t>
  </si>
  <si>
    <t>Patient interactie en entertainment systeem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</si>
</sst>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35" x14ac:knownFonts="1">
    <font>
      <sz val="11"/>
      <color theme="1"/>
      <name val="Calibri"/>
      <family val="2"/>
      <scheme val="minor"/>
    </font>
    <font>
      <sz val="11"/>
      <name val="Calibri"/>
      <family val="2"/>
      <scheme val="minor"/>
    </font>
    <font>
      <b/>
      <sz val="11"/>
      <color theme="1"/>
      <name val="Calibri"/>
      <family val="2"/>
      <scheme val="minor"/>
    </font>
    <font>
      <sz val="11"/>
      <color rgb="FFFF0000"/>
      <name val="Calibri"/>
      <family val="2"/>
      <scheme val="minor"/>
    </font>
    <font>
      <sz val="11"/>
      <color indexed="8"/>
      <name val="Calibri"/>
      <family val="2"/>
    </font>
    <font>
      <b/>
      <sz val="11"/>
      <color indexed="8"/>
      <name val="Calibri"/>
      <family val="2"/>
    </font>
    <font>
      <sz val="11"/>
      <color theme="0" tint="-0.14999847407452621"/>
      <name val="Calibri"/>
      <family val="2"/>
      <scheme val="minor"/>
    </font>
    <font>
      <u/>
      <sz val="10"/>
      <color indexed="12"/>
      <name val="Arial"/>
      <family val="2"/>
    </font>
    <font>
      <u/>
      <sz val="11"/>
      <color indexed="12"/>
      <name val="Calibri"/>
      <family val="2"/>
    </font>
    <font>
      <sz val="10"/>
      <name val="Arial"/>
      <family val="2"/>
    </font>
    <font>
      <sz val="9"/>
      <color theme="1"/>
      <name val="Calibri"/>
      <family val="2"/>
      <scheme val="minor"/>
    </font>
    <font>
      <b/>
      <sz val="11"/>
      <name val="Calibri"/>
      <family val="2"/>
      <scheme val="minor"/>
    </font>
    <font>
      <i/>
      <sz val="11"/>
      <name val="Calibri"/>
      <family val="2"/>
      <scheme val="minor"/>
    </font>
    <font>
      <sz val="11"/>
      <color theme="1"/>
      <name val="Calibri"/>
      <family val="2"/>
      <scheme val="minor"/>
    </font>
    <font>
      <i/>
      <sz val="11"/>
      <color theme="1"/>
      <name val="Calibri"/>
      <family val="2"/>
      <scheme val="minor"/>
    </font>
    <font>
      <b/>
      <sz val="11"/>
      <color rgb="FFFF0000"/>
      <name val="Calibri"/>
      <family val="2"/>
      <scheme val="minor"/>
    </font>
    <font>
      <b/>
      <sz val="11"/>
      <color theme="0"/>
      <name val="Calibri"/>
      <family val="2"/>
      <scheme val="minor"/>
    </font>
    <font>
      <sz val="11"/>
      <color theme="0"/>
      <name val="Calibri"/>
      <family val="2"/>
      <scheme val="minor"/>
    </font>
    <font>
      <b/>
      <sz val="11"/>
      <color rgb="FF000000"/>
      <name val="Calibri"/>
      <family val="2"/>
      <scheme val="minor"/>
    </font>
    <font>
      <b/>
      <i/>
      <sz val="11"/>
      <color theme="0"/>
      <name val="Calibri"/>
      <family val="2"/>
      <scheme val="minor"/>
    </font>
    <font>
      <b/>
      <i/>
      <sz val="11"/>
      <name val="Calibri"/>
      <family val="2"/>
      <scheme val="minor"/>
    </font>
    <font>
      <b/>
      <sz val="18"/>
      <color theme="1"/>
      <name val="Calibri"/>
      <family val="2"/>
      <scheme val="minor"/>
    </font>
    <font>
      <sz val="18"/>
      <color theme="1"/>
      <name val="Calibri"/>
      <family val="2"/>
      <scheme val="minor"/>
    </font>
    <font>
      <sz val="11"/>
      <color rgb="FF9C5700"/>
      <name val="Calibri"/>
      <family val="2"/>
      <scheme val="minor"/>
    </font>
    <font>
      <sz val="10"/>
      <color theme="1"/>
      <name val="Calibri"/>
      <family val="2"/>
      <scheme val="minor"/>
    </font>
    <font>
      <sz val="10"/>
      <name val="Calibri"/>
      <family val="2"/>
      <scheme val="minor"/>
    </font>
    <font>
      <b/>
      <sz val="10"/>
      <name val="Calibri"/>
      <family val="2"/>
      <scheme val="minor"/>
    </font>
    <font>
      <u/>
      <sz val="11"/>
      <color theme="10"/>
      <name val="Calibri"/>
      <family val="2"/>
      <scheme val="minor"/>
    </font>
    <font>
      <b/>
      <sz val="10"/>
      <color theme="1"/>
      <name val="Calibri"/>
      <family val="2"/>
      <scheme val="minor"/>
    </font>
    <font>
      <sz val="7"/>
      <color theme="1"/>
      <name val="Times New Roman"/>
      <family val="1"/>
    </font>
    <font>
      <sz val="8"/>
      <color theme="1"/>
      <name val="Calibri"/>
      <family val="2"/>
      <scheme val="minor"/>
    </font>
    <font>
      <u/>
      <sz val="10"/>
      <color theme="1"/>
      <name val="Calibri"/>
      <family val="2"/>
      <scheme val="minor"/>
    </font>
    <font>
      <sz val="10"/>
      <color theme="1"/>
      <name val="Wingdings"/>
      <charset val="2"/>
    </font>
    <font>
      <sz val="10"/>
      <color theme="1"/>
      <name val="Calibri"/>
      <family val="1"/>
      <scheme val="minor"/>
    </font>
    <font>
      <u/>
      <sz val="11"/>
      <color theme="1"/>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rgb="FFFF0000"/>
        <bgColor indexed="64"/>
      </patternFill>
    </fill>
    <fill>
      <patternFill patternType="solid">
        <fgColor theme="0" tint="-4.9989318521683403E-2"/>
        <bgColor indexed="64"/>
      </patternFill>
    </fill>
    <fill>
      <patternFill patternType="solid">
        <fgColor theme="0"/>
        <bgColor indexed="64"/>
      </patternFill>
    </fill>
    <fill>
      <patternFill patternType="solid">
        <fgColor rgb="FFDDDDDD"/>
        <bgColor indexed="64"/>
      </patternFill>
    </fill>
    <fill>
      <patternFill patternType="solid">
        <fgColor indexed="22"/>
        <bgColor indexed="64"/>
      </patternFill>
    </fill>
    <fill>
      <patternFill patternType="solid">
        <fgColor indexed="9"/>
        <bgColor indexed="64"/>
      </patternFill>
    </fill>
    <fill>
      <patternFill patternType="solid">
        <fgColor rgb="FFFFEB9C"/>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right/>
      <top/>
      <bottom style="medium">
        <color theme="3"/>
      </bottom>
      <diagonal/>
    </border>
    <border>
      <left/>
      <right/>
      <top style="medium">
        <color theme="0"/>
      </top>
      <bottom/>
      <diagonal/>
    </border>
    <border>
      <left style="medium">
        <color indexed="64"/>
      </left>
      <right/>
      <top style="medium">
        <color indexed="64"/>
      </top>
      <bottom style="medium">
        <color theme="3"/>
      </bottom>
      <diagonal/>
    </border>
    <border>
      <left/>
      <right/>
      <top style="medium">
        <color indexed="64"/>
      </top>
      <bottom style="medium">
        <color theme="3"/>
      </bottom>
      <diagonal/>
    </border>
    <border>
      <left/>
      <right style="medium">
        <color indexed="64"/>
      </right>
      <top style="medium">
        <color indexed="64"/>
      </top>
      <bottom style="medium">
        <color theme="3"/>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theme="3"/>
      </bottom>
      <diagonal/>
    </border>
    <border>
      <left/>
      <right style="medium">
        <color indexed="64"/>
      </right>
      <top/>
      <bottom style="medium">
        <color theme="3"/>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style="medium">
        <color theme="3"/>
      </top>
      <bottom style="thin">
        <color indexed="64"/>
      </bottom>
      <diagonal/>
    </border>
    <border>
      <left/>
      <right style="medium">
        <color indexed="64"/>
      </right>
      <top style="medium">
        <color theme="3"/>
      </top>
      <bottom style="thin">
        <color indexed="64"/>
      </bottom>
      <diagonal/>
    </border>
  </borders>
  <cellStyleXfs count="8">
    <xf numFmtId="0" fontId="0" fillId="0" borderId="0"/>
    <xf numFmtId="0" fontId="7"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9" fillId="0" borderId="0"/>
    <xf numFmtId="0" fontId="13" fillId="0" borderId="0">
      <alignment shrinkToFit="1"/>
    </xf>
    <xf numFmtId="0" fontId="13" fillId="0" borderId="0"/>
    <xf numFmtId="0" fontId="23" fillId="13" borderId="0" applyNumberFormat="0" applyBorder="0" applyAlignment="0" applyProtection="0"/>
    <xf numFmtId="0" fontId="27" fillId="0" borderId="0" applyNumberFormat="0" applyFill="0" applyBorder="0" applyAlignment="0" applyProtection="0"/>
  </cellStyleXfs>
  <cellXfs count="247">
    <xf numFmtId="0" fontId="0" fillId="0" borderId="0" xfId="0"/>
    <xf numFmtId="0" fontId="0" fillId="0" borderId="0" xfId="0" applyAlignment="1">
      <alignment vertical="top"/>
    </xf>
    <xf numFmtId="0" fontId="0" fillId="2" borderId="0" xfId="0" applyFill="1" applyAlignment="1">
      <alignment vertical="top"/>
    </xf>
    <xf numFmtId="0" fontId="0" fillId="3" borderId="0" xfId="0" applyFill="1" applyAlignment="1">
      <alignment vertical="top"/>
    </xf>
    <xf numFmtId="0" fontId="0" fillId="4" borderId="0" xfId="0" applyFill="1" applyAlignment="1">
      <alignment vertical="top"/>
    </xf>
    <xf numFmtId="0" fontId="0" fillId="7" borderId="0" xfId="0" applyFill="1" applyAlignment="1">
      <alignment vertical="top"/>
    </xf>
    <xf numFmtId="0" fontId="0" fillId="0" borderId="0" xfId="0" applyAlignment="1">
      <alignment vertical="top" wrapText="1"/>
    </xf>
    <xf numFmtId="0" fontId="0" fillId="0" borderId="0" xfId="0" applyFill="1" applyAlignment="1">
      <alignment vertical="top"/>
    </xf>
    <xf numFmtId="0" fontId="0" fillId="0" borderId="0" xfId="0" applyFill="1" applyAlignment="1">
      <alignment vertical="top" wrapText="1"/>
    </xf>
    <xf numFmtId="0" fontId="0" fillId="0" borderId="0" xfId="0" applyFill="1" applyAlignment="1">
      <alignment horizontal="left" vertical="top" wrapText="1"/>
    </xf>
    <xf numFmtId="0" fontId="0" fillId="0" borderId="0" xfId="0" applyFill="1" applyAlignment="1">
      <alignment horizontal="left" vertical="top"/>
    </xf>
    <xf numFmtId="0" fontId="0" fillId="8" borderId="1" xfId="0" applyFill="1" applyBorder="1" applyAlignment="1">
      <alignment vertical="top"/>
    </xf>
    <xf numFmtId="0" fontId="0" fillId="0" borderId="1" xfId="0" applyFill="1" applyBorder="1" applyAlignment="1">
      <alignment vertical="top" wrapText="1"/>
    </xf>
    <xf numFmtId="1" fontId="0" fillId="8" borderId="1" xfId="0" applyNumberFormat="1" applyFill="1" applyBorder="1" applyAlignment="1">
      <alignment vertical="top"/>
    </xf>
    <xf numFmtId="0" fontId="0" fillId="3" borderId="0" xfId="0" applyFont="1" applyFill="1" applyAlignment="1">
      <alignment horizontal="left" vertical="top"/>
    </xf>
    <xf numFmtId="0" fontId="0" fillId="4" borderId="0" xfId="0" applyFont="1" applyFill="1" applyAlignment="1">
      <alignment horizontal="left" vertical="top"/>
    </xf>
    <xf numFmtId="0" fontId="0" fillId="7" borderId="0" xfId="0" applyFont="1" applyFill="1" applyAlignment="1">
      <alignment horizontal="left" vertical="top"/>
    </xf>
    <xf numFmtId="0" fontId="2" fillId="0" borderId="1" xfId="0" applyFont="1" applyFill="1" applyBorder="1" applyAlignment="1">
      <alignment horizontal="center" vertical="center" wrapText="1"/>
    </xf>
    <xf numFmtId="0" fontId="0" fillId="8" borderId="0" xfId="0" applyFill="1" applyBorder="1" applyAlignment="1">
      <alignment vertical="top"/>
    </xf>
    <xf numFmtId="0" fontId="0" fillId="8" borderId="0" xfId="0" applyFill="1" applyBorder="1" applyAlignment="1">
      <alignment vertical="top" wrapText="1"/>
    </xf>
    <xf numFmtId="1" fontId="6" fillId="8" borderId="0" xfId="0" applyNumberFormat="1" applyFont="1" applyFill="1" applyBorder="1" applyAlignment="1">
      <alignment vertical="top"/>
    </xf>
    <xf numFmtId="0" fontId="2" fillId="9" borderId="0" xfId="0" applyFont="1" applyFill="1" applyBorder="1" applyAlignment="1">
      <alignment horizontal="center" vertical="center" wrapText="1"/>
    </xf>
    <xf numFmtId="0" fontId="0" fillId="0" borderId="0" xfId="0" applyAlignment="1">
      <alignment vertical="center"/>
    </xf>
    <xf numFmtId="0" fontId="12" fillId="0" borderId="0" xfId="0" applyFont="1" applyBorder="1" applyAlignment="1">
      <alignment vertical="center" wrapText="1"/>
    </xf>
    <xf numFmtId="0" fontId="1" fillId="0" borderId="0" xfId="0" applyFont="1" applyBorder="1" applyAlignment="1">
      <alignment horizontal="left" vertical="center"/>
    </xf>
    <xf numFmtId="0" fontId="0" fillId="8" borderId="2" xfId="0" applyFill="1" applyBorder="1" applyAlignment="1">
      <alignment vertical="top" wrapText="1"/>
    </xf>
    <xf numFmtId="1" fontId="6" fillId="0" borderId="3" xfId="0" applyNumberFormat="1" applyFont="1" applyBorder="1" applyAlignment="1">
      <alignment vertical="top"/>
    </xf>
    <xf numFmtId="0" fontId="2" fillId="0" borderId="1" xfId="0" applyFont="1" applyFill="1" applyBorder="1" applyAlignment="1" applyProtection="1">
      <alignment vertical="top" wrapText="1"/>
      <protection locked="0"/>
    </xf>
    <xf numFmtId="0" fontId="0" fillId="0" borderId="0" xfId="0" applyBorder="1"/>
    <xf numFmtId="0" fontId="14" fillId="0" borderId="1" xfId="0" applyFont="1" applyFill="1" applyBorder="1" applyAlignment="1" applyProtection="1">
      <alignment vertical="top" wrapText="1"/>
      <protection locked="0"/>
    </xf>
    <xf numFmtId="0" fontId="0" fillId="0" borderId="0" xfId="0" applyFill="1"/>
    <xf numFmtId="0" fontId="0" fillId="0" borderId="0" xfId="0" applyFill="1" applyBorder="1" applyAlignment="1">
      <alignment vertical="top" wrapText="1"/>
    </xf>
    <xf numFmtId="0" fontId="1" fillId="0" borderId="0" xfId="0" applyFont="1" applyFill="1" applyBorder="1" applyAlignment="1" applyProtection="1">
      <alignment horizontal="left" vertical="center"/>
      <protection locked="0"/>
    </xf>
    <xf numFmtId="0" fontId="1" fillId="10" borderId="0" xfId="0" applyFont="1" applyFill="1" applyBorder="1" applyAlignment="1" applyProtection="1">
      <alignment horizontal="left" vertical="center"/>
      <protection locked="0"/>
    </xf>
    <xf numFmtId="0" fontId="1" fillId="0" borderId="0" xfId="0" applyFont="1" applyFill="1" applyBorder="1" applyAlignment="1">
      <alignment vertical="center" wrapText="1"/>
    </xf>
    <xf numFmtId="0" fontId="0" fillId="0" borderId="0" xfId="0" applyFont="1" applyBorder="1" applyAlignment="1">
      <alignment vertical="center"/>
    </xf>
    <xf numFmtId="0" fontId="0" fillId="0" borderId="0" xfId="0" applyFont="1" applyFill="1" applyBorder="1"/>
    <xf numFmtId="0" fontId="0" fillId="0" borderId="0" xfId="0" applyBorder="1" applyAlignment="1">
      <alignment vertical="center"/>
    </xf>
    <xf numFmtId="0" fontId="5" fillId="0" borderId="4" xfId="0" applyFont="1" applyFill="1" applyBorder="1" applyAlignment="1">
      <alignment vertical="top" wrapText="1"/>
    </xf>
    <xf numFmtId="0" fontId="5" fillId="0" borderId="0" xfId="0" applyFont="1" applyFill="1" applyBorder="1" applyAlignment="1">
      <alignment vertical="top" wrapText="1"/>
    </xf>
    <xf numFmtId="0" fontId="4" fillId="0" borderId="0" xfId="0" applyFont="1" applyFill="1" applyBorder="1" applyAlignment="1">
      <alignment vertical="top" wrapText="1"/>
    </xf>
    <xf numFmtId="0" fontId="3" fillId="7" borderId="0" xfId="0" applyFont="1" applyFill="1" applyAlignment="1">
      <alignment vertical="top"/>
    </xf>
    <xf numFmtId="0" fontId="4" fillId="0" borderId="0" xfId="0" applyFont="1" applyFill="1" applyBorder="1" applyAlignment="1">
      <alignment horizontal="left" vertical="top" wrapText="1"/>
    </xf>
    <xf numFmtId="0" fontId="4" fillId="0" borderId="0" xfId="0" applyFont="1" applyFill="1" applyBorder="1" applyAlignment="1">
      <alignment horizontal="center" vertical="top" wrapText="1"/>
    </xf>
    <xf numFmtId="1" fontId="2" fillId="6" borderId="1" xfId="0" applyNumberFormat="1" applyFont="1" applyFill="1" applyBorder="1" applyAlignment="1">
      <alignment horizontal="center" vertical="center" wrapText="1"/>
    </xf>
    <xf numFmtId="0" fontId="5" fillId="0" borderId="5" xfId="0" applyFont="1" applyFill="1" applyBorder="1" applyAlignment="1">
      <alignment vertical="center" wrapText="1"/>
    </xf>
    <xf numFmtId="0" fontId="0" fillId="8" borderId="0" xfId="0" applyFont="1" applyFill="1" applyBorder="1" applyAlignment="1">
      <alignment vertical="top"/>
    </xf>
    <xf numFmtId="0" fontId="5" fillId="0" borderId="0" xfId="0" applyFont="1" applyFill="1" applyBorder="1" applyAlignment="1">
      <alignment vertical="center" wrapText="1"/>
    </xf>
    <xf numFmtId="1" fontId="0" fillId="6" borderId="1" xfId="0" applyNumberFormat="1" applyFont="1" applyFill="1" applyBorder="1" applyAlignment="1">
      <alignment horizontal="center" vertical="center" wrapText="1"/>
    </xf>
    <xf numFmtId="0" fontId="1" fillId="0" borderId="6" xfId="0" applyFont="1" applyFill="1" applyBorder="1" applyAlignment="1" applyProtection="1">
      <alignment horizontal="left" vertical="center"/>
      <protection locked="0"/>
    </xf>
    <xf numFmtId="0" fontId="2" fillId="9" borderId="0" xfId="0" applyFont="1" applyFill="1"/>
    <xf numFmtId="0" fontId="16" fillId="9" borderId="0" xfId="0" applyFont="1" applyFill="1"/>
    <xf numFmtId="0" fontId="0" fillId="9" borderId="0" xfId="0" applyFont="1" applyFill="1"/>
    <xf numFmtId="0" fontId="0" fillId="9" borderId="1" xfId="0" applyFont="1" applyFill="1" applyBorder="1" applyAlignment="1">
      <alignment vertical="center"/>
    </xf>
    <xf numFmtId="0" fontId="18" fillId="8" borderId="1" xfId="0" applyFont="1" applyFill="1" applyBorder="1" applyAlignment="1">
      <alignment horizontal="center" vertical="center"/>
    </xf>
    <xf numFmtId="0" fontId="18" fillId="8" borderId="1" xfId="0" applyFont="1" applyFill="1" applyBorder="1" applyAlignment="1">
      <alignment vertical="center" textRotation="90"/>
    </xf>
    <xf numFmtId="0" fontId="19" fillId="9" borderId="0" xfId="0" applyFont="1" applyFill="1"/>
    <xf numFmtId="0" fontId="18" fillId="0" borderId="0" xfId="0" applyFont="1" applyAlignment="1">
      <alignment vertical="center" textRotation="90"/>
    </xf>
    <xf numFmtId="0" fontId="11" fillId="9" borderId="0" xfId="0" applyFont="1" applyFill="1"/>
    <xf numFmtId="0" fontId="20" fillId="9" borderId="0" xfId="0" applyFont="1" applyFill="1"/>
    <xf numFmtId="0" fontId="17" fillId="9" borderId="0" xfId="0" applyFont="1" applyFill="1"/>
    <xf numFmtId="0" fontId="2" fillId="9" borderId="0" xfId="0" applyFont="1" applyFill="1" applyAlignment="1">
      <alignment vertical="top"/>
    </xf>
    <xf numFmtId="0" fontId="18" fillId="8" borderId="1" xfId="0" applyFont="1" applyFill="1" applyBorder="1" applyAlignment="1">
      <alignment vertical="top"/>
    </xf>
    <xf numFmtId="0" fontId="0" fillId="9" borderId="1" xfId="0" applyFill="1" applyBorder="1" applyAlignment="1">
      <alignment vertical="top" wrapText="1"/>
    </xf>
    <xf numFmtId="0" fontId="11" fillId="9" borderId="0" xfId="0" applyFont="1" applyFill="1" applyAlignment="1">
      <alignment vertical="top"/>
    </xf>
    <xf numFmtId="0" fontId="0" fillId="9" borderId="0" xfId="0" applyFont="1" applyFill="1" applyAlignment="1">
      <alignment vertical="top"/>
    </xf>
    <xf numFmtId="0" fontId="2" fillId="0" borderId="0" xfId="0" applyFont="1"/>
    <xf numFmtId="0" fontId="5" fillId="0" borderId="7" xfId="0" applyFont="1" applyFill="1" applyBorder="1" applyAlignment="1">
      <alignment vertical="center" wrapText="1"/>
    </xf>
    <xf numFmtId="0" fontId="5" fillId="0" borderId="8" xfId="0" applyFont="1" applyFill="1" applyBorder="1" applyAlignment="1">
      <alignment vertical="center" wrapText="1"/>
    </xf>
    <xf numFmtId="0" fontId="5" fillId="0" borderId="9" xfId="0" applyFont="1" applyFill="1" applyBorder="1" applyAlignment="1">
      <alignment vertical="center" wrapText="1"/>
    </xf>
    <xf numFmtId="0" fontId="5" fillId="0" borderId="10" xfId="0" applyFont="1" applyFill="1" applyBorder="1" applyAlignment="1">
      <alignment vertical="center" wrapText="1"/>
    </xf>
    <xf numFmtId="0" fontId="5" fillId="0" borderId="11" xfId="0" applyFont="1" applyFill="1" applyBorder="1" applyAlignment="1">
      <alignment vertical="center" wrapText="1"/>
    </xf>
    <xf numFmtId="0" fontId="5" fillId="0" borderId="10"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0" xfId="0" applyFont="1" applyFill="1" applyBorder="1" applyAlignment="1">
      <alignment horizontal="center" vertical="top" wrapText="1"/>
    </xf>
    <xf numFmtId="0" fontId="5" fillId="0" borderId="11" xfId="0" applyFont="1" applyFill="1" applyBorder="1" applyAlignment="1">
      <alignment horizontal="center" vertical="top" wrapText="1"/>
    </xf>
    <xf numFmtId="0" fontId="2" fillId="0" borderId="12" xfId="0" applyFont="1" applyFill="1" applyBorder="1" applyAlignment="1" applyProtection="1">
      <alignment vertical="top" wrapText="1"/>
      <protection locked="0"/>
    </xf>
    <xf numFmtId="0" fontId="0" fillId="0" borderId="0" xfId="0" applyBorder="1" applyAlignment="1">
      <alignment vertical="top"/>
    </xf>
    <xf numFmtId="0" fontId="2" fillId="0" borderId="13" xfId="0" applyFont="1" applyFill="1" applyBorder="1" applyAlignment="1">
      <alignment horizontal="center" vertical="center" wrapText="1"/>
    </xf>
    <xf numFmtId="0" fontId="0" fillId="9" borderId="10" xfId="0" applyFill="1" applyBorder="1" applyAlignment="1">
      <alignment vertical="top" wrapText="1"/>
    </xf>
    <xf numFmtId="0" fontId="0" fillId="9" borderId="0" xfId="0" applyFill="1" applyBorder="1" applyAlignment="1">
      <alignment vertical="top"/>
    </xf>
    <xf numFmtId="0" fontId="2" fillId="9" borderId="11" xfId="0" applyFont="1" applyFill="1" applyBorder="1" applyAlignment="1">
      <alignment horizontal="center" vertical="center" wrapText="1"/>
    </xf>
    <xf numFmtId="0" fontId="0" fillId="0" borderId="12" xfId="0" applyFill="1" applyBorder="1" applyAlignment="1">
      <alignment vertical="top" wrapText="1"/>
    </xf>
    <xf numFmtId="0" fontId="0" fillId="8" borderId="11" xfId="0" applyFill="1" applyBorder="1" applyAlignment="1">
      <alignment vertical="top"/>
    </xf>
    <xf numFmtId="1" fontId="2" fillId="6" borderId="13" xfId="0" applyNumberFormat="1" applyFont="1" applyFill="1" applyBorder="1" applyAlignment="1">
      <alignment horizontal="center" vertical="center" wrapText="1"/>
    </xf>
    <xf numFmtId="0" fontId="0" fillId="0" borderId="14" xfId="0" applyBorder="1" applyAlignment="1">
      <alignment vertical="top"/>
    </xf>
    <xf numFmtId="0" fontId="0" fillId="0" borderId="15" xfId="0" applyBorder="1" applyAlignment="1">
      <alignment vertical="top"/>
    </xf>
    <xf numFmtId="0" fontId="0" fillId="0" borderId="16" xfId="0" applyBorder="1" applyAlignment="1">
      <alignment vertical="top"/>
    </xf>
    <xf numFmtId="0" fontId="0" fillId="5" borderId="12" xfId="0" applyFill="1" applyBorder="1" applyAlignment="1">
      <alignment vertical="top" wrapText="1"/>
    </xf>
    <xf numFmtId="0" fontId="0" fillId="0" borderId="13" xfId="0" applyFill="1" applyBorder="1" applyAlignment="1">
      <alignment vertical="top" wrapText="1"/>
    </xf>
    <xf numFmtId="1" fontId="6" fillId="0" borderId="0" xfId="0" applyNumberFormat="1" applyFont="1" applyBorder="1" applyAlignment="1">
      <alignment vertical="top"/>
    </xf>
    <xf numFmtId="0" fontId="0" fillId="0" borderId="14" xfId="0" applyBorder="1"/>
    <xf numFmtId="0" fontId="0" fillId="0" borderId="15" xfId="0" applyBorder="1"/>
    <xf numFmtId="0" fontId="0" fillId="0" borderId="16" xfId="0" applyBorder="1"/>
    <xf numFmtId="0" fontId="0" fillId="8" borderId="2" xfId="0" applyFill="1" applyBorder="1" applyAlignment="1">
      <alignment vertical="top"/>
    </xf>
    <xf numFmtId="1" fontId="0" fillId="8" borderId="2" xfId="0" applyNumberFormat="1" applyFill="1" applyBorder="1" applyAlignment="1">
      <alignment vertical="top"/>
    </xf>
    <xf numFmtId="0" fontId="0" fillId="8" borderId="12" xfId="0" applyFill="1" applyBorder="1" applyAlignment="1">
      <alignment vertical="top"/>
    </xf>
    <xf numFmtId="0" fontId="0" fillId="8" borderId="13" xfId="0" applyFill="1" applyBorder="1" applyAlignment="1">
      <alignment vertical="top"/>
    </xf>
    <xf numFmtId="0" fontId="0" fillId="7" borderId="0" xfId="0" applyFill="1" applyBorder="1" applyAlignment="1">
      <alignment vertical="top"/>
    </xf>
    <xf numFmtId="0" fontId="0" fillId="0" borderId="10" xfId="0" applyBorder="1" applyAlignment="1">
      <alignment vertical="top"/>
    </xf>
    <xf numFmtId="0" fontId="0" fillId="0" borderId="11" xfId="0" applyBorder="1" applyAlignment="1">
      <alignment vertical="top"/>
    </xf>
    <xf numFmtId="0" fontId="5" fillId="0" borderId="17" xfId="0" applyFont="1" applyFill="1" applyBorder="1" applyAlignment="1">
      <alignment vertical="center" wrapText="1"/>
    </xf>
    <xf numFmtId="0" fontId="5" fillId="0" borderId="18" xfId="0" applyFont="1" applyFill="1" applyBorder="1" applyAlignment="1">
      <alignment vertical="center" wrapText="1"/>
    </xf>
    <xf numFmtId="0" fontId="0" fillId="5" borderId="19" xfId="0" applyFill="1" applyBorder="1" applyAlignment="1">
      <alignment vertical="top" wrapText="1"/>
    </xf>
    <xf numFmtId="1" fontId="6" fillId="0" borderId="15" xfId="0" applyNumberFormat="1" applyFont="1" applyBorder="1" applyAlignment="1">
      <alignment vertical="top"/>
    </xf>
    <xf numFmtId="0" fontId="2" fillId="0" borderId="20" xfId="0" applyFont="1" applyFill="1" applyBorder="1" applyAlignment="1" applyProtection="1">
      <alignment vertical="top" wrapText="1"/>
      <protection locked="0"/>
    </xf>
    <xf numFmtId="0" fontId="14" fillId="0" borderId="20" xfId="0" applyFont="1" applyFill="1" applyBorder="1" applyAlignment="1" applyProtection="1">
      <alignment vertical="top" wrapText="1"/>
      <protection locked="0"/>
    </xf>
    <xf numFmtId="0" fontId="0" fillId="0" borderId="21" xfId="0" applyFill="1" applyBorder="1" applyAlignment="1">
      <alignment vertical="top" wrapText="1"/>
    </xf>
    <xf numFmtId="0" fontId="0" fillId="8" borderId="22" xfId="0" applyFill="1" applyBorder="1" applyAlignment="1">
      <alignment vertical="top"/>
    </xf>
    <xf numFmtId="1" fontId="0" fillId="8" borderId="22" xfId="0" applyNumberFormat="1" applyFill="1" applyBorder="1" applyAlignment="1">
      <alignment vertical="top"/>
    </xf>
    <xf numFmtId="0" fontId="0" fillId="8" borderId="23" xfId="0" applyFill="1" applyBorder="1" applyAlignment="1">
      <alignment vertical="top" wrapText="1"/>
    </xf>
    <xf numFmtId="0" fontId="0" fillId="8" borderId="24" xfId="0" applyFill="1" applyBorder="1" applyAlignment="1">
      <alignment vertical="top" wrapText="1"/>
    </xf>
    <xf numFmtId="0" fontId="0" fillId="8" borderId="10" xfId="0" applyFill="1" applyBorder="1" applyAlignment="1">
      <alignment vertical="top" wrapText="1"/>
    </xf>
    <xf numFmtId="0" fontId="0" fillId="8" borderId="11" xfId="0" applyFill="1" applyBorder="1" applyAlignment="1">
      <alignment vertical="top" wrapText="1"/>
    </xf>
    <xf numFmtId="0" fontId="22" fillId="0" borderId="0" xfId="0" applyFont="1" applyAlignment="1">
      <alignment horizontal="left" vertical="center" indent="9"/>
    </xf>
    <xf numFmtId="0" fontId="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wrapText="1"/>
    </xf>
    <xf numFmtId="0" fontId="1" fillId="0" borderId="0" xfId="0" applyFont="1" applyAlignment="1">
      <alignment horizontal="left" vertical="center"/>
    </xf>
    <xf numFmtId="0" fontId="1" fillId="0" borderId="0" xfId="0" applyFont="1" applyAlignment="1">
      <alignment horizontal="left" vertical="center" wrapText="1"/>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0" fontId="22" fillId="0" borderId="0" xfId="0" applyFont="1" applyAlignment="1">
      <alignment horizontal="left" vertical="center"/>
    </xf>
    <xf numFmtId="0" fontId="3" fillId="0" borderId="0" xfId="0" applyFont="1" applyAlignment="1">
      <alignment horizontal="left" vertical="top" wrapText="1"/>
    </xf>
    <xf numFmtId="0" fontId="3" fillId="0" borderId="0" xfId="0" applyFont="1" applyAlignment="1">
      <alignment vertical="top" wrapText="1"/>
    </xf>
    <xf numFmtId="0" fontId="3" fillId="0" borderId="0" xfId="0" applyFont="1" applyFill="1" applyAlignment="1">
      <alignment horizontal="left" vertical="top" wrapText="1"/>
    </xf>
    <xf numFmtId="0" fontId="15" fillId="0" borderId="0" xfId="0" applyFont="1" applyAlignment="1">
      <alignment vertical="top" wrapText="1"/>
    </xf>
    <xf numFmtId="0" fontId="3" fillId="0" borderId="0" xfId="0" applyFont="1" applyAlignment="1">
      <alignment wrapText="1"/>
    </xf>
    <xf numFmtId="0" fontId="3" fillId="0" borderId="0" xfId="0" applyFont="1" applyFill="1" applyAlignment="1">
      <alignment vertical="top" wrapText="1"/>
    </xf>
    <xf numFmtId="0" fontId="25" fillId="12" borderId="0" xfId="0" applyFont="1" applyFill="1" applyAlignment="1">
      <alignment vertical="top"/>
    </xf>
    <xf numFmtId="0" fontId="26" fillId="11" borderId="28" xfId="0" applyFont="1" applyFill="1" applyBorder="1" applyAlignment="1">
      <alignment vertical="top"/>
    </xf>
    <xf numFmtId="0" fontId="25" fillId="12" borderId="1" xfId="0" applyFont="1" applyFill="1" applyBorder="1" applyAlignment="1">
      <alignment horizontal="left" vertical="top"/>
    </xf>
    <xf numFmtId="0" fontId="25" fillId="12" borderId="13" xfId="0" applyFont="1" applyFill="1" applyBorder="1" applyAlignment="1">
      <alignment horizontal="left" vertical="top" wrapText="1"/>
    </xf>
    <xf numFmtId="0" fontId="25" fillId="0" borderId="0" xfId="0" applyFont="1" applyFill="1" applyAlignment="1">
      <alignment vertical="top"/>
    </xf>
    <xf numFmtId="0" fontId="25" fillId="0" borderId="0" xfId="0" applyFont="1" applyAlignment="1">
      <alignment vertical="top"/>
    </xf>
    <xf numFmtId="0" fontId="25" fillId="0" borderId="0" xfId="0" applyFont="1" applyAlignment="1">
      <alignment vertical="top" wrapText="1"/>
    </xf>
    <xf numFmtId="0" fontId="25" fillId="11" borderId="29" xfId="0" applyFont="1" applyFill="1" applyBorder="1" applyAlignment="1">
      <alignment vertical="top"/>
    </xf>
    <xf numFmtId="0" fontId="25" fillId="11" borderId="30" xfId="0" applyFont="1" applyFill="1" applyBorder="1" applyAlignment="1">
      <alignment vertical="top" wrapText="1"/>
    </xf>
    <xf numFmtId="0" fontId="25" fillId="11" borderId="0" xfId="0" applyFont="1" applyFill="1" applyBorder="1" applyAlignment="1">
      <alignment vertical="top"/>
    </xf>
    <xf numFmtId="0" fontId="25" fillId="11" borderId="11" xfId="0" applyFont="1" applyFill="1" applyBorder="1" applyAlignment="1">
      <alignment vertical="top" wrapText="1"/>
    </xf>
    <xf numFmtId="0" fontId="26" fillId="11" borderId="10" xfId="0" applyFont="1" applyFill="1" applyBorder="1" applyAlignment="1">
      <alignment vertical="top"/>
    </xf>
    <xf numFmtId="0" fontId="24" fillId="0" borderId="0" xfId="0" applyFont="1" applyAlignment="1">
      <alignment vertical="top"/>
    </xf>
    <xf numFmtId="0" fontId="26" fillId="11" borderId="0" xfId="0" applyFont="1" applyFill="1" applyAlignment="1">
      <alignment vertical="top"/>
    </xf>
    <xf numFmtId="0" fontId="25" fillId="12" borderId="10" xfId="0" applyFont="1" applyFill="1" applyBorder="1" applyAlignment="1">
      <alignment vertical="top"/>
    </xf>
    <xf numFmtId="0" fontId="25" fillId="12" borderId="0" xfId="0" applyFont="1" applyFill="1" applyBorder="1" applyAlignment="1">
      <alignment vertical="top"/>
    </xf>
    <xf numFmtId="0" fontId="25" fillId="12" borderId="11" xfId="0" applyFont="1" applyFill="1" applyBorder="1" applyAlignment="1">
      <alignment vertical="top"/>
    </xf>
    <xf numFmtId="0" fontId="26" fillId="11" borderId="14" xfId="0" applyFont="1" applyFill="1" applyBorder="1" applyAlignment="1">
      <alignment vertical="top"/>
    </xf>
    <xf numFmtId="0" fontId="25" fillId="11" borderId="30" xfId="0" applyFont="1" applyFill="1" applyBorder="1" applyAlignment="1">
      <alignment vertical="top"/>
    </xf>
    <xf numFmtId="0" fontId="25" fillId="12" borderId="1" xfId="0" applyFont="1" applyFill="1" applyBorder="1" applyAlignment="1">
      <alignment vertical="top"/>
    </xf>
    <xf numFmtId="0" fontId="25" fillId="12" borderId="13" xfId="0" applyFont="1" applyFill="1" applyBorder="1" applyAlignment="1">
      <alignment vertical="top" wrapText="1"/>
    </xf>
    <xf numFmtId="0" fontId="25" fillId="12" borderId="20" xfId="0" applyFont="1" applyFill="1" applyBorder="1" applyAlignment="1">
      <alignment vertical="top"/>
    </xf>
    <xf numFmtId="0" fontId="25" fillId="12" borderId="21" xfId="0" applyFont="1" applyFill="1" applyBorder="1" applyAlignment="1">
      <alignment vertical="top" wrapText="1"/>
    </xf>
    <xf numFmtId="0" fontId="26" fillId="11" borderId="0" xfId="0" applyFont="1" applyFill="1" applyBorder="1" applyAlignment="1">
      <alignment vertical="top"/>
    </xf>
    <xf numFmtId="0" fontId="25" fillId="12" borderId="31" xfId="0" applyFont="1" applyFill="1" applyBorder="1" applyAlignment="1">
      <alignment vertical="top"/>
    </xf>
    <xf numFmtId="0" fontId="25" fillId="12" borderId="12" xfId="0" applyFont="1" applyFill="1" applyBorder="1" applyAlignment="1">
      <alignment vertical="top"/>
    </xf>
    <xf numFmtId="0" fontId="24" fillId="0" borderId="1" xfId="0" applyFont="1" applyBorder="1" applyAlignment="1">
      <alignment vertical="top"/>
    </xf>
    <xf numFmtId="0" fontId="25" fillId="12" borderId="19" xfId="0" applyFont="1" applyFill="1" applyBorder="1" applyAlignment="1">
      <alignment vertical="top"/>
    </xf>
    <xf numFmtId="0" fontId="24" fillId="0" borderId="20" xfId="0" applyFont="1" applyBorder="1" applyAlignment="1">
      <alignment vertical="top"/>
    </xf>
    <xf numFmtId="0" fontId="26" fillId="11" borderId="34" xfId="0" applyFont="1" applyFill="1" applyBorder="1" applyAlignment="1">
      <alignment vertical="top"/>
    </xf>
    <xf numFmtId="0" fontId="26" fillId="11" borderId="35" xfId="0" applyFont="1" applyFill="1" applyBorder="1" applyAlignment="1">
      <alignment vertical="top"/>
    </xf>
    <xf numFmtId="0" fontId="26" fillId="11" borderId="27" xfId="0" applyFont="1" applyFill="1" applyBorder="1" applyAlignment="1">
      <alignment vertical="top" wrapText="1"/>
    </xf>
    <xf numFmtId="0" fontId="25" fillId="12" borderId="1" xfId="0" applyFont="1" applyFill="1" applyBorder="1" applyAlignment="1">
      <alignment horizontal="left" vertical="top" wrapText="1"/>
    </xf>
    <xf numFmtId="0" fontId="24" fillId="0" borderId="31" xfId="0" applyFont="1" applyBorder="1" applyAlignment="1">
      <alignment horizontal="left" vertical="top"/>
    </xf>
    <xf numFmtId="0" fontId="24" fillId="0" borderId="32" xfId="0" applyFont="1" applyBorder="1" applyAlignment="1">
      <alignment horizontal="left" vertical="top" wrapText="1"/>
    </xf>
    <xf numFmtId="0" fontId="24" fillId="0" borderId="32" xfId="0" applyFont="1" applyBorder="1" applyAlignment="1">
      <alignment horizontal="left" vertical="top"/>
    </xf>
    <xf numFmtId="0" fontId="24" fillId="0" borderId="33" xfId="0" applyFont="1" applyBorder="1" applyAlignment="1">
      <alignment horizontal="left" vertical="top"/>
    </xf>
    <xf numFmtId="164" fontId="25" fillId="12" borderId="12" xfId="0" applyNumberFormat="1" applyFont="1" applyFill="1" applyBorder="1" applyAlignment="1">
      <alignment horizontal="left" vertical="top"/>
    </xf>
    <xf numFmtId="164" fontId="25" fillId="12" borderId="19" xfId="0" applyNumberFormat="1" applyFont="1" applyFill="1" applyBorder="1" applyAlignment="1">
      <alignment horizontal="left" vertical="top"/>
    </xf>
    <xf numFmtId="0" fontId="26" fillId="11" borderId="25" xfId="0" applyFont="1" applyFill="1" applyBorder="1" applyAlignment="1">
      <alignment vertical="top"/>
    </xf>
    <xf numFmtId="0" fontId="24" fillId="0" borderId="31" xfId="0" applyFont="1" applyBorder="1" applyAlignment="1">
      <alignment vertical="top"/>
    </xf>
    <xf numFmtId="0" fontId="24" fillId="0" borderId="32" xfId="0" applyFont="1" applyBorder="1" applyAlignment="1">
      <alignment vertical="top"/>
    </xf>
    <xf numFmtId="0" fontId="24" fillId="0" borderId="12" xfId="0" applyFont="1" applyBorder="1" applyAlignment="1">
      <alignment vertical="top"/>
    </xf>
    <xf numFmtId="0" fontId="24" fillId="0" borderId="19" xfId="0" applyFont="1" applyBorder="1" applyAlignment="1">
      <alignment vertical="top"/>
    </xf>
    <xf numFmtId="0" fontId="23" fillId="0" borderId="0" xfId="6" applyFill="1" applyAlignment="1">
      <alignment horizontal="left" vertical="center"/>
    </xf>
    <xf numFmtId="0" fontId="27" fillId="0" borderId="0" xfId="7"/>
    <xf numFmtId="0" fontId="24" fillId="0" borderId="0" xfId="0" applyFont="1" applyAlignment="1">
      <alignment vertical="center"/>
    </xf>
    <xf numFmtId="0" fontId="24" fillId="0" borderId="0" xfId="0" applyFont="1" applyAlignment="1">
      <alignment horizontal="left" vertical="center" indent="2"/>
    </xf>
    <xf numFmtId="0" fontId="31" fillId="0" borderId="0" xfId="0" applyFont="1" applyAlignment="1">
      <alignment vertical="center"/>
    </xf>
    <xf numFmtId="0" fontId="28" fillId="0" borderId="0" xfId="0" applyFont="1" applyAlignment="1">
      <alignment vertical="center"/>
    </xf>
    <xf numFmtId="0" fontId="30" fillId="0" borderId="0" xfId="0" applyFont="1" applyAlignment="1">
      <alignment vertical="center"/>
    </xf>
    <xf numFmtId="0" fontId="24" fillId="0" borderId="0" xfId="0" applyFont="1" applyAlignment="1">
      <alignment vertical="center" wrapText="1"/>
    </xf>
    <xf numFmtId="0" fontId="33" fillId="0" borderId="0" xfId="0" applyFont="1" applyAlignment="1">
      <alignment horizontal="left" vertical="center" wrapText="1" indent="2"/>
    </xf>
    <xf numFmtId="0" fontId="2" fillId="0" borderId="0" xfId="0" applyFont="1" applyFill="1" applyBorder="1" applyAlignment="1" applyProtection="1">
      <alignment vertical="top" wrapText="1"/>
    </xf>
    <xf numFmtId="0" fontId="0" fillId="0" borderId="0" xfId="0" applyFill="1" applyBorder="1" applyAlignment="1" applyProtection="1">
      <alignment vertical="top" wrapText="1"/>
    </xf>
    <xf numFmtId="0" fontId="2" fillId="5" borderId="12" xfId="0" applyFont="1" applyFill="1" applyBorder="1" applyAlignment="1">
      <alignment vertical="top" wrapText="1"/>
    </xf>
    <xf numFmtId="1" fontId="6" fillId="0" borderId="26" xfId="0" applyNumberFormat="1" applyFont="1" applyBorder="1" applyAlignment="1">
      <alignment vertical="top"/>
    </xf>
    <xf numFmtId="0" fontId="2" fillId="0" borderId="32" xfId="0" applyFont="1" applyFill="1" applyBorder="1" applyAlignment="1" applyProtection="1">
      <alignment vertical="top" wrapText="1"/>
      <protection locked="0"/>
    </xf>
    <xf numFmtId="0" fontId="25" fillId="12" borderId="20" xfId="0" applyFont="1" applyFill="1" applyBorder="1" applyAlignment="1">
      <alignment horizontal="left" vertical="top"/>
    </xf>
    <xf numFmtId="0" fontId="24" fillId="0" borderId="0" xfId="0" quotePrefix="1" applyFont="1" applyAlignment="1">
      <alignment horizontal="left" vertical="center" indent="2"/>
    </xf>
    <xf numFmtId="0" fontId="24" fillId="0" borderId="0" xfId="0" quotePrefix="1" applyFont="1" applyAlignment="1">
      <alignment horizontal="left" vertical="center" indent="5"/>
    </xf>
    <xf numFmtId="0" fontId="0" fillId="5" borderId="12" xfId="0" applyFont="1" applyFill="1" applyBorder="1" applyAlignment="1">
      <alignment vertical="top" wrapText="1"/>
    </xf>
    <xf numFmtId="0" fontId="3" fillId="0" borderId="0" xfId="0" applyFont="1" applyAlignment="1">
      <alignment vertical="top"/>
    </xf>
    <xf numFmtId="0" fontId="0" fillId="5" borderId="19" xfId="0" applyFont="1" applyFill="1" applyBorder="1" applyAlignment="1">
      <alignment vertical="top" wrapText="1"/>
    </xf>
    <xf numFmtId="0" fontId="0" fillId="5" borderId="31" xfId="0" applyFont="1" applyFill="1" applyBorder="1" applyAlignment="1">
      <alignment vertical="top" wrapText="1"/>
    </xf>
    <xf numFmtId="0" fontId="24" fillId="0" borderId="38" xfId="0" applyFont="1" applyBorder="1" applyAlignment="1">
      <alignment horizontal="left"/>
    </xf>
    <xf numFmtId="0" fontId="24" fillId="0" borderId="39" xfId="0" applyFont="1" applyBorder="1" applyAlignment="1">
      <alignment horizontal="left"/>
    </xf>
    <xf numFmtId="0" fontId="24" fillId="0" borderId="41" xfId="0" applyFont="1" applyBorder="1" applyAlignment="1">
      <alignment horizontal="left"/>
    </xf>
    <xf numFmtId="0" fontId="24" fillId="0" borderId="42" xfId="0" applyFont="1" applyBorder="1" applyAlignment="1">
      <alignment horizontal="left"/>
    </xf>
    <xf numFmtId="0" fontId="24" fillId="0" borderId="43" xfId="0" applyFont="1" applyBorder="1" applyAlignment="1">
      <alignment horizontal="left"/>
    </xf>
    <xf numFmtId="0" fontId="24" fillId="0" borderId="44" xfId="0" applyFont="1" applyBorder="1" applyAlignment="1">
      <alignment horizontal="left"/>
    </xf>
    <xf numFmtId="0" fontId="26" fillId="11" borderId="26" xfId="0" applyFont="1" applyFill="1" applyBorder="1" applyAlignment="1">
      <alignment horizontal="left" vertical="top"/>
    </xf>
    <xf numFmtId="0" fontId="26" fillId="11" borderId="27" xfId="0" applyFont="1" applyFill="1" applyBorder="1" applyAlignment="1">
      <alignment horizontal="left" vertical="top"/>
    </xf>
    <xf numFmtId="0" fontId="24" fillId="0" borderId="40" xfId="0" applyFont="1" applyBorder="1" applyAlignment="1">
      <alignment horizontal="left"/>
    </xf>
    <xf numFmtId="0" fontId="24" fillId="0" borderId="36" xfId="0" applyFont="1" applyBorder="1" applyAlignment="1">
      <alignment horizontal="left"/>
    </xf>
    <xf numFmtId="0" fontId="24" fillId="0" borderId="37" xfId="0" applyFont="1" applyBorder="1" applyAlignment="1">
      <alignment horizontal="left"/>
    </xf>
    <xf numFmtId="0" fontId="25" fillId="12" borderId="25" xfId="0" applyFont="1" applyFill="1" applyBorder="1" applyAlignment="1">
      <alignment vertical="top"/>
    </xf>
    <xf numFmtId="0" fontId="25" fillId="12" borderId="26" xfId="0" applyFont="1" applyFill="1" applyBorder="1" applyAlignment="1">
      <alignment vertical="top"/>
    </xf>
    <xf numFmtId="0" fontId="25" fillId="12" borderId="27" xfId="0" applyFont="1" applyFill="1" applyBorder="1" applyAlignment="1">
      <alignment vertical="top"/>
    </xf>
    <xf numFmtId="0" fontId="25" fillId="12" borderId="10" xfId="0" applyFont="1" applyFill="1" applyBorder="1" applyAlignment="1">
      <alignment vertical="top"/>
    </xf>
    <xf numFmtId="0" fontId="25" fillId="12" borderId="0" xfId="0" applyFont="1" applyFill="1" applyBorder="1" applyAlignment="1">
      <alignment vertical="top"/>
    </xf>
    <xf numFmtId="0" fontId="25" fillId="12" borderId="11" xfId="0" applyFont="1" applyFill="1" applyBorder="1" applyAlignment="1">
      <alignment vertical="top"/>
    </xf>
    <xf numFmtId="0" fontId="25" fillId="12" borderId="14" xfId="0" applyFont="1" applyFill="1" applyBorder="1" applyAlignment="1">
      <alignment vertical="top" wrapText="1"/>
    </xf>
    <xf numFmtId="0" fontId="25" fillId="12" borderId="15" xfId="0" applyFont="1" applyFill="1" applyBorder="1" applyAlignment="1">
      <alignment vertical="top" wrapText="1"/>
    </xf>
    <xf numFmtId="0" fontId="25" fillId="12" borderId="16" xfId="0" applyFont="1" applyFill="1" applyBorder="1" applyAlignment="1">
      <alignment vertical="top" wrapText="1"/>
    </xf>
    <xf numFmtId="0" fontId="26" fillId="11" borderId="28" xfId="0" applyFont="1" applyFill="1" applyBorder="1" applyAlignment="1">
      <alignment horizontal="left" vertical="top"/>
    </xf>
    <xf numFmtId="0" fontId="26" fillId="11" borderId="29" xfId="0" applyFont="1" applyFill="1" applyBorder="1" applyAlignment="1">
      <alignment horizontal="left" vertical="top"/>
    </xf>
    <xf numFmtId="0" fontId="26" fillId="11" borderId="30" xfId="0" applyFont="1" applyFill="1" applyBorder="1" applyAlignment="1">
      <alignment horizontal="left" vertical="top"/>
    </xf>
    <xf numFmtId="0" fontId="25" fillId="12" borderId="40" xfId="0" applyFont="1" applyFill="1" applyBorder="1" applyAlignment="1">
      <alignment horizontal="left" vertical="top"/>
    </xf>
    <xf numFmtId="0" fontId="25" fillId="12" borderId="36" xfId="0" applyFont="1" applyFill="1" applyBorder="1" applyAlignment="1">
      <alignment horizontal="left" vertical="top"/>
    </xf>
    <xf numFmtId="0" fontId="25" fillId="12" borderId="37" xfId="0" applyFont="1" applyFill="1" applyBorder="1" applyAlignment="1">
      <alignment horizontal="left" vertical="top"/>
    </xf>
    <xf numFmtId="0" fontId="25" fillId="12" borderId="38" xfId="0" applyFont="1" applyFill="1" applyBorder="1" applyAlignment="1">
      <alignment horizontal="left" vertical="top"/>
    </xf>
    <xf numFmtId="0" fontId="25" fillId="12" borderId="39" xfId="0" applyFont="1" applyFill="1" applyBorder="1" applyAlignment="1">
      <alignment horizontal="left" vertical="top"/>
    </xf>
    <xf numFmtId="0" fontId="25" fillId="12" borderId="41" xfId="0" applyFont="1" applyFill="1" applyBorder="1" applyAlignment="1">
      <alignment horizontal="left" vertical="top"/>
    </xf>
    <xf numFmtId="0" fontId="25" fillId="12" borderId="38" xfId="0" applyFont="1" applyFill="1" applyBorder="1" applyAlignment="1">
      <alignment horizontal="left" vertical="top" wrapText="1"/>
    </xf>
    <xf numFmtId="0" fontId="25" fillId="12" borderId="39" xfId="0" applyFont="1" applyFill="1" applyBorder="1" applyAlignment="1">
      <alignment horizontal="left" vertical="top" wrapText="1"/>
    </xf>
    <xf numFmtId="0" fontId="25" fillId="12" borderId="41" xfId="0" applyFont="1" applyFill="1" applyBorder="1" applyAlignment="1">
      <alignment horizontal="left" vertical="top" wrapText="1"/>
    </xf>
    <xf numFmtId="0" fontId="24" fillId="0" borderId="39" xfId="0" applyFont="1" applyBorder="1" applyAlignment="1">
      <alignment horizontal="left" vertical="top"/>
    </xf>
    <xf numFmtId="0" fontId="25" fillId="12" borderId="42" xfId="0" applyFont="1" applyFill="1" applyBorder="1" applyAlignment="1">
      <alignment horizontal="left" vertical="top"/>
    </xf>
    <xf numFmtId="0" fontId="25" fillId="12" borderId="43" xfId="0" applyFont="1" applyFill="1" applyBorder="1" applyAlignment="1">
      <alignment horizontal="left" vertical="top"/>
    </xf>
    <xf numFmtId="0" fontId="25" fillId="12" borderId="44" xfId="0" applyFont="1" applyFill="1" applyBorder="1" applyAlignment="1">
      <alignment horizontal="left" vertical="top"/>
    </xf>
    <xf numFmtId="0" fontId="14" fillId="0" borderId="42" xfId="0" applyFont="1" applyFill="1" applyBorder="1" applyAlignment="1" applyProtection="1">
      <alignment horizontal="left" vertical="top" wrapText="1"/>
      <protection locked="0"/>
    </xf>
    <xf numFmtId="0" fontId="14" fillId="0" borderId="44" xfId="0" applyFont="1" applyFill="1" applyBorder="1" applyAlignment="1" applyProtection="1">
      <alignment horizontal="left" vertical="top" wrapText="1"/>
      <protection locked="0"/>
    </xf>
    <xf numFmtId="0" fontId="14" fillId="0" borderId="38" xfId="0" applyFont="1" applyFill="1" applyBorder="1" applyAlignment="1" applyProtection="1">
      <alignment horizontal="left" vertical="top" wrapText="1"/>
      <protection locked="0"/>
    </xf>
    <xf numFmtId="0" fontId="14" fillId="0" borderId="41" xfId="0" applyFont="1" applyFill="1" applyBorder="1" applyAlignment="1" applyProtection="1">
      <alignment horizontal="left" vertical="top" wrapText="1"/>
      <protection locked="0"/>
    </xf>
    <xf numFmtId="0" fontId="14" fillId="0" borderId="40" xfId="0" applyFont="1" applyFill="1" applyBorder="1" applyAlignment="1" applyProtection="1">
      <alignment horizontal="left" vertical="top" wrapText="1"/>
      <protection locked="0"/>
    </xf>
    <xf numFmtId="0" fontId="14" fillId="0" borderId="37" xfId="0" applyFont="1" applyFill="1" applyBorder="1" applyAlignment="1" applyProtection="1">
      <alignment horizontal="left" vertical="top" wrapText="1"/>
      <protection locked="0"/>
    </xf>
    <xf numFmtId="0" fontId="14" fillId="0" borderId="47" xfId="0" applyFont="1" applyFill="1" applyBorder="1" applyAlignment="1" applyProtection="1">
      <alignment horizontal="left" vertical="top" wrapText="1"/>
      <protection locked="0"/>
    </xf>
    <xf numFmtId="0" fontId="14" fillId="0" borderId="48" xfId="0" applyFont="1" applyFill="1" applyBorder="1" applyAlignment="1" applyProtection="1">
      <alignment horizontal="left" vertical="top" wrapText="1"/>
      <protection locked="0"/>
    </xf>
    <xf numFmtId="0" fontId="5" fillId="0" borderId="8" xfId="0" applyFont="1" applyFill="1" applyBorder="1" applyAlignment="1">
      <alignment horizontal="left" vertical="center" wrapText="1"/>
    </xf>
    <xf numFmtId="0" fontId="5" fillId="0" borderId="9" xfId="0" applyFont="1" applyFill="1" applyBorder="1" applyAlignment="1">
      <alignment horizontal="left" vertical="center" wrapText="1"/>
    </xf>
    <xf numFmtId="0" fontId="14" fillId="0" borderId="45" xfId="0" applyFont="1" applyFill="1" applyBorder="1" applyAlignment="1" applyProtection="1">
      <alignment horizontal="left" vertical="top" wrapText="1"/>
      <protection locked="0"/>
    </xf>
    <xf numFmtId="0" fontId="14" fillId="0" borderId="46" xfId="0" applyFont="1" applyFill="1" applyBorder="1" applyAlignment="1" applyProtection="1">
      <alignment horizontal="left" vertical="top" wrapText="1"/>
      <protection locked="0"/>
    </xf>
    <xf numFmtId="0" fontId="5" fillId="0" borderId="5" xfId="0" applyFont="1" applyFill="1" applyBorder="1" applyAlignment="1">
      <alignment horizontal="left" vertical="center" wrapText="1"/>
    </xf>
    <xf numFmtId="0" fontId="5" fillId="0" borderId="18" xfId="0" applyFont="1" applyFill="1" applyBorder="1" applyAlignment="1">
      <alignment horizontal="left" vertical="center" wrapText="1"/>
    </xf>
    <xf numFmtId="0" fontId="3" fillId="0" borderId="0" xfId="0" applyFont="1" applyAlignment="1">
      <alignment horizontal="left" vertical="top" wrapText="1"/>
    </xf>
    <xf numFmtId="0" fontId="2" fillId="0" borderId="0" xfId="0" applyFont="1" applyFill="1" applyBorder="1" applyAlignment="1" applyProtection="1">
      <alignment horizontal="center" vertical="top" wrapText="1"/>
    </xf>
  </cellXfs>
  <cellStyles count="8">
    <cellStyle name="Hyperlink" xfId="7" builtinId="8"/>
    <cellStyle name="Hyperlink 2" xfId="1" xr:uid="{00000000-0005-0000-0000-000000000000}"/>
    <cellStyle name="Hyperlink 3" xfId="2" xr:uid="{00000000-0005-0000-0000-000001000000}"/>
    <cellStyle name="Neutraal" xfId="6" builtinId="28"/>
    <cellStyle name="Normal 2" xfId="5" xr:uid="{00000000-0005-0000-0000-000002000000}"/>
    <cellStyle name="Standaard" xfId="0" builtinId="0"/>
    <cellStyle name="Standaard 2" xfId="3" xr:uid="{00000000-0005-0000-0000-000004000000}"/>
    <cellStyle name="Standaard 3" xfId="4" xr:uid="{00000000-0005-0000-0000-000005000000}"/>
  </cellStyles>
  <dxfs count="60">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patternType="none">
          <bgColor auto="1"/>
        </patternFill>
      </fill>
    </dxf>
    <dxf>
      <fill>
        <patternFill patternType="none">
          <bgColor auto="1"/>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theme="6" tint="0.79998168889431442"/>
        </patternFill>
      </fill>
    </dxf>
    <dxf>
      <font>
        <b/>
        <i val="0"/>
      </font>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patternType="none">
          <bgColor auto="1"/>
        </patternFill>
      </fill>
    </dxf>
    <dxf>
      <fill>
        <patternFill patternType="none">
          <bgColor auto="1"/>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466725</xdr:colOff>
      <xdr:row>3</xdr:row>
      <xdr:rowOff>28574</xdr:rowOff>
    </xdr:from>
    <xdr:to>
      <xdr:col>29</xdr:col>
      <xdr:colOff>371475</xdr:colOff>
      <xdr:row>19</xdr:row>
      <xdr:rowOff>38099</xdr:rowOff>
    </xdr:to>
    <xdr:sp macro="" textlink="">
      <xdr:nvSpPr>
        <xdr:cNvPr id="3" name="Rectangle 3">
          <a:extLst>
            <a:ext uri="{FF2B5EF4-FFF2-40B4-BE49-F238E27FC236}">
              <a16:creationId xmlns:a16="http://schemas.microsoft.com/office/drawing/2014/main" id="{DA32114B-6E52-45D6-AC15-CDA4482ED45A}"/>
            </a:ext>
          </a:extLst>
        </xdr:cNvPr>
        <xdr:cNvSpPr>
          <a:spLocks noGrp="1" noChangeArrowheads="1"/>
        </xdr:cNvSpPr>
      </xdr:nvSpPr>
      <xdr:spPr>
        <a:xfrm>
          <a:off x="11134725" y="1495424"/>
          <a:ext cx="27031950" cy="4429125"/>
        </a:xfrm>
        <a:prstGeom prst="rect">
          <a:avLst/>
        </a:prstGeom>
      </xdr:spPr>
      <xdr:txBody>
        <a:bodyPr vert="horz" wrap="square" lIns="0" tIns="0" rIns="0" bIns="0" rtlCol="0">
          <a:noAutofit/>
        </a:bodyPr>
        <a:lstStyle>
          <a:lvl1pPr marL="322263" indent="-322263" algn="l" defTabSz="914400" rtl="0" eaLnBrk="1" latinLnBrk="0" hangingPunct="1">
            <a:lnSpc>
              <a:spcPts val="2500"/>
            </a:lnSpc>
            <a:spcBef>
              <a:spcPts val="0"/>
            </a:spcBef>
            <a:buClr>
              <a:schemeClr val="tx2"/>
            </a:buClr>
            <a:buFont typeface="Arial" pitchFamily="34" charset="0"/>
            <a:buChar char="•"/>
            <a:defRPr sz="2000" kern="1200">
              <a:solidFill>
                <a:schemeClr val="tx1"/>
              </a:solidFill>
              <a:latin typeface="+mn-lt"/>
              <a:ea typeface="+mn-ea"/>
              <a:cs typeface="+mn-cs"/>
            </a:defRPr>
          </a:lvl1pPr>
          <a:lvl2pPr marL="647700" indent="-325438" algn="l" defTabSz="914400" rtl="0" eaLnBrk="1" latinLnBrk="0" hangingPunct="1">
            <a:lnSpc>
              <a:spcPts val="2500"/>
            </a:lnSpc>
            <a:spcBef>
              <a:spcPts val="0"/>
            </a:spcBef>
            <a:buFont typeface="Arial" pitchFamily="34" charset="0"/>
            <a:buChar char="•"/>
            <a:defRPr sz="2000" kern="1200">
              <a:solidFill>
                <a:schemeClr val="tx1"/>
              </a:solidFill>
              <a:latin typeface="+mn-lt"/>
              <a:ea typeface="+mn-ea"/>
              <a:cs typeface="+mn-cs"/>
            </a:defRPr>
          </a:lvl2pPr>
          <a:lvl3pPr marL="969963" indent="-323850" algn="l" defTabSz="914400" rtl="0" eaLnBrk="1" latinLnBrk="0" hangingPunct="1">
            <a:lnSpc>
              <a:spcPts val="2500"/>
            </a:lnSpc>
            <a:spcBef>
              <a:spcPts val="0"/>
            </a:spcBef>
            <a:buClr>
              <a:schemeClr val="tx2"/>
            </a:buClr>
            <a:buFont typeface="Arial" pitchFamily="34" charset="0"/>
            <a:buChar char="•"/>
            <a:defRPr sz="2000" kern="1200">
              <a:solidFill>
                <a:schemeClr val="tx1"/>
              </a:solidFill>
              <a:latin typeface="+mn-lt"/>
              <a:ea typeface="+mn-ea"/>
              <a:cs typeface="+mn-cs"/>
            </a:defRPr>
          </a:lvl3pPr>
          <a:lvl4pPr marL="1293813" indent="-322263" algn="l" defTabSz="914400" rtl="0" eaLnBrk="1" latinLnBrk="0" hangingPunct="1">
            <a:lnSpc>
              <a:spcPts val="2500"/>
            </a:lnSpc>
            <a:spcBef>
              <a:spcPts val="0"/>
            </a:spcBef>
            <a:buFont typeface="Arial" pitchFamily="34" charset="0"/>
            <a:buChar char="•"/>
            <a:defRPr sz="2000" kern="1200">
              <a:solidFill>
                <a:schemeClr val="tx1"/>
              </a:solidFill>
              <a:latin typeface="+mn-lt"/>
              <a:ea typeface="+mn-ea"/>
              <a:cs typeface="+mn-cs"/>
            </a:defRPr>
          </a:lvl4pPr>
          <a:lvl5pPr marL="1619250" indent="-323850" algn="l" defTabSz="914400" rtl="0" eaLnBrk="1" latinLnBrk="0" hangingPunct="1">
            <a:lnSpc>
              <a:spcPts val="2500"/>
            </a:lnSpc>
            <a:spcBef>
              <a:spcPts val="0"/>
            </a:spcBef>
            <a:buClr>
              <a:schemeClr val="tx2"/>
            </a:buClr>
            <a:buFont typeface="Arial" pitchFamily="34" charset="0"/>
            <a:buChar char="•"/>
            <a:defRPr sz="2000" kern="1200">
              <a:solidFill>
                <a:schemeClr val="tx1"/>
              </a:solidFill>
              <a:latin typeface="+mn-lt"/>
              <a:ea typeface="+mn-ea"/>
              <a:cs typeface="+mn-cs"/>
            </a:defRPr>
          </a:lvl5pPr>
          <a:lvl6pPr marL="2514600" indent="-228600" algn="l" defTabSz="914400" rtl="0" eaLnBrk="1" latinLnBrk="0" hangingPunct="1">
            <a:spcBef>
              <a:spcPct val="20000"/>
            </a:spcBef>
            <a:buFont typeface="Arial" pitchFamily="34" charset="0"/>
            <a:buChar char="•"/>
            <a:defRPr sz="2000" kern="1200">
              <a:solidFill>
                <a:schemeClr val="tx1"/>
              </a:solidFill>
              <a:latin typeface="+mn-lt"/>
              <a:ea typeface="+mn-ea"/>
              <a:cs typeface="+mn-cs"/>
            </a:defRPr>
          </a:lvl6pPr>
          <a:lvl7pPr marL="2971800" indent="-228600" algn="l" defTabSz="914400" rtl="0" eaLnBrk="1" latinLnBrk="0" hangingPunct="1">
            <a:spcBef>
              <a:spcPct val="20000"/>
            </a:spcBef>
            <a:buFont typeface="Arial" pitchFamily="34" charset="0"/>
            <a:buChar char="•"/>
            <a:defRPr sz="2000" kern="1200">
              <a:solidFill>
                <a:schemeClr val="tx1"/>
              </a:solidFill>
              <a:latin typeface="+mn-lt"/>
              <a:ea typeface="+mn-ea"/>
              <a:cs typeface="+mn-cs"/>
            </a:defRPr>
          </a:lvl7pPr>
          <a:lvl8pPr marL="3429000" indent="-228600" algn="l" defTabSz="914400" rtl="0" eaLnBrk="1" latinLnBrk="0" hangingPunct="1">
            <a:spcBef>
              <a:spcPct val="20000"/>
            </a:spcBef>
            <a:buFont typeface="Arial" pitchFamily="34" charset="0"/>
            <a:buChar char="•"/>
            <a:defRPr sz="2000" kern="1200">
              <a:solidFill>
                <a:schemeClr val="tx1"/>
              </a:solidFill>
              <a:latin typeface="+mn-lt"/>
              <a:ea typeface="+mn-ea"/>
              <a:cs typeface="+mn-cs"/>
            </a:defRPr>
          </a:lvl8pPr>
          <a:lvl9pPr marL="3886200" indent="-228600" algn="l" defTabSz="914400" rtl="0" eaLnBrk="1" latinLnBrk="0" hangingPunct="1">
            <a:spcBef>
              <a:spcPct val="20000"/>
            </a:spcBef>
            <a:buFont typeface="Arial" pitchFamily="34" charset="0"/>
            <a:buChar char="•"/>
            <a:defRPr sz="2000" kern="1200">
              <a:solidFill>
                <a:schemeClr val="tx1"/>
              </a:solidFill>
              <a:latin typeface="+mn-lt"/>
              <a:ea typeface="+mn-ea"/>
              <a:cs typeface="+mn-cs"/>
            </a:defRPr>
          </a:lvl9pPr>
        </a:lstStyle>
        <a:p>
          <a:pPr marL="831850" lvl="1" indent="-419100">
            <a:lnSpc>
              <a:spcPct val="90000"/>
            </a:lnSpc>
            <a:buFontTx/>
            <a:buNone/>
          </a:pPr>
          <a:endParaRPr lang="nl-NL" sz="1800" i="1"/>
        </a:p>
        <a:p>
          <a:pPr lvl="0">
            <a:buNone/>
            <a:defRPr/>
          </a:pPr>
          <a:endParaRPr lang="nl-NL" sz="1800"/>
        </a:p>
        <a:p>
          <a:pPr>
            <a:buFontTx/>
            <a:buNone/>
          </a:pPr>
          <a:endParaRPr lang="en-US" sz="18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eamsites.radboudumc.nl/sites/CBIV/Documents/BIV-Classificatie_WIJZIGINGSNUMM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Beschikbaarheid"/>
      <sheetName val="Integriteit"/>
      <sheetName val="Vertrouwelijkheid"/>
      <sheetName val="Consequenties BIV"/>
      <sheetName val="RTO - RPO-Fun "/>
    </sheetNames>
    <sheetDataSet>
      <sheetData sheetId="0" refreshError="1"/>
      <sheetData sheetId="1">
        <row r="15">
          <cell r="H15" t="str">
            <v>B1</v>
          </cell>
        </row>
      </sheetData>
      <sheetData sheetId="2">
        <row r="15">
          <cell r="H15" t="str">
            <v>I1</v>
          </cell>
        </row>
      </sheetData>
      <sheetData sheetId="3">
        <row r="15">
          <cell r="H15" t="str">
            <v>V1</v>
          </cell>
        </row>
      </sheetData>
      <sheetData sheetId="4" refreshError="1"/>
      <sheetData sheetId="5"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teamsites.radboudumc.nl/sites/im/PublishingImages/Procedures/Information%20Security%20Management%20System/Handleiding%20BIV%20classificatie.docx?web=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C5965-A053-4206-98DA-2D884727A3BC}">
  <dimension ref="A1:E36"/>
  <sheetViews>
    <sheetView topLeftCell="A22" workbookViewId="0">
      <selection activeCell="K15" sqref="K15"/>
    </sheetView>
  </sheetViews>
  <sheetFormatPr defaultRowHeight="12.75" x14ac:dyDescent="0.25"/>
  <cols>
    <col min="1" max="1" width="22.140625" style="142" bestFit="1" customWidth="1"/>
    <col min="2" max="2" width="92.42578125" style="142" customWidth="1"/>
    <col min="3" max="3" width="14.28515625" style="142" bestFit="1" customWidth="1"/>
    <col min="4" max="16384" width="9.140625" style="142"/>
  </cols>
  <sheetData>
    <row r="1" spans="1:5" x14ac:dyDescent="0.25">
      <c r="A1" s="141" t="s">
        <v>111</v>
      </c>
      <c r="B1" s="206" t="s">
        <v>352</v>
      </c>
      <c r="C1" s="207"/>
      <c r="D1" s="207"/>
      <c r="E1" s="208"/>
    </row>
    <row r="2" spans="1:5" x14ac:dyDescent="0.25">
      <c r="A2" s="141" t="s">
        <v>255</v>
      </c>
      <c r="B2" s="209" t="s">
        <v>112</v>
      </c>
      <c r="C2" s="210"/>
      <c r="D2" s="210"/>
      <c r="E2" s="211"/>
    </row>
    <row r="3" spans="1:5" x14ac:dyDescent="0.25">
      <c r="A3" s="141" t="s">
        <v>256</v>
      </c>
      <c r="B3" s="209" t="s">
        <v>298</v>
      </c>
      <c r="C3" s="210"/>
      <c r="D3" s="210"/>
      <c r="E3" s="211"/>
    </row>
    <row r="4" spans="1:5" x14ac:dyDescent="0.25">
      <c r="A4" s="143" t="s">
        <v>257</v>
      </c>
      <c r="B4" s="144" t="s">
        <v>303</v>
      </c>
      <c r="C4" s="145"/>
      <c r="D4" s="145"/>
      <c r="E4" s="146"/>
    </row>
    <row r="5" spans="1:5" ht="13.5" thickBot="1" x14ac:dyDescent="0.3">
      <c r="A5" s="147" t="s">
        <v>258</v>
      </c>
      <c r="B5" s="212" t="s">
        <v>299</v>
      </c>
      <c r="C5" s="213"/>
      <c r="D5" s="213"/>
      <c r="E5" s="214"/>
    </row>
    <row r="6" spans="1:5" ht="13.5" thickBot="1" x14ac:dyDescent="0.3">
      <c r="A6" s="130"/>
      <c r="B6" s="130"/>
      <c r="C6" s="130"/>
      <c r="D6" s="130"/>
      <c r="E6" s="130"/>
    </row>
    <row r="7" spans="1:5" ht="13.5" thickBot="1" x14ac:dyDescent="0.3">
      <c r="A7" s="131" t="s">
        <v>113</v>
      </c>
      <c r="B7" s="137"/>
      <c r="C7" s="137"/>
      <c r="D7" s="137"/>
      <c r="E7" s="148"/>
    </row>
    <row r="8" spans="1:5" ht="13.5" thickBot="1" x14ac:dyDescent="0.3">
      <c r="A8" s="160" t="s">
        <v>114</v>
      </c>
      <c r="B8" s="160" t="s">
        <v>123</v>
      </c>
      <c r="C8" s="160" t="s">
        <v>115</v>
      </c>
      <c r="D8" s="160" t="s">
        <v>116</v>
      </c>
      <c r="E8" s="161" t="s">
        <v>124</v>
      </c>
    </row>
    <row r="9" spans="1:5" ht="24.75" customHeight="1" x14ac:dyDescent="0.25">
      <c r="A9" s="163" t="s">
        <v>125</v>
      </c>
      <c r="B9" s="164" t="s">
        <v>128</v>
      </c>
      <c r="C9" s="165" t="s">
        <v>126</v>
      </c>
      <c r="D9" s="165" t="s">
        <v>122</v>
      </c>
      <c r="E9" s="166" t="s">
        <v>119</v>
      </c>
    </row>
    <row r="10" spans="1:5" x14ac:dyDescent="0.25">
      <c r="A10" s="167">
        <v>43633</v>
      </c>
      <c r="B10" s="132" t="s">
        <v>127</v>
      </c>
      <c r="C10" s="132" t="s">
        <v>120</v>
      </c>
      <c r="D10" s="162" t="s">
        <v>122</v>
      </c>
      <c r="E10" s="133" t="s">
        <v>118</v>
      </c>
    </row>
    <row r="11" spans="1:5" x14ac:dyDescent="0.25">
      <c r="A11" s="167" t="s">
        <v>129</v>
      </c>
      <c r="B11" s="132" t="s">
        <v>149</v>
      </c>
      <c r="C11" s="132" t="s">
        <v>120</v>
      </c>
      <c r="D11" s="132" t="s">
        <v>122</v>
      </c>
      <c r="E11" s="133" t="s">
        <v>150</v>
      </c>
    </row>
    <row r="12" spans="1:5" x14ac:dyDescent="0.25">
      <c r="A12" s="167">
        <v>43647</v>
      </c>
      <c r="B12" s="132" t="s">
        <v>311</v>
      </c>
      <c r="C12" s="132" t="s">
        <v>262</v>
      </c>
      <c r="D12" s="132" t="s">
        <v>122</v>
      </c>
      <c r="E12" s="133" t="s">
        <v>263</v>
      </c>
    </row>
    <row r="13" spans="1:5" x14ac:dyDescent="0.25">
      <c r="A13" s="167" t="s">
        <v>307</v>
      </c>
      <c r="B13" s="132" t="s">
        <v>354</v>
      </c>
      <c r="C13" s="149" t="s">
        <v>308</v>
      </c>
      <c r="D13" s="149" t="s">
        <v>309</v>
      </c>
      <c r="E13" s="150" t="s">
        <v>310</v>
      </c>
    </row>
    <row r="14" spans="1:5" x14ac:dyDescent="0.25">
      <c r="A14" s="167" t="s">
        <v>348</v>
      </c>
      <c r="B14" s="132" t="s">
        <v>321</v>
      </c>
      <c r="C14" s="149" t="s">
        <v>319</v>
      </c>
      <c r="D14" s="149" t="s">
        <v>122</v>
      </c>
      <c r="E14" s="150" t="s">
        <v>320</v>
      </c>
    </row>
    <row r="15" spans="1:5" ht="13.5" thickBot="1" x14ac:dyDescent="0.3">
      <c r="A15" s="168" t="s">
        <v>353</v>
      </c>
      <c r="B15" s="188" t="s">
        <v>355</v>
      </c>
      <c r="C15" s="151" t="s">
        <v>356</v>
      </c>
      <c r="D15" s="151" t="s">
        <v>122</v>
      </c>
      <c r="E15" s="152" t="s">
        <v>352</v>
      </c>
    </row>
    <row r="16" spans="1:5" x14ac:dyDescent="0.25">
      <c r="A16" s="134"/>
      <c r="B16" s="135"/>
      <c r="C16" s="135"/>
      <c r="D16" s="135"/>
      <c r="E16" s="136"/>
    </row>
    <row r="17" spans="1:5" ht="13.5" thickBot="1" x14ac:dyDescent="0.3">
      <c r="A17" s="135"/>
      <c r="B17" s="135"/>
      <c r="C17" s="135"/>
      <c r="D17" s="135"/>
      <c r="E17" s="135"/>
    </row>
    <row r="18" spans="1:5" ht="13.5" thickBot="1" x14ac:dyDescent="0.3">
      <c r="A18" s="131" t="s">
        <v>117</v>
      </c>
      <c r="B18" s="137"/>
      <c r="C18" s="137"/>
      <c r="D18" s="137"/>
      <c r="E18" s="138"/>
    </row>
    <row r="19" spans="1:5" ht="13.5" thickBot="1" x14ac:dyDescent="0.3">
      <c r="A19" s="141"/>
      <c r="B19" s="153" t="s">
        <v>68</v>
      </c>
      <c r="C19" s="139"/>
      <c r="D19" s="139"/>
      <c r="E19" s="140"/>
    </row>
    <row r="20" spans="1:5" ht="15" customHeight="1" x14ac:dyDescent="0.25">
      <c r="A20" s="154" t="s">
        <v>305</v>
      </c>
      <c r="B20" s="218" t="s">
        <v>325</v>
      </c>
      <c r="C20" s="219"/>
      <c r="D20" s="219"/>
      <c r="E20" s="220"/>
    </row>
    <row r="21" spans="1:5" x14ac:dyDescent="0.25">
      <c r="A21" s="155" t="s">
        <v>315</v>
      </c>
      <c r="B21" s="221" t="s">
        <v>316</v>
      </c>
      <c r="C21" s="222"/>
      <c r="D21" s="222"/>
      <c r="E21" s="223"/>
    </row>
    <row r="22" spans="1:5" ht="38.25" customHeight="1" x14ac:dyDescent="0.25">
      <c r="A22" s="155" t="s">
        <v>358</v>
      </c>
      <c r="B22" s="224" t="s">
        <v>324</v>
      </c>
      <c r="C22" s="225"/>
      <c r="D22" s="225"/>
      <c r="E22" s="226"/>
    </row>
    <row r="23" spans="1:5" ht="45" customHeight="1" x14ac:dyDescent="0.25">
      <c r="A23" s="155" t="s">
        <v>357</v>
      </c>
      <c r="B23" s="224" t="s">
        <v>323</v>
      </c>
      <c r="C23" s="225"/>
      <c r="D23" s="225"/>
      <c r="E23" s="226"/>
    </row>
    <row r="24" spans="1:5" x14ac:dyDescent="0.25">
      <c r="A24" s="142" t="s">
        <v>322</v>
      </c>
      <c r="B24" s="227" t="s">
        <v>317</v>
      </c>
      <c r="C24" s="227"/>
      <c r="D24" s="227"/>
      <c r="E24" s="227"/>
    </row>
    <row r="25" spans="1:5" ht="15.75" customHeight="1" thickBot="1" x14ac:dyDescent="0.3">
      <c r="A25" s="157" t="s">
        <v>359</v>
      </c>
      <c r="B25" s="228" t="s">
        <v>318</v>
      </c>
      <c r="C25" s="229"/>
      <c r="D25" s="229"/>
      <c r="E25" s="230"/>
    </row>
    <row r="26" spans="1:5" x14ac:dyDescent="0.25">
      <c r="A26" s="155" t="s">
        <v>121</v>
      </c>
      <c r="B26" s="218" t="s">
        <v>130</v>
      </c>
      <c r="C26" s="219"/>
      <c r="D26" s="219"/>
      <c r="E26" s="220"/>
    </row>
    <row r="27" spans="1:5" ht="13.5" thickBot="1" x14ac:dyDescent="0.3"/>
    <row r="28" spans="1:5" ht="13.5" thickBot="1" x14ac:dyDescent="0.3">
      <c r="A28" s="215" t="s">
        <v>300</v>
      </c>
      <c r="B28" s="216"/>
      <c r="C28" s="216"/>
      <c r="D28" s="216"/>
      <c r="E28" s="217"/>
    </row>
    <row r="29" spans="1:5" ht="15" customHeight="1" thickBot="1" x14ac:dyDescent="0.3">
      <c r="A29" s="159" t="s">
        <v>301</v>
      </c>
      <c r="B29" s="169" t="s">
        <v>302</v>
      </c>
      <c r="C29" s="201" t="s">
        <v>304</v>
      </c>
      <c r="D29" s="201"/>
      <c r="E29" s="202"/>
    </row>
    <row r="30" spans="1:5" x14ac:dyDescent="0.2">
      <c r="A30" s="170"/>
      <c r="B30" s="171"/>
      <c r="C30" s="203"/>
      <c r="D30" s="204"/>
      <c r="E30" s="205"/>
    </row>
    <row r="31" spans="1:5" x14ac:dyDescent="0.2">
      <c r="A31" s="172"/>
      <c r="B31" s="156"/>
      <c r="C31" s="195"/>
      <c r="D31" s="196"/>
      <c r="E31" s="197"/>
    </row>
    <row r="32" spans="1:5" x14ac:dyDescent="0.2">
      <c r="A32" s="172"/>
      <c r="B32" s="156"/>
      <c r="C32" s="195"/>
      <c r="D32" s="196"/>
      <c r="E32" s="197"/>
    </row>
    <row r="33" spans="1:5" x14ac:dyDescent="0.2">
      <c r="A33" s="172"/>
      <c r="B33" s="156"/>
      <c r="C33" s="195"/>
      <c r="D33" s="196"/>
      <c r="E33" s="197"/>
    </row>
    <row r="34" spans="1:5" x14ac:dyDescent="0.2">
      <c r="A34" s="172"/>
      <c r="B34" s="156"/>
      <c r="C34" s="195"/>
      <c r="D34" s="196"/>
      <c r="E34" s="197"/>
    </row>
    <row r="35" spans="1:5" x14ac:dyDescent="0.2">
      <c r="A35" s="172"/>
      <c r="B35" s="156"/>
      <c r="C35" s="195"/>
      <c r="D35" s="196"/>
      <c r="E35" s="197"/>
    </row>
    <row r="36" spans="1:5" ht="13.5" thickBot="1" x14ac:dyDescent="0.25">
      <c r="A36" s="173"/>
      <c r="B36" s="158"/>
      <c r="C36" s="198"/>
      <c r="D36" s="199"/>
      <c r="E36" s="200"/>
    </row>
  </sheetData>
  <mergeCells count="20">
    <mergeCell ref="B1:E1"/>
    <mergeCell ref="B2:E2"/>
    <mergeCell ref="B3:E3"/>
    <mergeCell ref="B5:E5"/>
    <mergeCell ref="A28:E28"/>
    <mergeCell ref="B20:E20"/>
    <mergeCell ref="B21:E21"/>
    <mergeCell ref="B22:E22"/>
    <mergeCell ref="B23:E23"/>
    <mergeCell ref="B24:E24"/>
    <mergeCell ref="B25:E25"/>
    <mergeCell ref="B26:E26"/>
    <mergeCell ref="C33:E33"/>
    <mergeCell ref="C34:E34"/>
    <mergeCell ref="C35:E35"/>
    <mergeCell ref="C36:E36"/>
    <mergeCell ref="C29:E29"/>
    <mergeCell ref="C30:E30"/>
    <mergeCell ref="C31:E31"/>
    <mergeCell ref="C32:E32"/>
  </mergeCells>
  <pageMargins left="0.7" right="0.7" top="0.75" bottom="0.75" header="0.3" footer="0.3"/>
  <pageSetup paperSize="0" orientation="portrait" horizontalDpi="0" verticalDpi="0" copies="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55FE3-EE8F-4B94-88C6-08928A49613A}">
  <dimension ref="A1:B42"/>
  <sheetViews>
    <sheetView topLeftCell="A7" workbookViewId="0">
      <selection activeCell="A41" sqref="A41"/>
    </sheetView>
  </sheetViews>
  <sheetFormatPr defaultRowHeight="15" x14ac:dyDescent="0.25"/>
  <cols>
    <col min="1" max="1" width="189.7109375" customWidth="1"/>
    <col min="2" max="2" width="30.5703125" bestFit="1" customWidth="1"/>
  </cols>
  <sheetData>
    <row r="1" spans="1:2" x14ac:dyDescent="0.25">
      <c r="A1" s="66" t="s">
        <v>328</v>
      </c>
      <c r="B1" s="175" t="s">
        <v>327</v>
      </c>
    </row>
    <row r="2" spans="1:2" x14ac:dyDescent="0.25">
      <c r="B2" s="175"/>
    </row>
    <row r="3" spans="1:2" x14ac:dyDescent="0.25">
      <c r="A3" s="66" t="s">
        <v>346</v>
      </c>
      <c r="B3" s="175"/>
    </row>
    <row r="4" spans="1:2" ht="34.5" customHeight="1" x14ac:dyDescent="0.25">
      <c r="A4" s="181" t="s">
        <v>371</v>
      </c>
      <c r="B4" s="175"/>
    </row>
    <row r="5" spans="1:2" ht="12" customHeight="1" x14ac:dyDescent="0.25">
      <c r="A5" s="181"/>
      <c r="B5" s="175"/>
    </row>
    <row r="6" spans="1:2" x14ac:dyDescent="0.25">
      <c r="A6" s="66" t="s">
        <v>368</v>
      </c>
      <c r="B6" s="175"/>
    </row>
    <row r="7" spans="1:2" x14ac:dyDescent="0.25">
      <c r="A7" s="177" t="s">
        <v>369</v>
      </c>
    </row>
    <row r="8" spans="1:2" ht="25.5" x14ac:dyDescent="0.25">
      <c r="A8" s="182" t="s">
        <v>370</v>
      </c>
    </row>
    <row r="10" spans="1:2" x14ac:dyDescent="0.25">
      <c r="A10" s="66" t="s">
        <v>347</v>
      </c>
    </row>
    <row r="11" spans="1:2" x14ac:dyDescent="0.25">
      <c r="A11" s="179" t="s">
        <v>349</v>
      </c>
    </row>
    <row r="12" spans="1:2" x14ac:dyDescent="0.25">
      <c r="A12" s="189" t="s">
        <v>365</v>
      </c>
    </row>
    <row r="13" spans="1:2" x14ac:dyDescent="0.25">
      <c r="A13" s="189" t="s">
        <v>329</v>
      </c>
    </row>
    <row r="14" spans="1:2" x14ac:dyDescent="0.25">
      <c r="A14" s="189" t="s">
        <v>330</v>
      </c>
    </row>
    <row r="15" spans="1:2" x14ac:dyDescent="0.25">
      <c r="A15" s="189" t="s">
        <v>331</v>
      </c>
    </row>
    <row r="16" spans="1:2" x14ac:dyDescent="0.25">
      <c r="A16" s="189" t="s">
        <v>372</v>
      </c>
    </row>
    <row r="17" spans="1:1" x14ac:dyDescent="0.25">
      <c r="A17" s="176"/>
    </row>
    <row r="18" spans="1:1" x14ac:dyDescent="0.25">
      <c r="A18" s="176" t="s">
        <v>332</v>
      </c>
    </row>
    <row r="19" spans="1:1" x14ac:dyDescent="0.25">
      <c r="A19" s="178" t="s">
        <v>333</v>
      </c>
    </row>
    <row r="20" spans="1:1" x14ac:dyDescent="0.25">
      <c r="A20" s="177" t="s">
        <v>334</v>
      </c>
    </row>
    <row r="21" spans="1:1" x14ac:dyDescent="0.25">
      <c r="A21" s="177" t="s">
        <v>335</v>
      </c>
    </row>
    <row r="22" spans="1:1" x14ac:dyDescent="0.25">
      <c r="A22" s="190" t="s">
        <v>336</v>
      </c>
    </row>
    <row r="23" spans="1:1" x14ac:dyDescent="0.25">
      <c r="A23" s="190" t="s">
        <v>337</v>
      </c>
    </row>
    <row r="24" spans="1:1" x14ac:dyDescent="0.25">
      <c r="A24" s="190" t="s">
        <v>366</v>
      </c>
    </row>
    <row r="25" spans="1:1" x14ac:dyDescent="0.25">
      <c r="A25" s="176"/>
    </row>
    <row r="26" spans="1:1" x14ac:dyDescent="0.25">
      <c r="A26" s="179" t="s">
        <v>338</v>
      </c>
    </row>
    <row r="27" spans="1:1" x14ac:dyDescent="0.25">
      <c r="A27" s="189" t="s">
        <v>367</v>
      </c>
    </row>
    <row r="28" spans="1:1" x14ac:dyDescent="0.25">
      <c r="A28" s="189" t="s">
        <v>339</v>
      </c>
    </row>
    <row r="29" spans="1:1" x14ac:dyDescent="0.25">
      <c r="A29" s="189" t="s">
        <v>340</v>
      </c>
    </row>
    <row r="30" spans="1:1" x14ac:dyDescent="0.25">
      <c r="A30" s="189" t="s">
        <v>341</v>
      </c>
    </row>
    <row r="31" spans="1:1" x14ac:dyDescent="0.25">
      <c r="A31" s="189" t="s">
        <v>342</v>
      </c>
    </row>
    <row r="32" spans="1:1" x14ac:dyDescent="0.25">
      <c r="A32" s="189" t="s">
        <v>373</v>
      </c>
    </row>
    <row r="33" spans="1:1" x14ac:dyDescent="0.25">
      <c r="A33" s="179" t="s">
        <v>343</v>
      </c>
    </row>
    <row r="34" spans="1:1" x14ac:dyDescent="0.25">
      <c r="A34" s="189" t="s">
        <v>405</v>
      </c>
    </row>
    <row r="35" spans="1:1" x14ac:dyDescent="0.25">
      <c r="A35" s="189" t="s">
        <v>406</v>
      </c>
    </row>
    <row r="36" spans="1:1" x14ac:dyDescent="0.25">
      <c r="A36" s="189" t="s">
        <v>407</v>
      </c>
    </row>
    <row r="37" spans="1:1" x14ac:dyDescent="0.25">
      <c r="A37" s="189" t="s">
        <v>408</v>
      </c>
    </row>
    <row r="38" spans="1:1" x14ac:dyDescent="0.25">
      <c r="A38" s="189" t="s">
        <v>409</v>
      </c>
    </row>
    <row r="39" spans="1:1" x14ac:dyDescent="0.25">
      <c r="A39" s="189" t="s">
        <v>344</v>
      </c>
    </row>
    <row r="40" spans="1:1" x14ac:dyDescent="0.25">
      <c r="A40" s="189" t="s">
        <v>345</v>
      </c>
    </row>
    <row r="41" spans="1:1" x14ac:dyDescent="0.25">
      <c r="A41" s="189" t="s">
        <v>410</v>
      </c>
    </row>
    <row r="42" spans="1:1" x14ac:dyDescent="0.25">
      <c r="A42" s="180"/>
    </row>
  </sheetData>
  <hyperlinks>
    <hyperlink ref="B1" r:id="rId1" xr:uid="{7D834701-8F57-4024-A86B-7DA34654C5FA}"/>
  </hyperlinks>
  <pageMargins left="0.7" right="0.7" top="0.75" bottom="0.75" header="0.3" footer="0.3"/>
  <pageSetup paperSize="9" orientation="portrait" verticalDpi="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00201-6CCE-48C5-BAC2-AA6926C4C2C8}">
  <dimension ref="A1:IV62"/>
  <sheetViews>
    <sheetView tabSelected="1" zoomScale="91" zoomScaleNormal="91" zoomScaleSheetLayoutView="100" workbookViewId="0">
      <selection activeCell="E13" sqref="E13:F13"/>
    </sheetView>
  </sheetViews>
  <sheetFormatPr defaultColWidth="8.85546875" defaultRowHeight="15" x14ac:dyDescent="0.25"/>
  <cols>
    <col min="1" max="1" width="8.85546875" style="1" customWidth="1"/>
    <col min="2" max="2" width="53.85546875" style="1" customWidth="1"/>
    <col min="3" max="3" width="10.5703125" style="1" hidden="1" customWidth="1"/>
    <col min="4" max="4" width="50.140625" style="1" customWidth="1"/>
    <col min="5" max="5" width="54.5703125" style="1" customWidth="1"/>
    <col min="6" max="6" width="61.28515625" style="1" customWidth="1"/>
    <col min="7" max="7" width="5" style="1" customWidth="1"/>
    <col min="8" max="12" width="20.7109375" style="1" hidden="1" customWidth="1"/>
    <col min="13" max="13" width="8" style="1" hidden="1" customWidth="1"/>
    <col min="14" max="19" width="5.140625" style="1" customWidth="1"/>
    <col min="20" max="20" width="8.85546875" style="1" customWidth="1"/>
    <col min="21" max="16384" width="8.85546875" style="1"/>
  </cols>
  <sheetData>
    <row r="1" spans="1:256" ht="15.75" thickBot="1" x14ac:dyDescent="0.3"/>
    <row r="2" spans="1:256" s="10" customFormat="1" ht="15.75" thickBot="1" x14ac:dyDescent="0.3">
      <c r="B2" s="67" t="s">
        <v>39</v>
      </c>
      <c r="C2" s="68"/>
      <c r="D2" s="68"/>
      <c r="E2" s="68"/>
      <c r="F2" s="69"/>
      <c r="G2" s="9"/>
      <c r="H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c r="DM2" s="9"/>
      <c r="DN2" s="9"/>
      <c r="DO2" s="9"/>
      <c r="DP2" s="9"/>
      <c r="DQ2" s="9"/>
      <c r="DR2" s="9"/>
      <c r="DS2" s="9"/>
      <c r="DT2" s="9"/>
      <c r="DU2" s="9"/>
      <c r="DV2" s="9"/>
      <c r="DW2" s="9"/>
      <c r="DX2" s="9"/>
      <c r="DY2" s="9"/>
      <c r="DZ2" s="9"/>
      <c r="EA2" s="9"/>
      <c r="EB2" s="9"/>
      <c r="EC2" s="9"/>
      <c r="ED2" s="9"/>
      <c r="EE2" s="9"/>
      <c r="EF2" s="9"/>
      <c r="EG2" s="9"/>
      <c r="EH2" s="9"/>
      <c r="EI2" s="9"/>
      <c r="EJ2" s="9"/>
      <c r="EK2" s="9"/>
      <c r="EL2" s="9"/>
      <c r="EM2" s="9"/>
      <c r="EN2" s="9"/>
      <c r="EO2" s="9"/>
      <c r="EP2" s="9"/>
      <c r="EQ2" s="9"/>
      <c r="ER2" s="9"/>
      <c r="ES2" s="9"/>
      <c r="ET2" s="9"/>
      <c r="EU2" s="9"/>
      <c r="EV2" s="9"/>
      <c r="EW2" s="9"/>
      <c r="EX2" s="9"/>
      <c r="EY2" s="9"/>
      <c r="EZ2" s="9"/>
      <c r="FA2" s="9"/>
      <c r="FB2" s="9"/>
      <c r="FC2" s="9"/>
      <c r="FD2" s="9"/>
      <c r="FE2" s="9"/>
      <c r="FF2" s="9"/>
      <c r="FG2" s="9"/>
      <c r="FH2" s="9"/>
      <c r="FI2" s="9"/>
      <c r="FJ2" s="9"/>
      <c r="FK2" s="9"/>
      <c r="FL2" s="9"/>
      <c r="FM2" s="9"/>
      <c r="FN2" s="9"/>
      <c r="FO2" s="9"/>
      <c r="FP2" s="9"/>
      <c r="FQ2" s="9"/>
      <c r="FR2" s="9"/>
      <c r="FS2" s="9"/>
      <c r="FT2" s="9"/>
      <c r="FU2" s="9"/>
      <c r="FV2" s="9"/>
      <c r="FW2" s="9"/>
      <c r="FX2" s="9"/>
      <c r="FY2" s="9"/>
      <c r="FZ2" s="9"/>
      <c r="GA2" s="9"/>
      <c r="GB2" s="9"/>
      <c r="GC2" s="9"/>
      <c r="GD2" s="9"/>
      <c r="GE2" s="9"/>
      <c r="GF2" s="9"/>
      <c r="GG2" s="9"/>
      <c r="GH2" s="9"/>
      <c r="GI2" s="9"/>
      <c r="GJ2" s="9"/>
      <c r="GK2" s="9"/>
      <c r="GL2" s="9"/>
      <c r="GM2" s="9"/>
      <c r="GN2" s="9"/>
      <c r="GO2" s="9"/>
      <c r="GP2" s="9"/>
      <c r="GQ2" s="9"/>
      <c r="GR2" s="9"/>
      <c r="GS2" s="9"/>
      <c r="GT2" s="9"/>
      <c r="GU2" s="9"/>
      <c r="GV2" s="9"/>
      <c r="GW2" s="9"/>
      <c r="GX2" s="9"/>
      <c r="GY2" s="9"/>
      <c r="GZ2" s="9"/>
      <c r="HA2" s="9"/>
      <c r="HB2" s="9"/>
      <c r="HC2" s="9"/>
      <c r="HD2" s="9"/>
      <c r="HE2" s="9"/>
      <c r="HF2" s="9"/>
      <c r="HG2" s="9"/>
      <c r="HH2" s="9"/>
      <c r="HI2" s="9"/>
      <c r="HJ2" s="9"/>
      <c r="HK2" s="9"/>
      <c r="HL2" s="9"/>
      <c r="HM2" s="9"/>
      <c r="HN2" s="9"/>
      <c r="HO2" s="9"/>
      <c r="HP2" s="9"/>
      <c r="HQ2" s="9"/>
      <c r="HR2" s="9"/>
      <c r="HS2" s="9"/>
      <c r="HT2" s="9"/>
      <c r="HU2" s="9"/>
      <c r="HV2" s="9"/>
      <c r="HW2" s="9"/>
      <c r="HX2" s="9"/>
      <c r="HY2" s="9"/>
      <c r="HZ2" s="9"/>
      <c r="IA2" s="9"/>
      <c r="IB2" s="9"/>
      <c r="IC2" s="9"/>
      <c r="ID2" s="9"/>
      <c r="IE2" s="9"/>
      <c r="IF2" s="9"/>
      <c r="IG2" s="9"/>
      <c r="IH2" s="9"/>
      <c r="II2" s="9"/>
      <c r="IJ2" s="9"/>
      <c r="IK2" s="9"/>
      <c r="IL2" s="9"/>
      <c r="IM2" s="9"/>
      <c r="IN2" s="9"/>
      <c r="IO2" s="9"/>
      <c r="IP2" s="9"/>
      <c r="IQ2" s="9"/>
      <c r="IR2" s="9"/>
      <c r="IS2" s="9"/>
      <c r="IT2" s="9"/>
      <c r="IU2" s="9"/>
      <c r="IV2" s="9"/>
    </row>
    <row r="3" spans="1:256" x14ac:dyDescent="0.25">
      <c r="B3" s="70"/>
      <c r="C3" s="47"/>
      <c r="D3" s="47"/>
      <c r="E3" s="47"/>
      <c r="F3" s="71"/>
    </row>
    <row r="4" spans="1:256" x14ac:dyDescent="0.25">
      <c r="B4" s="72" t="s">
        <v>273</v>
      </c>
      <c r="C4" s="73"/>
      <c r="D4" s="74" t="s">
        <v>1</v>
      </c>
      <c r="E4" s="74" t="s">
        <v>2</v>
      </c>
      <c r="F4" s="75" t="s">
        <v>3</v>
      </c>
    </row>
    <row r="5" spans="1:256" ht="42" x14ac:dyDescent="0.25">
      <c r="A5" s="1" t="s">
        <v>314</v>
      </c>
      <c r="B5" s="76" t="s">
        <v>428</v>
      </c>
      <c r="C5" s="77"/>
      <c r="D5" s="17" t="str">
        <f>IFERROR(D32,H5)</f>
        <v>Midden</v>
      </c>
      <c r="E5" s="17" t="str">
        <f>IFERROR(D48,H5)</f>
        <v>Midden</v>
      </c>
      <c r="F5" s="78" t="str">
        <f>IFERROR(D62,H5)</f>
        <v>Midden</v>
      </c>
      <c r="H5" s="8" t="s">
        <v>86</v>
      </c>
      <c r="I5" s="3" t="s">
        <v>18</v>
      </c>
      <c r="J5" s="4" t="s">
        <v>78</v>
      </c>
      <c r="K5" s="5" t="s">
        <v>19</v>
      </c>
    </row>
    <row r="6" spans="1:256" ht="27" x14ac:dyDescent="0.25">
      <c r="B6" s="79"/>
      <c r="C6" s="80"/>
      <c r="D6" s="21"/>
      <c r="E6" s="21"/>
      <c r="F6" s="81"/>
      <c r="H6" s="8" t="s">
        <v>45</v>
      </c>
      <c r="I6" s="3" t="s">
        <v>18</v>
      </c>
      <c r="J6" s="4" t="s">
        <v>78</v>
      </c>
      <c r="K6" s="5" t="s">
        <v>19</v>
      </c>
    </row>
    <row r="7" spans="1:256" ht="45" x14ac:dyDescent="0.25">
      <c r="B7" s="82" t="s">
        <v>394</v>
      </c>
      <c r="C7" s="77"/>
      <c r="D7" s="44" t="str">
        <f>IFERROR(D31,H7)</f>
        <v>1 dag</v>
      </c>
      <c r="E7" s="18"/>
      <c r="F7" s="83"/>
      <c r="H7" s="8" t="s">
        <v>86</v>
      </c>
      <c r="I7" s="7"/>
      <c r="J7" s="7"/>
      <c r="K7" s="7"/>
    </row>
    <row r="8" spans="1:256" ht="42" x14ac:dyDescent="0.25">
      <c r="B8" s="82" t="s">
        <v>272</v>
      </c>
      <c r="C8" s="77"/>
      <c r="D8" s="18"/>
      <c r="E8" s="44" t="str">
        <f>IF(D47=I8,H8,D47)</f>
        <v>1 week</v>
      </c>
      <c r="F8" s="83"/>
      <c r="H8" s="8" t="s">
        <v>86</v>
      </c>
      <c r="I8" s="2" t="s">
        <v>6</v>
      </c>
    </row>
    <row r="9" spans="1:256" ht="42" x14ac:dyDescent="0.25">
      <c r="B9" s="82" t="s">
        <v>400</v>
      </c>
      <c r="C9" s="77"/>
      <c r="D9" s="18"/>
      <c r="E9" s="18"/>
      <c r="F9" s="84" t="str">
        <f>IFERROR(IF(C53&gt;0,I9,J9),H9)</f>
        <v>Ja</v>
      </c>
      <c r="H9" s="8" t="s">
        <v>86</v>
      </c>
      <c r="I9" s="1" t="s">
        <v>40</v>
      </c>
      <c r="J9" s="1" t="s">
        <v>41</v>
      </c>
      <c r="N9" s="245"/>
      <c r="O9" s="245"/>
      <c r="P9" s="245"/>
      <c r="Q9" s="245"/>
      <c r="R9" s="245"/>
      <c r="S9" s="245"/>
      <c r="T9" s="245"/>
    </row>
    <row r="10" spans="1:256" ht="15.75" thickBot="1" x14ac:dyDescent="0.3">
      <c r="B10" s="85"/>
      <c r="C10" s="86"/>
      <c r="D10" s="86"/>
      <c r="E10" s="86"/>
      <c r="F10" s="87"/>
    </row>
    <row r="11" spans="1:256" s="10" customFormat="1" ht="15.75" thickBot="1" x14ac:dyDescent="0.3">
      <c r="B11" s="67" t="s">
        <v>5</v>
      </c>
      <c r="C11" s="68"/>
      <c r="D11" s="68" t="s">
        <v>4</v>
      </c>
      <c r="E11" s="239" t="s">
        <v>68</v>
      </c>
      <c r="F11" s="240"/>
      <c r="G11" s="9"/>
      <c r="H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9"/>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c r="IR11" s="9"/>
      <c r="IS11" s="9"/>
      <c r="IT11" s="9"/>
      <c r="IU11" s="9"/>
      <c r="IV11" s="9"/>
    </row>
    <row r="12" spans="1:256" s="10" customFormat="1" x14ac:dyDescent="0.25">
      <c r="B12" s="70"/>
      <c r="C12" s="47"/>
      <c r="D12" s="47"/>
      <c r="E12" s="47"/>
      <c r="F12" s="71"/>
      <c r="G12" s="9"/>
      <c r="H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c r="EC12" s="9"/>
      <c r="ED12" s="9"/>
      <c r="EE12" s="9"/>
      <c r="EF12" s="9"/>
      <c r="EG12" s="9"/>
      <c r="EH12" s="9"/>
      <c r="EI12" s="9"/>
      <c r="EJ12" s="9"/>
      <c r="EK12" s="9"/>
      <c r="EL12" s="9"/>
      <c r="EM12" s="9"/>
      <c r="EN12" s="9"/>
      <c r="EO12" s="9"/>
      <c r="EP12" s="9"/>
      <c r="EQ12" s="9"/>
      <c r="ER12" s="9"/>
      <c r="ES12" s="9"/>
      <c r="ET12" s="9"/>
      <c r="EU12" s="9"/>
      <c r="EV12" s="9"/>
      <c r="EW12" s="9"/>
      <c r="EX12" s="9"/>
      <c r="EY12" s="9"/>
      <c r="EZ12" s="9"/>
      <c r="FA12" s="9"/>
      <c r="FB12" s="9"/>
      <c r="FC12" s="9"/>
      <c r="FD12" s="9"/>
      <c r="FE12" s="9"/>
      <c r="FF12" s="9"/>
      <c r="FG12" s="9"/>
      <c r="FH12" s="9"/>
      <c r="FI12" s="9"/>
      <c r="FJ12" s="9"/>
      <c r="FK12" s="9"/>
      <c r="FL12" s="9"/>
      <c r="FM12" s="9"/>
      <c r="FN12" s="9"/>
      <c r="FO12" s="9"/>
      <c r="FP12" s="9"/>
      <c r="FQ12" s="9"/>
      <c r="FR12" s="9"/>
      <c r="FS12" s="9"/>
      <c r="FT12" s="9"/>
      <c r="FU12" s="9"/>
      <c r="FV12" s="9"/>
      <c r="FW12" s="9"/>
      <c r="FX12" s="9"/>
      <c r="FY12" s="9"/>
      <c r="FZ12" s="9"/>
      <c r="GA12" s="9"/>
      <c r="GB12" s="9"/>
      <c r="GC12" s="9"/>
      <c r="GD12" s="9"/>
      <c r="GE12" s="9"/>
      <c r="GF12" s="9"/>
      <c r="GG12" s="9"/>
      <c r="GH12" s="9"/>
      <c r="GI12" s="9"/>
      <c r="GJ12" s="9"/>
      <c r="GK12" s="9"/>
      <c r="GL12" s="9"/>
      <c r="GM12" s="9"/>
      <c r="GN12" s="9"/>
      <c r="GO12" s="9"/>
      <c r="GP12" s="9"/>
      <c r="GQ12" s="9"/>
      <c r="GR12" s="9"/>
      <c r="GS12" s="9"/>
      <c r="GT12" s="9"/>
      <c r="GU12" s="9"/>
      <c r="GV12" s="9"/>
      <c r="GW12" s="9"/>
      <c r="GX12" s="9"/>
      <c r="GY12" s="9"/>
      <c r="GZ12" s="9"/>
      <c r="HA12" s="9"/>
      <c r="HB12" s="9"/>
      <c r="HC12" s="9"/>
      <c r="HD12" s="9"/>
      <c r="HE12" s="9"/>
      <c r="HF12" s="9"/>
      <c r="HG12" s="9"/>
      <c r="HH12" s="9"/>
      <c r="HI12" s="9"/>
      <c r="HJ12" s="9"/>
      <c r="HK12" s="9"/>
      <c r="HL12" s="9"/>
      <c r="HM12" s="9"/>
      <c r="HN12" s="9"/>
      <c r="HO12" s="9"/>
      <c r="HP12" s="9"/>
      <c r="HQ12" s="9"/>
      <c r="HR12" s="9"/>
      <c r="HS12" s="9"/>
      <c r="HT12" s="9"/>
      <c r="HU12" s="9"/>
      <c r="HV12" s="9"/>
      <c r="HW12" s="9"/>
      <c r="HX12" s="9"/>
      <c r="HY12" s="9"/>
      <c r="HZ12" s="9"/>
      <c r="IA12" s="9"/>
      <c r="IB12" s="9"/>
      <c r="IC12" s="9"/>
      <c r="ID12" s="9"/>
      <c r="IE12" s="9"/>
      <c r="IF12" s="9"/>
      <c r="IG12" s="9"/>
      <c r="IH12" s="9"/>
      <c r="II12" s="9"/>
      <c r="IJ12" s="9"/>
      <c r="IK12" s="9"/>
      <c r="IL12" s="9"/>
      <c r="IM12" s="9"/>
      <c r="IN12" s="9"/>
      <c r="IO12" s="9"/>
      <c r="IP12" s="9"/>
      <c r="IQ12" s="9"/>
      <c r="IR12" s="9"/>
      <c r="IS12" s="9"/>
      <c r="IT12" s="9"/>
      <c r="IU12" s="9"/>
      <c r="IV12" s="9"/>
    </row>
    <row r="13" spans="1:256" ht="30" x14ac:dyDescent="0.25">
      <c r="B13" s="88" t="s">
        <v>377</v>
      </c>
      <c r="C13" s="77"/>
      <c r="D13" s="27" t="s">
        <v>432</v>
      </c>
      <c r="E13" s="233"/>
      <c r="F13" s="234"/>
      <c r="H13" s="2"/>
      <c r="I13" s="3"/>
      <c r="J13" s="3"/>
      <c r="K13" s="3"/>
      <c r="L13" s="4"/>
    </row>
    <row r="14" spans="1:256" ht="30" x14ac:dyDescent="0.25">
      <c r="B14" s="191" t="s">
        <v>404</v>
      </c>
      <c r="C14" s="77"/>
      <c r="D14" s="27" t="s">
        <v>8</v>
      </c>
      <c r="E14" s="233" t="s">
        <v>431</v>
      </c>
      <c r="F14" s="234"/>
      <c r="G14" s="192"/>
      <c r="H14" s="2" t="s">
        <v>6</v>
      </c>
      <c r="I14" s="3" t="s">
        <v>7</v>
      </c>
      <c r="J14" s="3"/>
      <c r="K14" s="3" t="s">
        <v>8</v>
      </c>
      <c r="L14" s="4"/>
    </row>
    <row r="15" spans="1:256" ht="30" x14ac:dyDescent="0.25">
      <c r="B15" s="88" t="s">
        <v>401</v>
      </c>
      <c r="C15" s="90">
        <f t="shared" ref="C15:C18" si="0">VALUE(LEFT(D15,1))</f>
        <v>1</v>
      </c>
      <c r="D15" s="27" t="s">
        <v>70</v>
      </c>
      <c r="E15" s="233" t="s">
        <v>350</v>
      </c>
      <c r="F15" s="234"/>
      <c r="G15" s="192"/>
      <c r="H15" s="2" t="s">
        <v>6</v>
      </c>
      <c r="I15" s="3" t="s">
        <v>70</v>
      </c>
      <c r="J15" s="3" t="s">
        <v>71</v>
      </c>
      <c r="K15" s="3"/>
      <c r="L15" s="7"/>
    </row>
    <row r="16" spans="1:256" ht="30" x14ac:dyDescent="0.25">
      <c r="B16" s="88" t="s">
        <v>402</v>
      </c>
      <c r="C16" s="90">
        <f t="shared" si="0"/>
        <v>2</v>
      </c>
      <c r="D16" s="27" t="s">
        <v>71</v>
      </c>
      <c r="E16" s="233" t="s">
        <v>350</v>
      </c>
      <c r="F16" s="234"/>
      <c r="G16" s="192"/>
      <c r="H16" s="2" t="s">
        <v>6</v>
      </c>
      <c r="I16" s="3" t="s">
        <v>70</v>
      </c>
      <c r="J16" s="3" t="s">
        <v>71</v>
      </c>
      <c r="K16" s="3"/>
      <c r="L16" s="7"/>
    </row>
    <row r="17" spans="2:256" ht="30" x14ac:dyDescent="0.25">
      <c r="B17" s="88" t="s">
        <v>403</v>
      </c>
      <c r="C17" s="90">
        <f t="shared" si="0"/>
        <v>2</v>
      </c>
      <c r="D17" s="27" t="s">
        <v>71</v>
      </c>
      <c r="E17" s="233" t="s">
        <v>350</v>
      </c>
      <c r="F17" s="234"/>
      <c r="H17" s="2" t="s">
        <v>6</v>
      </c>
      <c r="I17" s="3" t="s">
        <v>70</v>
      </c>
      <c r="J17" s="3" t="s">
        <v>71</v>
      </c>
      <c r="K17" s="3"/>
      <c r="L17" s="7"/>
    </row>
    <row r="18" spans="2:256" x14ac:dyDescent="0.25">
      <c r="B18" s="88" t="s">
        <v>376</v>
      </c>
      <c r="C18" s="90">
        <f t="shared" si="0"/>
        <v>2</v>
      </c>
      <c r="D18" s="27" t="s">
        <v>71</v>
      </c>
      <c r="E18" s="233" t="s">
        <v>350</v>
      </c>
      <c r="F18" s="234"/>
      <c r="H18" s="2" t="s">
        <v>6</v>
      </c>
      <c r="I18" s="3" t="s">
        <v>70</v>
      </c>
      <c r="J18" s="3" t="s">
        <v>71</v>
      </c>
      <c r="K18" s="3"/>
      <c r="L18" s="7"/>
    </row>
    <row r="19" spans="2:256" customFormat="1" ht="15.75" thickBot="1" x14ac:dyDescent="0.3">
      <c r="B19" s="91"/>
      <c r="C19" s="92"/>
      <c r="D19" s="92"/>
      <c r="E19" s="92"/>
      <c r="F19" s="93"/>
    </row>
    <row r="20" spans="2:256" s="10" customFormat="1" ht="15.75" thickBot="1" x14ac:dyDescent="0.3">
      <c r="B20" s="67" t="s">
        <v>9</v>
      </c>
      <c r="C20" s="68"/>
      <c r="D20" s="68" t="s">
        <v>4</v>
      </c>
      <c r="E20" s="239" t="s">
        <v>68</v>
      </c>
      <c r="F20" s="240"/>
      <c r="G20" s="9"/>
      <c r="H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c r="DZ20" s="9"/>
      <c r="EA20" s="9"/>
      <c r="EB20" s="9"/>
      <c r="EC20" s="9"/>
      <c r="ED20" s="9"/>
      <c r="EE20" s="9"/>
      <c r="EF20" s="9"/>
      <c r="EG20" s="9"/>
      <c r="EH20" s="9"/>
      <c r="EI20" s="9"/>
      <c r="EJ20" s="9"/>
      <c r="EK20" s="9"/>
      <c r="EL20" s="9"/>
      <c r="EM20" s="9"/>
      <c r="EN20" s="9"/>
      <c r="EO20" s="9"/>
      <c r="EP20" s="9"/>
      <c r="EQ20" s="9"/>
      <c r="ER20" s="9"/>
      <c r="ES20" s="9"/>
      <c r="ET20" s="9"/>
      <c r="EU20" s="9"/>
      <c r="EV20" s="9"/>
      <c r="EW20" s="9"/>
      <c r="EX20" s="9"/>
      <c r="EY20" s="9"/>
      <c r="EZ20" s="9"/>
      <c r="FA20" s="9"/>
      <c r="FB20" s="9"/>
      <c r="FC20" s="9"/>
      <c r="FD20" s="9"/>
      <c r="FE20" s="9"/>
      <c r="FF20" s="9"/>
      <c r="FG20" s="9"/>
      <c r="FH20" s="9"/>
      <c r="FI20" s="9"/>
      <c r="FJ20" s="9"/>
      <c r="FK20" s="9"/>
      <c r="FL20" s="9"/>
      <c r="FM20" s="9"/>
      <c r="FN20" s="9"/>
      <c r="FO20" s="9"/>
      <c r="FP20" s="9"/>
      <c r="FQ20" s="9"/>
      <c r="FR20" s="9"/>
      <c r="FS20" s="9"/>
      <c r="FT20" s="9"/>
      <c r="FU20" s="9"/>
      <c r="FV20" s="9"/>
      <c r="FW20" s="9"/>
      <c r="FX20" s="9"/>
      <c r="FY20" s="9"/>
      <c r="FZ20" s="9"/>
      <c r="GA20" s="9"/>
      <c r="GB20" s="9"/>
      <c r="GC20" s="9"/>
      <c r="GD20" s="9"/>
      <c r="GE20" s="9"/>
      <c r="GF20" s="9"/>
      <c r="GG20" s="9"/>
      <c r="GH20" s="9"/>
      <c r="GI20" s="9"/>
      <c r="GJ20" s="9"/>
      <c r="GK20" s="9"/>
      <c r="GL20" s="9"/>
      <c r="GM20" s="9"/>
      <c r="GN20" s="9"/>
      <c r="GO20" s="9"/>
      <c r="GP20" s="9"/>
      <c r="GQ20" s="9"/>
      <c r="GR20" s="9"/>
      <c r="GS20" s="9"/>
      <c r="GT20" s="9"/>
      <c r="GU20" s="9"/>
      <c r="GV20" s="9"/>
      <c r="GW20" s="9"/>
      <c r="GX20" s="9"/>
      <c r="GY20" s="9"/>
      <c r="GZ20" s="9"/>
      <c r="HA20" s="9"/>
      <c r="HB20" s="9"/>
      <c r="HC20" s="9"/>
      <c r="HD20" s="9"/>
      <c r="HE20" s="9"/>
      <c r="HF20" s="9"/>
      <c r="HG20" s="9"/>
      <c r="HH20" s="9"/>
      <c r="HI20" s="9"/>
      <c r="HJ20" s="9"/>
      <c r="HK20" s="9"/>
      <c r="HL20" s="9"/>
      <c r="HM20" s="9"/>
      <c r="HN20" s="9"/>
      <c r="HO20" s="9"/>
      <c r="HP20" s="9"/>
      <c r="HQ20" s="9"/>
      <c r="HR20" s="9"/>
      <c r="HS20" s="9"/>
      <c r="HT20" s="9"/>
      <c r="HU20" s="9"/>
      <c r="HV20" s="9"/>
      <c r="HW20" s="9"/>
      <c r="HX20" s="9"/>
      <c r="HY20" s="9"/>
      <c r="HZ20" s="9"/>
      <c r="IA20" s="9"/>
      <c r="IB20" s="9"/>
      <c r="IC20" s="9"/>
      <c r="ID20" s="9"/>
      <c r="IE20" s="9"/>
      <c r="IF20" s="9"/>
      <c r="IG20" s="9"/>
      <c r="IH20" s="9"/>
      <c r="II20" s="9"/>
      <c r="IJ20" s="9"/>
      <c r="IK20" s="9"/>
      <c r="IL20" s="9"/>
      <c r="IM20" s="9"/>
      <c r="IN20" s="9"/>
      <c r="IO20" s="9"/>
      <c r="IP20" s="9"/>
      <c r="IQ20" s="9"/>
      <c r="IR20" s="9"/>
      <c r="IS20" s="9"/>
      <c r="IT20" s="9"/>
      <c r="IU20" s="9"/>
      <c r="IV20" s="9"/>
    </row>
    <row r="21" spans="2:256" s="10" customFormat="1" x14ac:dyDescent="0.25">
      <c r="B21" s="70"/>
      <c r="C21" s="47"/>
      <c r="D21" s="47"/>
      <c r="E21" s="47"/>
      <c r="F21" s="71"/>
      <c r="G21" s="9"/>
      <c r="H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c r="DA21" s="9"/>
      <c r="DB21" s="9"/>
      <c r="DC21" s="9"/>
      <c r="DD21" s="9"/>
      <c r="DE21" s="9"/>
      <c r="DF21" s="9"/>
      <c r="DG21" s="9"/>
      <c r="DH21" s="9"/>
      <c r="DI21" s="9"/>
      <c r="DJ21" s="9"/>
      <c r="DK21" s="9"/>
      <c r="DL21" s="9"/>
      <c r="DM21" s="9"/>
      <c r="DN21" s="9"/>
      <c r="DO21" s="9"/>
      <c r="DP21" s="9"/>
      <c r="DQ21" s="9"/>
      <c r="DR21" s="9"/>
      <c r="DS21" s="9"/>
      <c r="DT21" s="9"/>
      <c r="DU21" s="9"/>
      <c r="DV21" s="9"/>
      <c r="DW21" s="9"/>
      <c r="DX21" s="9"/>
      <c r="DY21" s="9"/>
      <c r="DZ21" s="9"/>
      <c r="EA21" s="9"/>
      <c r="EB21" s="9"/>
      <c r="EC21" s="9"/>
      <c r="ED21" s="9"/>
      <c r="EE21" s="9"/>
      <c r="EF21" s="9"/>
      <c r="EG21" s="9"/>
      <c r="EH21" s="9"/>
      <c r="EI21" s="9"/>
      <c r="EJ21" s="9"/>
      <c r="EK21" s="9"/>
      <c r="EL21" s="9"/>
      <c r="EM21" s="9"/>
      <c r="EN21" s="9"/>
      <c r="EO21" s="9"/>
      <c r="EP21" s="9"/>
      <c r="EQ21" s="9"/>
      <c r="ER21" s="9"/>
      <c r="ES21" s="9"/>
      <c r="ET21" s="9"/>
      <c r="EU21" s="9"/>
      <c r="EV21" s="9"/>
      <c r="EW21" s="9"/>
      <c r="EX21" s="9"/>
      <c r="EY21" s="9"/>
      <c r="EZ21" s="9"/>
      <c r="FA21" s="9"/>
      <c r="FB21" s="9"/>
      <c r="FC21" s="9"/>
      <c r="FD21" s="9"/>
      <c r="FE21" s="9"/>
      <c r="FF21" s="9"/>
      <c r="FG21" s="9"/>
      <c r="FH21" s="9"/>
      <c r="FI21" s="9"/>
      <c r="FJ21" s="9"/>
      <c r="FK21" s="9"/>
      <c r="FL21" s="9"/>
      <c r="FM21" s="9"/>
      <c r="FN21" s="9"/>
      <c r="FO21" s="9"/>
      <c r="FP21" s="9"/>
      <c r="FQ21" s="9"/>
      <c r="FR21" s="9"/>
      <c r="FS21" s="9"/>
      <c r="FT21" s="9"/>
      <c r="FU21" s="9"/>
      <c r="FV21" s="9"/>
      <c r="FW21" s="9"/>
      <c r="FX21" s="9"/>
      <c r="FY21" s="9"/>
      <c r="FZ21" s="9"/>
      <c r="GA21" s="9"/>
      <c r="GB21" s="9"/>
      <c r="GC21" s="9"/>
      <c r="GD21" s="9"/>
      <c r="GE21" s="9"/>
      <c r="GF21" s="9"/>
      <c r="GG21" s="9"/>
      <c r="GH21" s="9"/>
      <c r="GI21" s="9"/>
      <c r="GJ21" s="9"/>
      <c r="GK21" s="9"/>
      <c r="GL21" s="9"/>
      <c r="GM21" s="9"/>
      <c r="GN21" s="9"/>
      <c r="GO21" s="9"/>
      <c r="GP21" s="9"/>
      <c r="GQ21" s="9"/>
      <c r="GR21" s="9"/>
      <c r="GS21" s="9"/>
      <c r="GT21" s="9"/>
      <c r="GU21" s="9"/>
      <c r="GV21" s="9"/>
      <c r="GW21" s="9"/>
      <c r="GX21" s="9"/>
      <c r="GY21" s="9"/>
      <c r="GZ21" s="9"/>
      <c r="HA21" s="9"/>
      <c r="HB21" s="9"/>
      <c r="HC21" s="9"/>
      <c r="HD21" s="9"/>
      <c r="HE21" s="9"/>
      <c r="HF21" s="9"/>
      <c r="HG21" s="9"/>
      <c r="HH21" s="9"/>
      <c r="HI21" s="9"/>
      <c r="HJ21" s="9"/>
      <c r="HK21" s="9"/>
      <c r="HL21" s="9"/>
      <c r="HM21" s="9"/>
      <c r="HN21" s="9"/>
      <c r="HO21" s="9"/>
      <c r="HP21" s="9"/>
      <c r="HQ21" s="9"/>
      <c r="HR21" s="9"/>
      <c r="HS21" s="9"/>
      <c r="HT21" s="9"/>
      <c r="HU21" s="9"/>
      <c r="HV21" s="9"/>
      <c r="HW21" s="9"/>
      <c r="HX21" s="9"/>
      <c r="HY21" s="9"/>
      <c r="HZ21" s="9"/>
      <c r="IA21" s="9"/>
      <c r="IB21" s="9"/>
      <c r="IC21" s="9"/>
      <c r="ID21" s="9"/>
      <c r="IE21" s="9"/>
      <c r="IF21" s="9"/>
      <c r="IG21" s="9"/>
      <c r="IH21" s="9"/>
      <c r="II21" s="9"/>
      <c r="IJ21" s="9"/>
      <c r="IK21" s="9"/>
      <c r="IL21" s="9"/>
      <c r="IM21" s="9"/>
      <c r="IN21" s="9"/>
      <c r="IO21" s="9"/>
      <c r="IP21" s="9"/>
      <c r="IQ21" s="9"/>
      <c r="IR21" s="9"/>
      <c r="IS21" s="9"/>
      <c r="IT21" s="9"/>
      <c r="IU21" s="9"/>
      <c r="IV21" s="9"/>
    </row>
    <row r="22" spans="2:256" ht="75" x14ac:dyDescent="0.25">
      <c r="B22" s="185" t="s">
        <v>381</v>
      </c>
      <c r="C22" s="90">
        <f t="shared" ref="C22:C29" si="1">VALUE(LEFT(D22,1))</f>
        <v>1</v>
      </c>
      <c r="D22" s="27" t="s">
        <v>12</v>
      </c>
      <c r="E22" s="233" t="s">
        <v>431</v>
      </c>
      <c r="F22" s="234"/>
      <c r="H22" s="2" t="s">
        <v>6</v>
      </c>
      <c r="I22" s="3" t="s">
        <v>90</v>
      </c>
      <c r="J22" s="3" t="s">
        <v>91</v>
      </c>
      <c r="K22" s="3" t="s">
        <v>10</v>
      </c>
      <c r="L22" s="3" t="s">
        <v>11</v>
      </c>
      <c r="M22" s="3" t="s">
        <v>12</v>
      </c>
    </row>
    <row r="23" spans="2:256" ht="75" x14ac:dyDescent="0.25">
      <c r="B23" s="185" t="s">
        <v>378</v>
      </c>
      <c r="C23" s="90">
        <f t="shared" si="1"/>
        <v>1</v>
      </c>
      <c r="D23" s="27" t="s">
        <v>12</v>
      </c>
      <c r="E23" s="233" t="s">
        <v>429</v>
      </c>
      <c r="F23" s="234"/>
    </row>
    <row r="24" spans="2:256" ht="60" x14ac:dyDescent="0.25">
      <c r="B24" s="191" t="s">
        <v>374</v>
      </c>
      <c r="C24" s="90">
        <f t="shared" si="1"/>
        <v>1</v>
      </c>
      <c r="D24" s="27" t="s">
        <v>12</v>
      </c>
      <c r="E24" s="233" t="s">
        <v>326</v>
      </c>
      <c r="F24" s="234"/>
    </row>
    <row r="25" spans="2:256" ht="75" x14ac:dyDescent="0.25">
      <c r="B25" s="191" t="s">
        <v>382</v>
      </c>
      <c r="C25" s="90">
        <f t="shared" si="1"/>
        <v>3</v>
      </c>
      <c r="D25" s="27" t="s">
        <v>10</v>
      </c>
      <c r="E25" s="233" t="s">
        <v>326</v>
      </c>
      <c r="F25" s="234"/>
    </row>
    <row r="26" spans="2:256" ht="45" x14ac:dyDescent="0.25">
      <c r="B26" s="191" t="s">
        <v>395</v>
      </c>
      <c r="C26" s="90">
        <f t="shared" ref="C26" si="2">VALUE(LEFT(D26,1))</f>
        <v>1</v>
      </c>
      <c r="D26" s="27" t="s">
        <v>12</v>
      </c>
      <c r="E26" s="233" t="s">
        <v>326</v>
      </c>
      <c r="F26" s="234"/>
    </row>
    <row r="27" spans="2:256" ht="75" x14ac:dyDescent="0.25">
      <c r="B27" s="191" t="s">
        <v>379</v>
      </c>
      <c r="C27" s="90">
        <f t="shared" si="1"/>
        <v>1</v>
      </c>
      <c r="D27" s="27" t="s">
        <v>12</v>
      </c>
      <c r="E27" s="233" t="s">
        <v>326</v>
      </c>
      <c r="F27" s="234"/>
    </row>
    <row r="28" spans="2:256" ht="75" x14ac:dyDescent="0.25">
      <c r="B28" s="191" t="s">
        <v>380</v>
      </c>
      <c r="C28" s="90">
        <f t="shared" si="1"/>
        <v>3</v>
      </c>
      <c r="D28" s="27" t="s">
        <v>10</v>
      </c>
      <c r="E28" s="233" t="s">
        <v>326</v>
      </c>
      <c r="F28" s="234"/>
    </row>
    <row r="29" spans="2:256" ht="75" x14ac:dyDescent="0.25">
      <c r="B29" s="191" t="s">
        <v>375</v>
      </c>
      <c r="C29" s="90">
        <f t="shared" si="1"/>
        <v>1</v>
      </c>
      <c r="D29" s="27" t="s">
        <v>12</v>
      </c>
      <c r="E29" s="233" t="s">
        <v>326</v>
      </c>
      <c r="F29" s="234"/>
    </row>
    <row r="30" spans="2:256" hidden="1" x14ac:dyDescent="0.25">
      <c r="B30" s="96" t="s">
        <v>16</v>
      </c>
      <c r="C30" s="77"/>
      <c r="D30" s="13">
        <f>MAX(C22:C29)</f>
        <v>3</v>
      </c>
      <c r="E30" s="11"/>
      <c r="F30" s="97"/>
      <c r="H30" s="7"/>
      <c r="I30" s="7"/>
      <c r="J30" s="7"/>
      <c r="K30" s="7"/>
      <c r="L30" s="7"/>
    </row>
    <row r="31" spans="2:256" hidden="1" x14ac:dyDescent="0.25">
      <c r="B31" s="96" t="s">
        <v>396</v>
      </c>
      <c r="C31" s="77"/>
      <c r="D31" s="13" t="str">
        <f>CHOOSE(D30,L31,K31,J31,I31,H31)</f>
        <v>1 dag</v>
      </c>
      <c r="E31" s="11"/>
      <c r="F31" s="97"/>
      <c r="H31" s="3" t="s">
        <v>93</v>
      </c>
      <c r="I31" s="3" t="s">
        <v>46</v>
      </c>
      <c r="J31" s="3" t="s">
        <v>47</v>
      </c>
      <c r="K31" s="3" t="s">
        <v>48</v>
      </c>
      <c r="L31" s="3" t="s">
        <v>49</v>
      </c>
    </row>
    <row r="32" spans="2:256" hidden="1" x14ac:dyDescent="0.25">
      <c r="B32" s="96" t="s">
        <v>17</v>
      </c>
      <c r="C32" s="98"/>
      <c r="D32" s="12" t="str">
        <f>IF(D30&lt;3,I32,IF(D30=3,J32,IF(D30&gt;3,K32,"Onbekend")))</f>
        <v>Midden</v>
      </c>
      <c r="E32" s="12"/>
      <c r="F32" s="89"/>
      <c r="G32" s="6"/>
      <c r="H32" s="8" t="s">
        <v>42</v>
      </c>
      <c r="I32" s="14" t="s">
        <v>18</v>
      </c>
      <c r="J32" s="15" t="s">
        <v>78</v>
      </c>
      <c r="K32" s="16" t="s">
        <v>19</v>
      </c>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row>
    <row r="33" spans="2:256" x14ac:dyDescent="0.25">
      <c r="B33" s="99"/>
      <c r="C33" s="77"/>
      <c r="D33" s="77"/>
      <c r="E33" s="77"/>
      <c r="F33" s="100"/>
    </row>
    <row r="34" spans="2:256" s="10" customFormat="1" ht="15.75" thickBot="1" x14ac:dyDescent="0.3">
      <c r="B34" s="101" t="s">
        <v>2</v>
      </c>
      <c r="C34" s="45"/>
      <c r="D34" s="45" t="s">
        <v>4</v>
      </c>
      <c r="E34" s="243" t="s">
        <v>68</v>
      </c>
      <c r="F34" s="244"/>
      <c r="G34" s="9"/>
      <c r="H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9"/>
      <c r="BZ34" s="9"/>
      <c r="CA34" s="9"/>
      <c r="CB34" s="9"/>
      <c r="CC34" s="9"/>
      <c r="CD34" s="9"/>
      <c r="CE34" s="9"/>
      <c r="CF34" s="9"/>
      <c r="CG34" s="9"/>
      <c r="CH34" s="9"/>
      <c r="CI34" s="9"/>
      <c r="CJ34" s="9"/>
      <c r="CK34" s="9"/>
      <c r="CL34" s="9"/>
      <c r="CM34" s="9"/>
      <c r="CN34" s="9"/>
      <c r="CO34" s="9"/>
      <c r="CP34" s="9"/>
      <c r="CQ34" s="9"/>
      <c r="CR34" s="9"/>
      <c r="CS34" s="9"/>
      <c r="CT34" s="9"/>
      <c r="CU34" s="9"/>
      <c r="CV34" s="9"/>
      <c r="CW34" s="9"/>
      <c r="CX34" s="9"/>
      <c r="CY34" s="9"/>
      <c r="CZ34" s="9"/>
      <c r="DA34" s="9"/>
      <c r="DB34" s="9"/>
      <c r="DC34" s="9"/>
      <c r="DD34" s="9"/>
      <c r="DE34" s="9"/>
      <c r="DF34" s="9"/>
      <c r="DG34" s="9"/>
      <c r="DH34" s="9"/>
      <c r="DI34" s="9"/>
      <c r="DJ34" s="9"/>
      <c r="DK34" s="9"/>
      <c r="DL34" s="9"/>
      <c r="DM34" s="9"/>
      <c r="DN34" s="9"/>
      <c r="DO34" s="9"/>
      <c r="DP34" s="9"/>
      <c r="DQ34" s="9"/>
      <c r="DR34" s="9"/>
      <c r="DS34" s="9"/>
      <c r="DT34" s="9"/>
      <c r="DU34" s="9"/>
      <c r="DV34" s="9"/>
      <c r="DW34" s="9"/>
      <c r="DX34" s="9"/>
      <c r="DY34" s="9"/>
      <c r="DZ34" s="9"/>
      <c r="EA34" s="9"/>
      <c r="EB34" s="9"/>
      <c r="EC34" s="9"/>
      <c r="ED34" s="9"/>
      <c r="EE34" s="9"/>
      <c r="EF34" s="9"/>
      <c r="EG34" s="9"/>
      <c r="EH34" s="9"/>
      <c r="EI34" s="9"/>
      <c r="EJ34" s="9"/>
      <c r="EK34" s="9"/>
      <c r="EL34" s="9"/>
      <c r="EM34" s="9"/>
      <c r="EN34" s="9"/>
      <c r="EO34" s="9"/>
      <c r="EP34" s="9"/>
      <c r="EQ34" s="9"/>
      <c r="ER34" s="9"/>
      <c r="ES34" s="9"/>
      <c r="ET34" s="9"/>
      <c r="EU34" s="9"/>
      <c r="EV34" s="9"/>
      <c r="EW34" s="9"/>
      <c r="EX34" s="9"/>
      <c r="EY34" s="9"/>
      <c r="EZ34" s="9"/>
      <c r="FA34" s="9"/>
      <c r="FB34" s="9"/>
      <c r="FC34" s="9"/>
      <c r="FD34" s="9"/>
      <c r="FE34" s="9"/>
      <c r="FF34" s="9"/>
      <c r="FG34" s="9"/>
      <c r="FH34" s="9"/>
      <c r="FI34" s="9"/>
      <c r="FJ34" s="9"/>
      <c r="FK34" s="9"/>
      <c r="FL34" s="9"/>
      <c r="FM34" s="9"/>
      <c r="FN34" s="9"/>
      <c r="FO34" s="9"/>
      <c r="FP34" s="9"/>
      <c r="FQ34" s="9"/>
      <c r="FR34" s="9"/>
      <c r="FS34" s="9"/>
      <c r="FT34" s="9"/>
      <c r="FU34" s="9"/>
      <c r="FV34" s="9"/>
      <c r="FW34" s="9"/>
      <c r="FX34" s="9"/>
      <c r="FY34" s="9"/>
      <c r="FZ34" s="9"/>
      <c r="GA34" s="9"/>
      <c r="GB34" s="9"/>
      <c r="GC34" s="9"/>
      <c r="GD34" s="9"/>
      <c r="GE34" s="9"/>
      <c r="GF34" s="9"/>
      <c r="GG34" s="9"/>
      <c r="GH34" s="9"/>
      <c r="GI34" s="9"/>
      <c r="GJ34" s="9"/>
      <c r="GK34" s="9"/>
      <c r="GL34" s="9"/>
      <c r="GM34" s="9"/>
      <c r="GN34" s="9"/>
      <c r="GO34" s="9"/>
      <c r="GP34" s="9"/>
      <c r="GQ34" s="9"/>
      <c r="GR34" s="9"/>
      <c r="GS34" s="9"/>
      <c r="GT34" s="9"/>
      <c r="GU34" s="9"/>
      <c r="GV34" s="9"/>
      <c r="GW34" s="9"/>
      <c r="GX34" s="9"/>
      <c r="GY34" s="9"/>
      <c r="GZ34" s="9"/>
      <c r="HA34" s="9"/>
      <c r="HB34" s="9"/>
      <c r="HC34" s="9"/>
      <c r="HD34" s="9"/>
      <c r="HE34" s="9"/>
      <c r="HF34" s="9"/>
      <c r="HG34" s="9"/>
      <c r="HH34" s="9"/>
      <c r="HI34" s="9"/>
      <c r="HJ34" s="9"/>
      <c r="HK34" s="9"/>
      <c r="HL34" s="9"/>
      <c r="HM34" s="9"/>
      <c r="HN34" s="9"/>
      <c r="HO34" s="9"/>
      <c r="HP34" s="9"/>
      <c r="HQ34" s="9"/>
      <c r="HR34" s="9"/>
      <c r="HS34" s="9"/>
      <c r="HT34" s="9"/>
      <c r="HU34" s="9"/>
      <c r="HV34" s="9"/>
      <c r="HW34" s="9"/>
      <c r="HX34" s="9"/>
      <c r="HY34" s="9"/>
      <c r="HZ34" s="9"/>
      <c r="IA34" s="9"/>
      <c r="IB34" s="9"/>
      <c r="IC34" s="9"/>
      <c r="ID34" s="9"/>
      <c r="IE34" s="9"/>
      <c r="IF34" s="9"/>
      <c r="IG34" s="9"/>
      <c r="IH34" s="9"/>
      <c r="II34" s="9"/>
      <c r="IJ34" s="9"/>
      <c r="IK34" s="9"/>
      <c r="IL34" s="9"/>
      <c r="IM34" s="9"/>
      <c r="IN34" s="9"/>
      <c r="IO34" s="9"/>
      <c r="IP34" s="9"/>
      <c r="IQ34" s="9"/>
      <c r="IR34" s="9"/>
      <c r="IS34" s="9"/>
      <c r="IT34" s="9"/>
      <c r="IU34" s="9"/>
      <c r="IV34" s="9"/>
    </row>
    <row r="35" spans="2:256" s="10" customFormat="1" x14ac:dyDescent="0.25">
      <c r="B35" s="70"/>
      <c r="C35" s="47"/>
      <c r="D35" s="47"/>
      <c r="E35" s="47"/>
      <c r="F35" s="71"/>
      <c r="G35" s="9"/>
      <c r="H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c r="CE35" s="9"/>
      <c r="CF35" s="9"/>
      <c r="CG35" s="9"/>
      <c r="CH35" s="9"/>
      <c r="CI35" s="9"/>
      <c r="CJ35" s="9"/>
      <c r="CK35" s="9"/>
      <c r="CL35" s="9"/>
      <c r="CM35" s="9"/>
      <c r="CN35" s="9"/>
      <c r="CO35" s="9"/>
      <c r="CP35" s="9"/>
      <c r="CQ35" s="9"/>
      <c r="CR35" s="9"/>
      <c r="CS35" s="9"/>
      <c r="CT35" s="9"/>
      <c r="CU35" s="9"/>
      <c r="CV35" s="9"/>
      <c r="CW35" s="9"/>
      <c r="CX35" s="9"/>
      <c r="CY35" s="9"/>
      <c r="CZ35" s="9"/>
      <c r="DA35" s="9"/>
      <c r="DB35" s="9"/>
      <c r="DC35" s="9"/>
      <c r="DD35" s="9"/>
      <c r="DE35" s="9"/>
      <c r="DF35" s="9"/>
      <c r="DG35" s="9"/>
      <c r="DH35" s="9"/>
      <c r="DI35" s="9"/>
      <c r="DJ35" s="9"/>
      <c r="DK35" s="9"/>
      <c r="DL35" s="9"/>
      <c r="DM35" s="9"/>
      <c r="DN35" s="9"/>
      <c r="DO35" s="9"/>
      <c r="DP35" s="9"/>
      <c r="DQ35" s="9"/>
      <c r="DR35" s="9"/>
      <c r="DS35" s="9"/>
      <c r="DT35" s="9"/>
      <c r="DU35" s="9"/>
      <c r="DV35" s="9"/>
      <c r="DW35" s="9"/>
      <c r="DX35" s="9"/>
      <c r="DY35" s="9"/>
      <c r="DZ35" s="9"/>
      <c r="EA35" s="9"/>
      <c r="EB35" s="9"/>
      <c r="EC35" s="9"/>
      <c r="ED35" s="9"/>
      <c r="EE35" s="9"/>
      <c r="EF35" s="9"/>
      <c r="EG35" s="9"/>
      <c r="EH35" s="9"/>
      <c r="EI35" s="9"/>
      <c r="EJ35" s="9"/>
      <c r="EK35" s="9"/>
      <c r="EL35" s="9"/>
      <c r="EM35" s="9"/>
      <c r="EN35" s="9"/>
      <c r="EO35" s="9"/>
      <c r="EP35" s="9"/>
      <c r="EQ35" s="9"/>
      <c r="ER35" s="9"/>
      <c r="ES35" s="9"/>
      <c r="ET35" s="9"/>
      <c r="EU35" s="9"/>
      <c r="EV35" s="9"/>
      <c r="EW35" s="9"/>
      <c r="EX35" s="9"/>
      <c r="EY35" s="9"/>
      <c r="EZ35" s="9"/>
      <c r="FA35" s="9"/>
      <c r="FB35" s="9"/>
      <c r="FC35" s="9"/>
      <c r="FD35" s="9"/>
      <c r="FE35" s="9"/>
      <c r="FF35" s="9"/>
      <c r="FG35" s="9"/>
      <c r="FH35" s="9"/>
      <c r="FI35" s="9"/>
      <c r="FJ35" s="9"/>
      <c r="FK35" s="9"/>
      <c r="FL35" s="9"/>
      <c r="FM35" s="9"/>
      <c r="FN35" s="9"/>
      <c r="FO35" s="9"/>
      <c r="FP35" s="9"/>
      <c r="FQ35" s="9"/>
      <c r="FR35" s="9"/>
      <c r="FS35" s="9"/>
      <c r="FT35" s="9"/>
      <c r="FU35" s="9"/>
      <c r="FV35" s="9"/>
      <c r="FW35" s="9"/>
      <c r="FX35" s="9"/>
      <c r="FY35" s="9"/>
      <c r="FZ35" s="9"/>
      <c r="GA35" s="9"/>
      <c r="GB35" s="9"/>
      <c r="GC35" s="9"/>
      <c r="GD35" s="9"/>
      <c r="GE35" s="9"/>
      <c r="GF35" s="9"/>
      <c r="GG35" s="9"/>
      <c r="GH35" s="9"/>
      <c r="GI35" s="9"/>
      <c r="GJ35" s="9"/>
      <c r="GK35" s="9"/>
      <c r="GL35" s="9"/>
      <c r="GM35" s="9"/>
      <c r="GN35" s="9"/>
      <c r="GO35" s="9"/>
      <c r="GP35" s="9"/>
      <c r="GQ35" s="9"/>
      <c r="GR35" s="9"/>
      <c r="GS35" s="9"/>
      <c r="GT35" s="9"/>
      <c r="GU35" s="9"/>
      <c r="GV35" s="9"/>
      <c r="GW35" s="9"/>
      <c r="GX35" s="9"/>
      <c r="GY35" s="9"/>
      <c r="GZ35" s="9"/>
      <c r="HA35" s="9"/>
      <c r="HB35" s="9"/>
      <c r="HC35" s="9"/>
      <c r="HD35" s="9"/>
      <c r="HE35" s="9"/>
      <c r="HF35" s="9"/>
      <c r="HG35" s="9"/>
      <c r="HH35" s="9"/>
      <c r="HI35" s="9"/>
      <c r="HJ35" s="9"/>
      <c r="HK35" s="9"/>
      <c r="HL35" s="9"/>
      <c r="HM35" s="9"/>
      <c r="HN35" s="9"/>
      <c r="HO35" s="9"/>
      <c r="HP35" s="9"/>
      <c r="HQ35" s="9"/>
      <c r="HR35" s="9"/>
      <c r="HS35" s="9"/>
      <c r="HT35" s="9"/>
      <c r="HU35" s="9"/>
      <c r="HV35" s="9"/>
      <c r="HW35" s="9"/>
      <c r="HX35" s="9"/>
      <c r="HY35" s="9"/>
      <c r="HZ35" s="9"/>
      <c r="IA35" s="9"/>
      <c r="IB35" s="9"/>
      <c r="IC35" s="9"/>
      <c r="ID35" s="9"/>
      <c r="IE35" s="9"/>
      <c r="IF35" s="9"/>
      <c r="IG35" s="9"/>
      <c r="IH35" s="9"/>
      <c r="II35" s="9"/>
      <c r="IJ35" s="9"/>
      <c r="IK35" s="9"/>
      <c r="IL35" s="9"/>
      <c r="IM35" s="9"/>
      <c r="IN35" s="9"/>
      <c r="IO35" s="9"/>
      <c r="IP35" s="9"/>
      <c r="IQ35" s="9"/>
      <c r="IR35" s="9"/>
      <c r="IS35" s="9"/>
      <c r="IT35" s="9"/>
      <c r="IU35" s="9"/>
      <c r="IV35" s="9"/>
    </row>
    <row r="36" spans="2:256" ht="90" x14ac:dyDescent="0.25">
      <c r="B36" s="191" t="s">
        <v>383</v>
      </c>
      <c r="C36" s="90">
        <f t="shared" ref="C36:C42" si="3">VALUE(LEFT(D36,1))</f>
        <v>1</v>
      </c>
      <c r="D36" s="27" t="s">
        <v>20</v>
      </c>
      <c r="E36" s="233" t="s">
        <v>431</v>
      </c>
      <c r="F36" s="234"/>
      <c r="H36" s="2" t="s">
        <v>6</v>
      </c>
      <c r="I36" s="3" t="s">
        <v>97</v>
      </c>
      <c r="J36" s="3" t="s">
        <v>21</v>
      </c>
      <c r="K36" s="3" t="s">
        <v>20</v>
      </c>
      <c r="L36" s="7"/>
      <c r="M36" s="7"/>
      <c r="N36" s="7"/>
      <c r="O36" s="7"/>
      <c r="P36" s="7"/>
    </row>
    <row r="37" spans="2:256" ht="90" x14ac:dyDescent="0.25">
      <c r="B37" s="191" t="s">
        <v>397</v>
      </c>
      <c r="C37" s="90">
        <f t="shared" si="3"/>
        <v>2</v>
      </c>
      <c r="D37" s="27" t="s">
        <v>21</v>
      </c>
      <c r="E37" s="233" t="s">
        <v>326</v>
      </c>
      <c r="F37" s="234"/>
    </row>
    <row r="38" spans="2:256" ht="75" x14ac:dyDescent="0.25">
      <c r="B38" s="191" t="s">
        <v>386</v>
      </c>
      <c r="C38" s="90">
        <f>VALUE(LEFT(D38,1))</f>
        <v>2</v>
      </c>
      <c r="D38" s="27" t="s">
        <v>21</v>
      </c>
      <c r="E38" s="233" t="s">
        <v>326</v>
      </c>
      <c r="F38" s="234"/>
    </row>
    <row r="39" spans="2:256" ht="75" x14ac:dyDescent="0.25">
      <c r="B39" s="191" t="s">
        <v>385</v>
      </c>
      <c r="C39" s="90">
        <f t="shared" si="3"/>
        <v>2</v>
      </c>
      <c r="D39" s="27" t="s">
        <v>21</v>
      </c>
      <c r="E39" s="233" t="s">
        <v>326</v>
      </c>
      <c r="F39" s="234"/>
    </row>
    <row r="40" spans="2:256" ht="75" x14ac:dyDescent="0.25">
      <c r="B40" s="191" t="s">
        <v>384</v>
      </c>
      <c r="C40" s="90">
        <f t="shared" si="3"/>
        <v>1</v>
      </c>
      <c r="D40" s="27" t="s">
        <v>20</v>
      </c>
      <c r="E40" s="233" t="s">
        <v>326</v>
      </c>
      <c r="F40" s="234"/>
    </row>
    <row r="41" spans="2:256" ht="60" x14ac:dyDescent="0.25">
      <c r="B41" s="191" t="s">
        <v>426</v>
      </c>
      <c r="C41" s="90">
        <f t="shared" si="3"/>
        <v>1</v>
      </c>
      <c r="D41" s="27" t="s">
        <v>20</v>
      </c>
      <c r="E41" s="233" t="s">
        <v>326</v>
      </c>
      <c r="F41" s="234"/>
    </row>
    <row r="42" spans="2:256" ht="75.75" thickBot="1" x14ac:dyDescent="0.3">
      <c r="B42" s="193" t="s">
        <v>388</v>
      </c>
      <c r="C42" s="104">
        <f t="shared" si="3"/>
        <v>1</v>
      </c>
      <c r="D42" s="105" t="s">
        <v>20</v>
      </c>
      <c r="E42" s="241" t="s">
        <v>326</v>
      </c>
      <c r="F42" s="242"/>
    </row>
    <row r="43" spans="2:256" ht="15.75" hidden="1" thickBot="1" x14ac:dyDescent="0.3">
      <c r="B43" s="108" t="s">
        <v>16</v>
      </c>
      <c r="D43" s="109">
        <f>MAX(C36:C42)</f>
        <v>2</v>
      </c>
      <c r="E43" s="108"/>
      <c r="F43" s="108"/>
    </row>
    <row r="44" spans="2:256" s="10" customFormat="1" ht="15.75" thickBot="1" x14ac:dyDescent="0.3">
      <c r="B44" s="67" t="s">
        <v>26</v>
      </c>
      <c r="C44" s="68"/>
      <c r="D44" s="68" t="s">
        <v>4</v>
      </c>
      <c r="E44" s="239" t="s">
        <v>68</v>
      </c>
      <c r="F44" s="240"/>
      <c r="G44" s="9"/>
      <c r="H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c r="DA44" s="9"/>
      <c r="DB44" s="9"/>
      <c r="DC44" s="9"/>
      <c r="DD44" s="9"/>
      <c r="DE44" s="9"/>
      <c r="DF44" s="9"/>
      <c r="DG44" s="9"/>
      <c r="DH44" s="9"/>
      <c r="DI44" s="9"/>
      <c r="DJ44" s="9"/>
      <c r="DK44" s="9"/>
      <c r="DL44" s="9"/>
      <c r="DM44" s="9"/>
      <c r="DN44" s="9"/>
      <c r="DO44" s="9"/>
      <c r="DP44" s="9"/>
      <c r="DQ44" s="9"/>
      <c r="DR44" s="9"/>
      <c r="DS44" s="9"/>
      <c r="DT44" s="9"/>
      <c r="DU44" s="9"/>
      <c r="DV44" s="9"/>
      <c r="DW44" s="9"/>
      <c r="DX44" s="9"/>
      <c r="DY44" s="9"/>
      <c r="DZ44" s="9"/>
      <c r="EA44" s="9"/>
      <c r="EB44" s="9"/>
      <c r="EC44" s="9"/>
      <c r="ED44" s="9"/>
      <c r="EE44" s="9"/>
      <c r="EF44" s="9"/>
      <c r="EG44" s="9"/>
      <c r="EH44" s="9"/>
      <c r="EI44" s="9"/>
      <c r="EJ44" s="9"/>
      <c r="EK44" s="9"/>
      <c r="EL44" s="9"/>
      <c r="EM44" s="9"/>
      <c r="EN44" s="9"/>
      <c r="EO44" s="9"/>
      <c r="EP44" s="9"/>
      <c r="EQ44" s="9"/>
      <c r="ER44" s="9"/>
      <c r="ES44" s="9"/>
      <c r="ET44" s="9"/>
      <c r="EU44" s="9"/>
      <c r="EV44" s="9"/>
      <c r="EW44" s="9"/>
      <c r="EX44" s="9"/>
      <c r="EY44" s="9"/>
      <c r="EZ44" s="9"/>
      <c r="FA44" s="9"/>
      <c r="FB44" s="9"/>
      <c r="FC44" s="9"/>
      <c r="FD44" s="9"/>
      <c r="FE44" s="9"/>
      <c r="FF44" s="9"/>
      <c r="FG44" s="9"/>
      <c r="FH44" s="9"/>
      <c r="FI44" s="9"/>
      <c r="FJ44" s="9"/>
      <c r="FK44" s="9"/>
      <c r="FL44" s="9"/>
      <c r="FM44" s="9"/>
      <c r="FN44" s="9"/>
      <c r="FO44" s="9"/>
      <c r="FP44" s="9"/>
      <c r="FQ44" s="9"/>
      <c r="FR44" s="9"/>
      <c r="FS44" s="9"/>
      <c r="FT44" s="9"/>
      <c r="FU44" s="9"/>
      <c r="FV44" s="9"/>
      <c r="FW44" s="9"/>
      <c r="FX44" s="9"/>
      <c r="FY44" s="9"/>
      <c r="FZ44" s="9"/>
      <c r="GA44" s="9"/>
      <c r="GB44" s="9"/>
      <c r="GC44" s="9"/>
      <c r="GD44" s="9"/>
      <c r="GE44" s="9"/>
      <c r="GF44" s="9"/>
      <c r="GG44" s="9"/>
      <c r="GH44" s="9"/>
      <c r="GI44" s="9"/>
      <c r="GJ44" s="9"/>
      <c r="GK44" s="9"/>
      <c r="GL44" s="9"/>
      <c r="GM44" s="9"/>
      <c r="GN44" s="9"/>
      <c r="GO44" s="9"/>
      <c r="GP44" s="9"/>
      <c r="GQ44" s="9"/>
      <c r="GR44" s="9"/>
      <c r="GS44" s="9"/>
      <c r="GT44" s="9"/>
      <c r="GU44" s="9"/>
      <c r="GV44" s="9"/>
      <c r="GW44" s="9"/>
      <c r="GX44" s="9"/>
      <c r="GY44" s="9"/>
      <c r="GZ44" s="9"/>
      <c r="HA44" s="9"/>
      <c r="HB44" s="9"/>
      <c r="HC44" s="9"/>
      <c r="HD44" s="9"/>
      <c r="HE44" s="9"/>
      <c r="HF44" s="9"/>
      <c r="HG44" s="9"/>
      <c r="HH44" s="9"/>
      <c r="HI44" s="9"/>
      <c r="HJ44" s="9"/>
      <c r="HK44" s="9"/>
      <c r="HL44" s="9"/>
      <c r="HM44" s="9"/>
      <c r="HN44" s="9"/>
      <c r="HO44" s="9"/>
      <c r="HP44" s="9"/>
      <c r="HQ44" s="9"/>
      <c r="HR44" s="9"/>
      <c r="HS44" s="9"/>
      <c r="HT44" s="9"/>
      <c r="HU44" s="9"/>
      <c r="HV44" s="9"/>
      <c r="HW44" s="9"/>
      <c r="HX44" s="9"/>
      <c r="HY44" s="9"/>
      <c r="HZ44" s="9"/>
      <c r="IA44" s="9"/>
      <c r="IB44" s="9"/>
      <c r="IC44" s="9"/>
      <c r="ID44" s="9"/>
      <c r="IE44" s="9"/>
      <c r="IF44" s="9"/>
      <c r="IG44" s="9"/>
      <c r="IH44" s="9"/>
      <c r="II44" s="9"/>
      <c r="IJ44" s="9"/>
      <c r="IK44" s="9"/>
      <c r="IL44" s="9"/>
      <c r="IM44" s="9"/>
      <c r="IN44" s="9"/>
      <c r="IO44" s="9"/>
      <c r="IP44" s="9"/>
      <c r="IQ44" s="9"/>
      <c r="IR44" s="9"/>
      <c r="IS44" s="9"/>
      <c r="IT44" s="9"/>
      <c r="IU44" s="9"/>
      <c r="IV44" s="9"/>
    </row>
    <row r="45" spans="2:256" ht="105" x14ac:dyDescent="0.25">
      <c r="B45" s="191" t="s">
        <v>427</v>
      </c>
      <c r="C45" s="90"/>
      <c r="D45" s="27" t="s">
        <v>48</v>
      </c>
      <c r="E45" s="237" t="s">
        <v>326</v>
      </c>
      <c r="F45" s="238"/>
      <c r="H45" s="2" t="s">
        <v>6</v>
      </c>
      <c r="I45" s="3" t="s">
        <v>95</v>
      </c>
      <c r="J45" s="3" t="s">
        <v>59</v>
      </c>
      <c r="K45" s="3" t="s">
        <v>58</v>
      </c>
      <c r="L45" s="3" t="s">
        <v>48</v>
      </c>
    </row>
    <row r="46" spans="2:256" ht="45" x14ac:dyDescent="0.25">
      <c r="B46" s="191" t="s">
        <v>393</v>
      </c>
      <c r="C46" s="26"/>
      <c r="D46" s="27" t="s">
        <v>398</v>
      </c>
      <c r="E46" s="233"/>
      <c r="F46" s="234"/>
      <c r="H46" s="2" t="s">
        <v>6</v>
      </c>
      <c r="I46" s="3" t="s">
        <v>54</v>
      </c>
      <c r="J46" s="3" t="s">
        <v>55</v>
      </c>
      <c r="K46" s="3" t="s">
        <v>56</v>
      </c>
      <c r="L46" s="3" t="s">
        <v>398</v>
      </c>
    </row>
    <row r="47" spans="2:256" hidden="1" x14ac:dyDescent="0.25">
      <c r="B47" s="110" t="s">
        <v>53</v>
      </c>
      <c r="C47" s="90"/>
      <c r="D47" s="25" t="str">
        <f>D45</f>
        <v>1 week</v>
      </c>
      <c r="E47" s="25"/>
      <c r="F47" s="111"/>
      <c r="H47" s="7"/>
      <c r="I47" s="7"/>
      <c r="J47" s="7"/>
      <c r="K47" s="7"/>
      <c r="L47" s="7"/>
    </row>
    <row r="48" spans="2:256" hidden="1" x14ac:dyDescent="0.25">
      <c r="B48" s="96" t="s">
        <v>25</v>
      </c>
      <c r="C48" s="98"/>
      <c r="D48" s="12" t="str">
        <f>IF(D43&lt;2,I48,IF(D43=2,J48,K48))</f>
        <v>Midden</v>
      </c>
      <c r="E48" s="12"/>
      <c r="F48" s="89"/>
      <c r="G48" s="6"/>
      <c r="H48" s="8" t="s">
        <v>42</v>
      </c>
      <c r="I48" s="3" t="s">
        <v>18</v>
      </c>
      <c r="J48" s="4" t="s">
        <v>78</v>
      </c>
      <c r="K48" s="5" t="s">
        <v>19</v>
      </c>
      <c r="S48" s="6"/>
      <c r="T48" s="6"/>
      <c r="U48" s="6"/>
      <c r="V48" s="6"/>
      <c r="W48" s="6">
        <f>7*24</f>
        <v>168</v>
      </c>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row>
    <row r="49" spans="2:256" hidden="1" x14ac:dyDescent="0.25">
      <c r="B49" s="112"/>
      <c r="C49" s="20"/>
      <c r="D49" s="19"/>
      <c r="E49" s="19"/>
      <c r="F49" s="113"/>
      <c r="H49" s="7"/>
      <c r="I49" s="7"/>
      <c r="J49" s="7"/>
      <c r="K49" s="7"/>
      <c r="L49" s="7"/>
    </row>
    <row r="50" spans="2:256" ht="15.75" thickBot="1" x14ac:dyDescent="0.3">
      <c r="B50" s="85"/>
      <c r="C50" s="86"/>
      <c r="D50" s="86"/>
      <c r="E50" s="86"/>
      <c r="F50" s="87"/>
    </row>
    <row r="51" spans="2:256" s="10" customFormat="1" ht="15.75" thickBot="1" x14ac:dyDescent="0.3">
      <c r="B51" s="67" t="s">
        <v>3</v>
      </c>
      <c r="C51" s="68"/>
      <c r="D51" s="68" t="s">
        <v>4</v>
      </c>
      <c r="E51" s="239" t="s">
        <v>68</v>
      </c>
      <c r="F51" s="240"/>
      <c r="G51" s="9"/>
      <c r="H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c r="BY51" s="9"/>
      <c r="BZ51" s="9"/>
      <c r="CA51" s="9"/>
      <c r="CB51" s="9"/>
      <c r="CC51" s="9"/>
      <c r="CD51" s="9"/>
      <c r="CE51" s="9"/>
      <c r="CF51" s="9"/>
      <c r="CG51" s="9"/>
      <c r="CH51" s="9"/>
      <c r="CI51" s="9"/>
      <c r="CJ51" s="9"/>
      <c r="CK51" s="9"/>
      <c r="CL51" s="9"/>
      <c r="CM51" s="9"/>
      <c r="CN51" s="9"/>
      <c r="CO51" s="9"/>
      <c r="CP51" s="9"/>
      <c r="CQ51" s="9"/>
      <c r="CR51" s="9"/>
      <c r="CS51" s="9"/>
      <c r="CT51" s="9"/>
      <c r="CU51" s="9"/>
      <c r="CV51" s="9"/>
      <c r="CW51" s="9"/>
      <c r="CX51" s="9"/>
      <c r="CY51" s="9"/>
      <c r="CZ51" s="9"/>
      <c r="DA51" s="9"/>
      <c r="DB51" s="9"/>
      <c r="DC51" s="9"/>
      <c r="DD51" s="9"/>
      <c r="DE51" s="9"/>
      <c r="DF51" s="9"/>
      <c r="DG51" s="9"/>
      <c r="DH51" s="9"/>
      <c r="DI51" s="9"/>
      <c r="DJ51" s="9"/>
      <c r="DK51" s="9"/>
      <c r="DL51" s="9"/>
      <c r="DM51" s="9"/>
      <c r="DN51" s="9"/>
      <c r="DO51" s="9"/>
      <c r="DP51" s="9"/>
      <c r="DQ51" s="9"/>
      <c r="DR51" s="9"/>
      <c r="DS51" s="9"/>
      <c r="DT51" s="9"/>
      <c r="DU51" s="9"/>
      <c r="DV51" s="9"/>
      <c r="DW51" s="9"/>
      <c r="DX51" s="9"/>
      <c r="DY51" s="9"/>
      <c r="DZ51" s="9"/>
      <c r="EA51" s="9"/>
      <c r="EB51" s="9"/>
      <c r="EC51" s="9"/>
      <c r="ED51" s="9"/>
      <c r="EE51" s="9"/>
      <c r="EF51" s="9"/>
      <c r="EG51" s="9"/>
      <c r="EH51" s="9"/>
      <c r="EI51" s="9"/>
      <c r="EJ51" s="9"/>
      <c r="EK51" s="9"/>
      <c r="EL51" s="9"/>
      <c r="EM51" s="9"/>
      <c r="EN51" s="9"/>
      <c r="EO51" s="9"/>
      <c r="EP51" s="9"/>
      <c r="EQ51" s="9"/>
      <c r="ER51" s="9"/>
      <c r="ES51" s="9"/>
      <c r="ET51" s="9"/>
      <c r="EU51" s="9"/>
      <c r="EV51" s="9"/>
      <c r="EW51" s="9"/>
      <c r="EX51" s="9"/>
      <c r="EY51" s="9"/>
      <c r="EZ51" s="9"/>
      <c r="FA51" s="9"/>
      <c r="FB51" s="9"/>
      <c r="FC51" s="9"/>
      <c r="FD51" s="9"/>
      <c r="FE51" s="9"/>
      <c r="FF51" s="9"/>
      <c r="FG51" s="9"/>
      <c r="FH51" s="9"/>
      <c r="FI51" s="9"/>
      <c r="FJ51" s="9"/>
      <c r="FK51" s="9"/>
      <c r="FL51" s="9"/>
      <c r="FM51" s="9"/>
      <c r="FN51" s="9"/>
      <c r="FO51" s="9"/>
      <c r="FP51" s="9"/>
      <c r="FQ51" s="9"/>
      <c r="FR51" s="9"/>
      <c r="FS51" s="9"/>
      <c r="FT51" s="9"/>
      <c r="FU51" s="9"/>
      <c r="FV51" s="9"/>
      <c r="FW51" s="9"/>
      <c r="FX51" s="9"/>
      <c r="FY51" s="9"/>
      <c r="FZ51" s="9"/>
      <c r="GA51" s="9"/>
      <c r="GB51" s="9"/>
      <c r="GC51" s="9"/>
      <c r="GD51" s="9"/>
      <c r="GE51" s="9"/>
      <c r="GF51" s="9"/>
      <c r="GG51" s="9"/>
      <c r="GH51" s="9"/>
      <c r="GI51" s="9"/>
      <c r="GJ51" s="9"/>
      <c r="GK51" s="9"/>
      <c r="GL51" s="9"/>
      <c r="GM51" s="9"/>
      <c r="GN51" s="9"/>
      <c r="GO51" s="9"/>
      <c r="GP51" s="9"/>
      <c r="GQ51" s="9"/>
      <c r="GR51" s="9"/>
      <c r="GS51" s="9"/>
      <c r="GT51" s="9"/>
      <c r="GU51" s="9"/>
      <c r="GV51" s="9"/>
      <c r="GW51" s="9"/>
      <c r="GX51" s="9"/>
      <c r="GY51" s="9"/>
      <c r="GZ51" s="9"/>
      <c r="HA51" s="9"/>
      <c r="HB51" s="9"/>
      <c r="HC51" s="9"/>
      <c r="HD51" s="9"/>
      <c r="HE51" s="9"/>
      <c r="HF51" s="9"/>
      <c r="HG51" s="9"/>
      <c r="HH51" s="9"/>
      <c r="HI51" s="9"/>
      <c r="HJ51" s="9"/>
      <c r="HK51" s="9"/>
      <c r="HL51" s="9"/>
      <c r="HM51" s="9"/>
      <c r="HN51" s="9"/>
      <c r="HO51" s="9"/>
      <c r="HP51" s="9"/>
      <c r="HQ51" s="9"/>
      <c r="HR51" s="9"/>
      <c r="HS51" s="9"/>
      <c r="HT51" s="9"/>
      <c r="HU51" s="9"/>
      <c r="HV51" s="9"/>
      <c r="HW51" s="9"/>
      <c r="HX51" s="9"/>
      <c r="HY51" s="9"/>
      <c r="HZ51" s="9"/>
      <c r="IA51" s="9"/>
      <c r="IB51" s="9"/>
      <c r="IC51" s="9"/>
      <c r="ID51" s="9"/>
      <c r="IE51" s="9"/>
      <c r="IF51" s="9"/>
      <c r="IG51" s="9"/>
      <c r="IH51" s="9"/>
      <c r="II51" s="9"/>
      <c r="IJ51" s="9"/>
      <c r="IK51" s="9"/>
      <c r="IL51" s="9"/>
      <c r="IM51" s="9"/>
      <c r="IN51" s="9"/>
      <c r="IO51" s="9"/>
      <c r="IP51" s="9"/>
      <c r="IQ51" s="9"/>
      <c r="IR51" s="9"/>
      <c r="IS51" s="9"/>
      <c r="IT51" s="9"/>
      <c r="IU51" s="9"/>
      <c r="IV51" s="9"/>
    </row>
    <row r="52" spans="2:256" s="10" customFormat="1" x14ac:dyDescent="0.25">
      <c r="B52" s="70"/>
      <c r="C52" s="47"/>
      <c r="D52" s="47"/>
      <c r="E52" s="47"/>
      <c r="F52" s="71"/>
      <c r="G52" s="9"/>
      <c r="H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c r="BX52" s="9"/>
      <c r="BY52" s="9"/>
      <c r="BZ52" s="9"/>
      <c r="CA52" s="9"/>
      <c r="CB52" s="9"/>
      <c r="CC52" s="9"/>
      <c r="CD52" s="9"/>
      <c r="CE52" s="9"/>
      <c r="CF52" s="9"/>
      <c r="CG52" s="9"/>
      <c r="CH52" s="9"/>
      <c r="CI52" s="9"/>
      <c r="CJ52" s="9"/>
      <c r="CK52" s="9"/>
      <c r="CL52" s="9"/>
      <c r="CM52" s="9"/>
      <c r="CN52" s="9"/>
      <c r="CO52" s="9"/>
      <c r="CP52" s="9"/>
      <c r="CQ52" s="9"/>
      <c r="CR52" s="9"/>
      <c r="CS52" s="9"/>
      <c r="CT52" s="9"/>
      <c r="CU52" s="9"/>
      <c r="CV52" s="9"/>
      <c r="CW52" s="9"/>
      <c r="CX52" s="9"/>
      <c r="CY52" s="9"/>
      <c r="CZ52" s="9"/>
      <c r="DA52" s="9"/>
      <c r="DB52" s="9"/>
      <c r="DC52" s="9"/>
      <c r="DD52" s="9"/>
      <c r="DE52" s="9"/>
      <c r="DF52" s="9"/>
      <c r="DG52" s="9"/>
      <c r="DH52" s="9"/>
      <c r="DI52" s="9"/>
      <c r="DJ52" s="9"/>
      <c r="DK52" s="9"/>
      <c r="DL52" s="9"/>
      <c r="DM52" s="9"/>
      <c r="DN52" s="9"/>
      <c r="DO52" s="9"/>
      <c r="DP52" s="9"/>
      <c r="DQ52" s="9"/>
      <c r="DR52" s="9"/>
      <c r="DS52" s="9"/>
      <c r="DT52" s="9"/>
      <c r="DU52" s="9"/>
      <c r="DV52" s="9"/>
      <c r="DW52" s="9"/>
      <c r="DX52" s="9"/>
      <c r="DY52" s="9"/>
      <c r="DZ52" s="9"/>
      <c r="EA52" s="9"/>
      <c r="EB52" s="9"/>
      <c r="EC52" s="9"/>
      <c r="ED52" s="9"/>
      <c r="EE52" s="9"/>
      <c r="EF52" s="9"/>
      <c r="EG52" s="9"/>
      <c r="EH52" s="9"/>
      <c r="EI52" s="9"/>
      <c r="EJ52" s="9"/>
      <c r="EK52" s="9"/>
      <c r="EL52" s="9"/>
      <c r="EM52" s="9"/>
      <c r="EN52" s="9"/>
      <c r="EO52" s="9"/>
      <c r="EP52" s="9"/>
      <c r="EQ52" s="9"/>
      <c r="ER52" s="9"/>
      <c r="ES52" s="9"/>
      <c r="ET52" s="9"/>
      <c r="EU52" s="9"/>
      <c r="EV52" s="9"/>
      <c r="EW52" s="9"/>
      <c r="EX52" s="9"/>
      <c r="EY52" s="9"/>
      <c r="EZ52" s="9"/>
      <c r="FA52" s="9"/>
      <c r="FB52" s="9"/>
      <c r="FC52" s="9"/>
      <c r="FD52" s="9"/>
      <c r="FE52" s="9"/>
      <c r="FF52" s="9"/>
      <c r="FG52" s="9"/>
      <c r="FH52" s="9"/>
      <c r="FI52" s="9"/>
      <c r="FJ52" s="9"/>
      <c r="FK52" s="9"/>
      <c r="FL52" s="9"/>
      <c r="FM52" s="9"/>
      <c r="FN52" s="9"/>
      <c r="FO52" s="9"/>
      <c r="FP52" s="9"/>
      <c r="FQ52" s="9"/>
      <c r="FR52" s="9"/>
      <c r="FS52" s="9"/>
      <c r="FT52" s="9"/>
      <c r="FU52" s="9"/>
      <c r="FV52" s="9"/>
      <c r="FW52" s="9"/>
      <c r="FX52" s="9"/>
      <c r="FY52" s="9"/>
      <c r="FZ52" s="9"/>
      <c r="GA52" s="9"/>
      <c r="GB52" s="9"/>
      <c r="GC52" s="9"/>
      <c r="GD52" s="9"/>
      <c r="GE52" s="9"/>
      <c r="GF52" s="9"/>
      <c r="GG52" s="9"/>
      <c r="GH52" s="9"/>
      <c r="GI52" s="9"/>
      <c r="GJ52" s="9"/>
      <c r="GK52" s="9"/>
      <c r="GL52" s="9"/>
      <c r="GM52" s="9"/>
      <c r="GN52" s="9"/>
      <c r="GO52" s="9"/>
      <c r="GP52" s="9"/>
      <c r="GQ52" s="9"/>
      <c r="GR52" s="9"/>
      <c r="GS52" s="9"/>
      <c r="GT52" s="9"/>
      <c r="GU52" s="9"/>
      <c r="GV52" s="9"/>
      <c r="GW52" s="9"/>
      <c r="GX52" s="9"/>
      <c r="GY52" s="9"/>
      <c r="GZ52" s="9"/>
      <c r="HA52" s="9"/>
      <c r="HB52" s="9"/>
      <c r="HC52" s="9"/>
      <c r="HD52" s="9"/>
      <c r="HE52" s="9"/>
      <c r="HF52" s="9"/>
      <c r="HG52" s="9"/>
      <c r="HH52" s="9"/>
      <c r="HI52" s="9"/>
      <c r="HJ52" s="9"/>
      <c r="HK52" s="9"/>
      <c r="HL52" s="9"/>
      <c r="HM52" s="9"/>
      <c r="HN52" s="9"/>
      <c r="HO52" s="9"/>
      <c r="HP52" s="9"/>
      <c r="HQ52" s="9"/>
      <c r="HR52" s="9"/>
      <c r="HS52" s="9"/>
      <c r="HT52" s="9"/>
      <c r="HU52" s="9"/>
      <c r="HV52" s="9"/>
      <c r="HW52" s="9"/>
      <c r="HX52" s="9"/>
      <c r="HY52" s="9"/>
      <c r="HZ52" s="9"/>
      <c r="IA52" s="9"/>
      <c r="IB52" s="9"/>
      <c r="IC52" s="9"/>
      <c r="ID52" s="9"/>
      <c r="IE52" s="9"/>
      <c r="IF52" s="9"/>
      <c r="IG52" s="9"/>
      <c r="IH52" s="9"/>
      <c r="II52" s="9"/>
      <c r="IJ52" s="9"/>
      <c r="IK52" s="9"/>
      <c r="IL52" s="9"/>
      <c r="IM52" s="9"/>
      <c r="IN52" s="9"/>
      <c r="IO52" s="9"/>
      <c r="IP52" s="9"/>
      <c r="IQ52" s="9"/>
      <c r="IR52" s="9"/>
      <c r="IS52" s="9"/>
      <c r="IT52" s="9"/>
      <c r="IU52" s="9"/>
      <c r="IV52" s="9"/>
    </row>
    <row r="53" spans="2:256" ht="195" x14ac:dyDescent="0.25">
      <c r="B53" s="191" t="s">
        <v>392</v>
      </c>
      <c r="C53" s="90">
        <f>VALUE(LEFT(D53,1))</f>
        <v>2</v>
      </c>
      <c r="D53" s="27" t="s">
        <v>69</v>
      </c>
      <c r="E53" s="233" t="s">
        <v>430</v>
      </c>
      <c r="F53" s="234"/>
      <c r="G53" s="192"/>
      <c r="H53" s="2" t="s">
        <v>6</v>
      </c>
      <c r="I53" s="3" t="s">
        <v>67</v>
      </c>
      <c r="J53" s="3" t="s">
        <v>69</v>
      </c>
      <c r="K53" s="3" t="s">
        <v>66</v>
      </c>
      <c r="L53" s="3"/>
    </row>
    <row r="54" spans="2:256" ht="45" x14ac:dyDescent="0.25">
      <c r="B54" s="88" t="s">
        <v>351</v>
      </c>
      <c r="C54" s="90">
        <f>VALUE(LEFT(D54,1))</f>
        <v>1</v>
      </c>
      <c r="D54" s="27" t="s">
        <v>29</v>
      </c>
      <c r="E54" s="233" t="s">
        <v>326</v>
      </c>
      <c r="F54" s="234"/>
      <c r="G54" s="192"/>
      <c r="H54" s="2" t="s">
        <v>6</v>
      </c>
      <c r="I54" s="3" t="s">
        <v>28</v>
      </c>
      <c r="J54" s="3" t="s">
        <v>29</v>
      </c>
      <c r="K54" s="3"/>
    </row>
    <row r="55" spans="2:256" ht="105" x14ac:dyDescent="0.25">
      <c r="B55" s="185" t="s">
        <v>391</v>
      </c>
      <c r="C55" s="90"/>
      <c r="D55" s="27" t="s">
        <v>29</v>
      </c>
      <c r="E55" s="233" t="s">
        <v>326</v>
      </c>
      <c r="F55" s="234"/>
      <c r="G55" s="192"/>
      <c r="H55" s="2"/>
      <c r="I55" s="3"/>
      <c r="J55" s="3"/>
      <c r="K55" s="3"/>
    </row>
    <row r="56" spans="2:256" s="10" customFormat="1" ht="15.75" thickBot="1" x14ac:dyDescent="0.3">
      <c r="B56" s="70" t="s">
        <v>34</v>
      </c>
      <c r="C56" s="47"/>
      <c r="D56" s="47" t="s">
        <v>4</v>
      </c>
      <c r="E56" s="47" t="s">
        <v>68</v>
      </c>
      <c r="F56" s="71"/>
      <c r="G56" s="9"/>
      <c r="H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9"/>
      <c r="BZ56" s="9"/>
      <c r="CA56" s="9"/>
      <c r="CB56" s="9"/>
      <c r="CC56" s="9"/>
      <c r="CD56" s="9"/>
      <c r="CE56" s="9"/>
      <c r="CF56" s="9"/>
      <c r="CG56" s="9"/>
      <c r="CH56" s="9"/>
      <c r="CI56" s="9"/>
      <c r="CJ56" s="9"/>
      <c r="CK56" s="9"/>
      <c r="CL56" s="9"/>
      <c r="CM56" s="9"/>
      <c r="CN56" s="9"/>
      <c r="CO56" s="9"/>
      <c r="CP56" s="9"/>
      <c r="CQ56" s="9"/>
      <c r="CR56" s="9"/>
      <c r="CS56" s="9"/>
      <c r="CT56" s="9"/>
      <c r="CU56" s="9"/>
      <c r="CV56" s="9"/>
      <c r="CW56" s="9"/>
      <c r="CX56" s="9"/>
      <c r="CY56" s="9"/>
      <c r="CZ56" s="9"/>
      <c r="DA56" s="9"/>
      <c r="DB56" s="9"/>
      <c r="DC56" s="9"/>
      <c r="DD56" s="9"/>
      <c r="DE56" s="9"/>
      <c r="DF56" s="9"/>
      <c r="DG56" s="9"/>
      <c r="DH56" s="9"/>
      <c r="DI56" s="9"/>
      <c r="DJ56" s="9"/>
      <c r="DK56" s="9"/>
      <c r="DL56" s="9"/>
      <c r="DM56" s="9"/>
      <c r="DN56" s="9"/>
      <c r="DO56" s="9"/>
      <c r="DP56" s="9"/>
      <c r="DQ56" s="9"/>
      <c r="DR56" s="9"/>
      <c r="DS56" s="9"/>
      <c r="DT56" s="9"/>
      <c r="DU56" s="9"/>
      <c r="DV56" s="9"/>
      <c r="DW56" s="9"/>
      <c r="DX56" s="9"/>
      <c r="DY56" s="9"/>
      <c r="DZ56" s="9"/>
      <c r="EA56" s="9"/>
      <c r="EB56" s="9"/>
      <c r="EC56" s="9"/>
      <c r="ED56" s="9"/>
      <c r="EE56" s="9"/>
      <c r="EF56" s="9"/>
      <c r="EG56" s="9"/>
      <c r="EH56" s="9"/>
      <c r="EI56" s="9"/>
      <c r="EJ56" s="9"/>
      <c r="EK56" s="9"/>
      <c r="EL56" s="9"/>
      <c r="EM56" s="9"/>
      <c r="EN56" s="9"/>
      <c r="EO56" s="9"/>
      <c r="EP56" s="9"/>
      <c r="EQ56" s="9"/>
      <c r="ER56" s="9"/>
      <c r="ES56" s="9"/>
      <c r="ET56" s="9"/>
      <c r="EU56" s="9"/>
      <c r="EV56" s="9"/>
      <c r="EW56" s="9"/>
      <c r="EX56" s="9"/>
      <c r="EY56" s="9"/>
      <c r="EZ56" s="9"/>
      <c r="FA56" s="9"/>
      <c r="FB56" s="9"/>
      <c r="FC56" s="9"/>
      <c r="FD56" s="9"/>
      <c r="FE56" s="9"/>
      <c r="FF56" s="9"/>
      <c r="FG56" s="9"/>
      <c r="FH56" s="9"/>
      <c r="FI56" s="9"/>
      <c r="FJ56" s="9"/>
      <c r="FK56" s="9"/>
      <c r="FL56" s="9"/>
      <c r="FM56" s="9"/>
      <c r="FN56" s="9"/>
      <c r="FO56" s="9"/>
      <c r="FP56" s="9"/>
      <c r="FQ56" s="9"/>
      <c r="FR56" s="9"/>
      <c r="FS56" s="9"/>
      <c r="FT56" s="9"/>
      <c r="FU56" s="9"/>
      <c r="FV56" s="9"/>
      <c r="FW56" s="9"/>
      <c r="FX56" s="9"/>
      <c r="FY56" s="9"/>
      <c r="FZ56" s="9"/>
      <c r="GA56" s="9"/>
      <c r="GB56" s="9"/>
      <c r="GC56" s="9"/>
      <c r="GD56" s="9"/>
      <c r="GE56" s="9"/>
      <c r="GF56" s="9"/>
      <c r="GG56" s="9"/>
      <c r="GH56" s="9"/>
      <c r="GI56" s="9"/>
      <c r="GJ56" s="9"/>
      <c r="GK56" s="9"/>
      <c r="GL56" s="9"/>
      <c r="GM56" s="9"/>
      <c r="GN56" s="9"/>
      <c r="GO56" s="9"/>
      <c r="GP56" s="9"/>
      <c r="GQ56" s="9"/>
      <c r="GR56" s="9"/>
      <c r="GS56" s="9"/>
      <c r="GT56" s="9"/>
      <c r="GU56" s="9"/>
      <c r="GV56" s="9"/>
      <c r="GW56" s="9"/>
      <c r="GX56" s="9"/>
      <c r="GY56" s="9"/>
      <c r="GZ56" s="9"/>
      <c r="HA56" s="9"/>
      <c r="HB56" s="9"/>
      <c r="HC56" s="9"/>
      <c r="HD56" s="9"/>
      <c r="HE56" s="9"/>
      <c r="HF56" s="9"/>
      <c r="HG56" s="9"/>
      <c r="HH56" s="9"/>
      <c r="HI56" s="9"/>
      <c r="HJ56" s="9"/>
      <c r="HK56" s="9"/>
      <c r="HL56" s="9"/>
      <c r="HM56" s="9"/>
      <c r="HN56" s="9"/>
      <c r="HO56" s="9"/>
      <c r="HP56" s="9"/>
      <c r="HQ56" s="9"/>
      <c r="HR56" s="9"/>
      <c r="HS56" s="9"/>
      <c r="HT56" s="9"/>
      <c r="HU56" s="9"/>
      <c r="HV56" s="9"/>
      <c r="HW56" s="9"/>
      <c r="HX56" s="9"/>
      <c r="HY56" s="9"/>
      <c r="HZ56" s="9"/>
      <c r="IA56" s="9"/>
      <c r="IB56" s="9"/>
      <c r="IC56" s="9"/>
      <c r="ID56" s="9"/>
      <c r="IE56" s="9"/>
      <c r="IF56" s="9"/>
      <c r="IG56" s="9"/>
      <c r="IH56" s="9"/>
      <c r="II56" s="9"/>
      <c r="IJ56" s="9"/>
      <c r="IK56" s="9"/>
      <c r="IL56" s="9"/>
      <c r="IM56" s="9"/>
      <c r="IN56" s="9"/>
      <c r="IO56" s="9"/>
      <c r="IP56" s="9"/>
      <c r="IQ56" s="9"/>
      <c r="IR56" s="9"/>
      <c r="IS56" s="9"/>
      <c r="IT56" s="9"/>
      <c r="IU56" s="9"/>
      <c r="IV56" s="9"/>
    </row>
    <row r="57" spans="2:256" ht="105" x14ac:dyDescent="0.25">
      <c r="B57" s="194" t="s">
        <v>399</v>
      </c>
      <c r="C57" s="186">
        <f>VALUE(LEFT(D57,1))</f>
        <v>1</v>
      </c>
      <c r="D57" s="187" t="s">
        <v>20</v>
      </c>
      <c r="E57" s="235" t="s">
        <v>326</v>
      </c>
      <c r="F57" s="236"/>
      <c r="H57" s="2" t="s">
        <v>6</v>
      </c>
      <c r="I57" s="3" t="s">
        <v>22</v>
      </c>
      <c r="J57" s="3" t="s">
        <v>21</v>
      </c>
      <c r="K57" s="3" t="s">
        <v>20</v>
      </c>
    </row>
    <row r="58" spans="2:256" ht="90" x14ac:dyDescent="0.25">
      <c r="B58" s="191" t="s">
        <v>387</v>
      </c>
      <c r="C58" s="90">
        <f t="shared" ref="C58:C60" si="4">VALUE(LEFT(D58,1))</f>
        <v>2</v>
      </c>
      <c r="D58" s="27" t="s">
        <v>21</v>
      </c>
      <c r="E58" s="233" t="s">
        <v>326</v>
      </c>
      <c r="F58" s="234"/>
    </row>
    <row r="59" spans="2:256" ht="90" x14ac:dyDescent="0.25">
      <c r="B59" s="191" t="s">
        <v>389</v>
      </c>
      <c r="C59" s="90">
        <f t="shared" si="4"/>
        <v>2</v>
      </c>
      <c r="D59" s="27" t="s">
        <v>21</v>
      </c>
      <c r="E59" s="233" t="s">
        <v>326</v>
      </c>
      <c r="F59" s="234"/>
    </row>
    <row r="60" spans="2:256" ht="75.75" thickBot="1" x14ac:dyDescent="0.3">
      <c r="B60" s="193" t="s">
        <v>390</v>
      </c>
      <c r="C60" s="104">
        <f t="shared" si="4"/>
        <v>2</v>
      </c>
      <c r="D60" s="105" t="s">
        <v>21</v>
      </c>
      <c r="E60" s="231" t="s">
        <v>326</v>
      </c>
      <c r="F60" s="232"/>
    </row>
    <row r="61" spans="2:256" hidden="1" x14ac:dyDescent="0.25">
      <c r="B61" s="94" t="s">
        <v>16</v>
      </c>
      <c r="D61" s="95">
        <f>MAX(C53:C60)</f>
        <v>2</v>
      </c>
      <c r="E61" s="94"/>
      <c r="F61" s="94"/>
    </row>
    <row r="62" spans="2:256" hidden="1" x14ac:dyDescent="0.25">
      <c r="B62" s="11" t="s">
        <v>38</v>
      </c>
      <c r="C62" s="41"/>
      <c r="D62" s="12" t="str">
        <f>IF(D61&lt;2,I62,IF(D61=2,J62,IF(D61&gt;2,K62,"Onbekend")))</f>
        <v>Midden</v>
      </c>
      <c r="E62" s="12"/>
      <c r="F62" s="12"/>
      <c r="G62" s="6"/>
      <c r="H62" s="8" t="s">
        <v>42</v>
      </c>
      <c r="I62" s="3" t="s">
        <v>18</v>
      </c>
      <c r="J62" s="4" t="s">
        <v>78</v>
      </c>
      <c r="K62" s="5" t="s">
        <v>19</v>
      </c>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row>
  </sheetData>
  <mergeCells count="36">
    <mergeCell ref="E20:F20"/>
    <mergeCell ref="E22:F22"/>
    <mergeCell ref="E23:F23"/>
    <mergeCell ref="E24:F24"/>
    <mergeCell ref="E25:F25"/>
    <mergeCell ref="N9:T9"/>
    <mergeCell ref="E14:F14"/>
    <mergeCell ref="E13:F13"/>
    <mergeCell ref="E15:F15"/>
    <mergeCell ref="E16:F16"/>
    <mergeCell ref="E41:F41"/>
    <mergeCell ref="E42:F42"/>
    <mergeCell ref="E34:F34"/>
    <mergeCell ref="E11:F11"/>
    <mergeCell ref="E44:F44"/>
    <mergeCell ref="E36:F36"/>
    <mergeCell ref="E37:F37"/>
    <mergeCell ref="E38:F38"/>
    <mergeCell ref="E39:F39"/>
    <mergeCell ref="E40:F40"/>
    <mergeCell ref="E26:F26"/>
    <mergeCell ref="E27:F27"/>
    <mergeCell ref="E28:F28"/>
    <mergeCell ref="E29:F29"/>
    <mergeCell ref="E17:F17"/>
    <mergeCell ref="E18:F18"/>
    <mergeCell ref="E45:F45"/>
    <mergeCell ref="E46:F46"/>
    <mergeCell ref="E51:F51"/>
    <mergeCell ref="E53:F53"/>
    <mergeCell ref="E54:F54"/>
    <mergeCell ref="E60:F60"/>
    <mergeCell ref="E55:F55"/>
    <mergeCell ref="E57:F57"/>
    <mergeCell ref="E58:F58"/>
    <mergeCell ref="E59:F59"/>
  </mergeCells>
  <conditionalFormatting sqref="D22:D25 D27:D29">
    <cfRule type="cellIs" dxfId="59" priority="26" operator="equal">
      <formula>$H$22</formula>
    </cfRule>
  </conditionalFormatting>
  <conditionalFormatting sqref="D36:D42">
    <cfRule type="cellIs" dxfId="58" priority="25" operator="equal">
      <formula>$H$36</formula>
    </cfRule>
  </conditionalFormatting>
  <conditionalFormatting sqref="D45:D47 D49">
    <cfRule type="cellIs" dxfId="57" priority="24" operator="equal">
      <formula>$H$45</formula>
    </cfRule>
  </conditionalFormatting>
  <conditionalFormatting sqref="D53:D55">
    <cfRule type="cellIs" dxfId="56" priority="23" operator="equal">
      <formula>$H$54</formula>
    </cfRule>
  </conditionalFormatting>
  <conditionalFormatting sqref="D57:D60">
    <cfRule type="cellIs" dxfId="55" priority="22" operator="equal">
      <formula>$H$57</formula>
    </cfRule>
  </conditionalFormatting>
  <conditionalFormatting sqref="D32">
    <cfRule type="cellIs" dxfId="54" priority="19" operator="equal">
      <formula>$K$32</formula>
    </cfRule>
    <cfRule type="cellIs" dxfId="53" priority="20" operator="equal">
      <formula>$J$32</formula>
    </cfRule>
    <cfRule type="cellIs" dxfId="52" priority="21" operator="equal">
      <formula>$I$32</formula>
    </cfRule>
  </conditionalFormatting>
  <conditionalFormatting sqref="D48">
    <cfRule type="cellIs" dxfId="51" priority="16" operator="equal">
      <formula>$K$32</formula>
    </cfRule>
    <cfRule type="cellIs" dxfId="50" priority="17" operator="equal">
      <formula>$J$32</formula>
    </cfRule>
    <cfRule type="cellIs" dxfId="49" priority="18" operator="equal">
      <formula>$I$32</formula>
    </cfRule>
  </conditionalFormatting>
  <conditionalFormatting sqref="D62">
    <cfRule type="cellIs" dxfId="48" priority="13" operator="equal">
      <formula>$K$32</formula>
    </cfRule>
    <cfRule type="cellIs" dxfId="47" priority="14" operator="equal">
      <formula>$J$32</formula>
    </cfRule>
    <cfRule type="cellIs" dxfId="46" priority="15" operator="equal">
      <formula>$I$62</formula>
    </cfRule>
  </conditionalFormatting>
  <conditionalFormatting sqref="B5">
    <cfRule type="expression" dxfId="45" priority="12">
      <formula>$B$5=""</formula>
    </cfRule>
  </conditionalFormatting>
  <conditionalFormatting sqref="D5:F5">
    <cfRule type="expression" dxfId="44" priority="9">
      <formula>D$5=$I$5</formula>
    </cfRule>
    <cfRule type="expression" dxfId="43" priority="10">
      <formula>D$5=$J$5</formula>
    </cfRule>
    <cfRule type="expression" dxfId="42" priority="11">
      <formula>D$5=$K$5</formula>
    </cfRule>
  </conditionalFormatting>
  <conditionalFormatting sqref="D13">
    <cfRule type="expression" dxfId="41" priority="8">
      <formula>$D$13=""</formula>
    </cfRule>
  </conditionalFormatting>
  <conditionalFormatting sqref="D7">
    <cfRule type="expression" dxfId="40" priority="7">
      <formula>$D$7=$H$7</formula>
    </cfRule>
  </conditionalFormatting>
  <conditionalFormatting sqref="E8">
    <cfRule type="expression" dxfId="39" priority="6">
      <formula>$E$8=$H$8</formula>
    </cfRule>
  </conditionalFormatting>
  <conditionalFormatting sqref="F9">
    <cfRule type="expression" dxfId="38" priority="5">
      <formula>$F$9=$H$9</formula>
    </cfRule>
  </conditionalFormatting>
  <conditionalFormatting sqref="D15:D17">
    <cfRule type="cellIs" dxfId="37" priority="4" operator="equal">
      <formula>$H15</formula>
    </cfRule>
  </conditionalFormatting>
  <conditionalFormatting sqref="D18">
    <cfRule type="cellIs" dxfId="36" priority="3" operator="equal">
      <formula>$H18</formula>
    </cfRule>
  </conditionalFormatting>
  <conditionalFormatting sqref="D14">
    <cfRule type="cellIs" dxfId="35" priority="2" operator="equal">
      <formula>$H14</formula>
    </cfRule>
  </conditionalFormatting>
  <conditionalFormatting sqref="D26">
    <cfRule type="cellIs" dxfId="34" priority="1" operator="equal">
      <formula>$H$22</formula>
    </cfRule>
  </conditionalFormatting>
  <dataValidations count="8">
    <dataValidation type="list" allowBlank="1" showInputMessage="1" showErrorMessage="1" sqref="D53" xr:uid="{0AE8C905-D456-41EF-A07C-C62A487CC090}">
      <formula1>$H$53:$K$53</formula1>
    </dataValidation>
    <dataValidation type="list" allowBlank="1" showInputMessage="1" showErrorMessage="1" sqref="D54:D55" xr:uid="{17AFC4C4-9324-44F5-8B09-309A8258EA8F}">
      <formula1>$H$54:$K$54</formula1>
    </dataValidation>
    <dataValidation type="list" allowBlank="1" showErrorMessage="1" sqref="D36:D42" xr:uid="{7511EADE-56A4-457A-B28C-42F04FC3602B}">
      <formula1>$H$36:$K$36</formula1>
    </dataValidation>
    <dataValidation allowBlank="1" showErrorMessage="1" sqref="D32 D62 D13 D47:D49" xr:uid="{3E419A8C-6EF2-4DF8-A6DE-F2210E849B98}"/>
    <dataValidation type="list" allowBlank="1" showErrorMessage="1" sqref="D22:D29" xr:uid="{A29F2148-4FEF-4605-8CD0-15AD7EFA3DE8}">
      <formula1>$H$22:$M$22</formula1>
    </dataValidation>
    <dataValidation type="list" allowBlank="1" showErrorMessage="1" sqref="D45:D46 D14:D18" xr:uid="{D5A3B943-C289-4B8D-86A8-ABD7392AC7E9}">
      <formula1>H14:L14</formula1>
    </dataValidation>
    <dataValidation type="list" allowBlank="1" showErrorMessage="1" sqref="D19" xr:uid="{ACA293B5-4B75-48AE-8C52-96FF01678093}">
      <formula1>#REF!</formula1>
    </dataValidation>
    <dataValidation type="list" allowBlank="1" showErrorMessage="1" sqref="D57:D60" xr:uid="{FC8D1281-704E-47AB-85EF-6769BBC0E8A4}">
      <formula1>$H$57:$K$57</formula1>
    </dataValidation>
  </dataValidations>
  <pageMargins left="0.7" right="0.7" top="0.75" bottom="0.75" header="0.3" footer="0.3"/>
  <pageSetup paperSize="9" scale="3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5">
    <pageSetUpPr fitToPage="1"/>
  </sheetPr>
  <dimension ref="B1:IR31"/>
  <sheetViews>
    <sheetView showGridLines="0" zoomScale="70" zoomScaleNormal="70" workbookViewId="0">
      <selection activeCell="E26" sqref="E26"/>
    </sheetView>
  </sheetViews>
  <sheetFormatPr defaultRowHeight="15" x14ac:dyDescent="0.25"/>
  <cols>
    <col min="2" max="2" width="43.5703125" customWidth="1"/>
    <col min="3" max="3" width="28.5703125" customWidth="1"/>
    <col min="4" max="4" width="29.28515625" customWidth="1"/>
    <col min="5" max="5" width="28.85546875" customWidth="1"/>
    <col min="6" max="6" width="27.5703125" customWidth="1"/>
    <col min="7" max="7" width="9.140625" hidden="1" customWidth="1"/>
    <col min="9" max="11" width="9.140625" hidden="1" customWidth="1"/>
  </cols>
  <sheetData>
    <row r="1" spans="2:252" x14ac:dyDescent="0.25">
      <c r="B1" s="23"/>
      <c r="C1" s="24"/>
    </row>
    <row r="2" spans="2:252" ht="16.5" customHeight="1" x14ac:dyDescent="0.25">
      <c r="B2" s="23"/>
      <c r="C2" s="24"/>
    </row>
    <row r="3" spans="2:252" s="22" customFormat="1" ht="30" customHeight="1" thickBot="1" x14ac:dyDescent="0.3">
      <c r="B3" s="45" t="s">
        <v>62</v>
      </c>
      <c r="C3" s="45"/>
      <c r="D3" s="45"/>
      <c r="E3" s="45"/>
    </row>
    <row r="4" spans="2:252" ht="26.25" customHeight="1" x14ac:dyDescent="0.25">
      <c r="B4" s="34" t="s">
        <v>82</v>
      </c>
      <c r="C4" s="49" t="str">
        <f>G4</f>
        <v>&lt;vul naam directeur in&gt;</v>
      </c>
      <c r="D4" s="32"/>
      <c r="E4" s="32"/>
      <c r="G4" t="s">
        <v>84</v>
      </c>
    </row>
    <row r="5" spans="2:252" ht="2.25" customHeight="1" x14ac:dyDescent="0.25">
      <c r="B5" s="34"/>
      <c r="C5" s="33"/>
      <c r="D5" s="33"/>
      <c r="E5" s="32"/>
    </row>
    <row r="6" spans="2:252" ht="26.25" customHeight="1" x14ac:dyDescent="0.25">
      <c r="B6" s="34" t="s">
        <v>80</v>
      </c>
      <c r="C6" s="32" t="str">
        <f>G6</f>
        <v>&lt;datum van vaststelling&gt;</v>
      </c>
      <c r="D6" s="32"/>
      <c r="E6" s="32"/>
      <c r="G6" t="s">
        <v>87</v>
      </c>
    </row>
    <row r="7" spans="2:252" ht="26.25" customHeight="1" x14ac:dyDescent="0.25">
      <c r="B7" s="34" t="s">
        <v>79</v>
      </c>
      <c r="C7" s="32" t="str">
        <f>G7</f>
        <v>&lt;vul naam opsteller in&gt;</v>
      </c>
      <c r="D7" s="32"/>
      <c r="E7" s="32"/>
      <c r="G7" t="s">
        <v>83</v>
      </c>
    </row>
    <row r="8" spans="2:252" ht="26.25" customHeight="1" x14ac:dyDescent="0.25">
      <c r="B8" s="34" t="s">
        <v>81</v>
      </c>
      <c r="C8" s="35" t="str">
        <f ca="1">MID(CELL("bestandsnaam"),SEARCH("[",CELL("bestandsnaam"))+1, SEARCH("]",CELL("bestandsnaam"))-SEARCH("[",CELL("bestandsnaam"))-6)</f>
        <v>BIV classificatie worksheet</v>
      </c>
      <c r="D8" s="28"/>
      <c r="E8" s="28"/>
    </row>
    <row r="9" spans="2:252" x14ac:dyDescent="0.25">
      <c r="B9" s="34"/>
      <c r="C9" s="28"/>
      <c r="D9" s="28"/>
      <c r="E9" s="28"/>
    </row>
    <row r="10" spans="2:252" x14ac:dyDescent="0.25">
      <c r="B10" s="36"/>
      <c r="C10" s="37"/>
      <c r="D10" s="28"/>
      <c r="E10" s="28"/>
    </row>
    <row r="11" spans="2:252" x14ac:dyDescent="0.25">
      <c r="C11" s="22"/>
    </row>
    <row r="12" spans="2:252" x14ac:dyDescent="0.25">
      <c r="F12" s="30"/>
      <c r="G12" s="30"/>
      <c r="H12" s="30"/>
      <c r="I12" s="30"/>
      <c r="J12" s="30"/>
      <c r="K12" s="30"/>
      <c r="L12" s="30"/>
    </row>
    <row r="13" spans="2:252" s="22" customFormat="1" ht="30" customHeight="1" thickBot="1" x14ac:dyDescent="0.3">
      <c r="B13" s="45" t="s">
        <v>5</v>
      </c>
      <c r="C13" s="45"/>
      <c r="D13" s="45"/>
      <c r="E13" s="45"/>
    </row>
    <row r="14" spans="2:252" s="10" customFormat="1" x14ac:dyDescent="0.25">
      <c r="B14" s="39"/>
      <c r="C14" s="39"/>
      <c r="D14" s="39"/>
      <c r="E14" s="39"/>
      <c r="F14" s="9"/>
      <c r="G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c r="DK14" s="9"/>
      <c r="DL14" s="9"/>
      <c r="DM14" s="9"/>
      <c r="DN14" s="9"/>
      <c r="DO14" s="9"/>
      <c r="DP14" s="9"/>
      <c r="DQ14" s="9"/>
      <c r="DR14" s="9"/>
      <c r="DS14" s="9"/>
      <c r="DT14" s="9"/>
      <c r="DU14" s="9"/>
      <c r="DV14" s="9"/>
      <c r="DW14" s="9"/>
      <c r="DX14" s="9"/>
      <c r="DY14" s="9"/>
      <c r="DZ14" s="9"/>
      <c r="EA14" s="9"/>
      <c r="EB14" s="9"/>
      <c r="EC14" s="9"/>
      <c r="ED14" s="9"/>
      <c r="EE14" s="9"/>
      <c r="EF14" s="9"/>
      <c r="EG14" s="9"/>
      <c r="EH14" s="9"/>
      <c r="EI14" s="9"/>
      <c r="EJ14" s="9"/>
      <c r="EK14" s="9"/>
      <c r="EL14" s="9"/>
      <c r="EM14" s="9"/>
      <c r="EN14" s="9"/>
      <c r="EO14" s="9"/>
      <c r="EP14" s="9"/>
      <c r="EQ14" s="9"/>
      <c r="ER14" s="9"/>
      <c r="ES14" s="9"/>
      <c r="ET14" s="9"/>
      <c r="EU14" s="9"/>
      <c r="EV14" s="9"/>
      <c r="EW14" s="9"/>
      <c r="EX14" s="9"/>
      <c r="EY14" s="9"/>
      <c r="EZ14" s="9"/>
      <c r="FA14" s="9"/>
      <c r="FB14" s="9"/>
      <c r="FC14" s="9"/>
      <c r="FD14" s="9"/>
      <c r="FE14" s="9"/>
      <c r="FF14" s="9"/>
      <c r="FG14" s="9"/>
      <c r="FH14" s="9"/>
      <c r="FI14" s="9"/>
      <c r="FJ14" s="9"/>
      <c r="FK14" s="9"/>
      <c r="FL14" s="9"/>
      <c r="FM14" s="9"/>
      <c r="FN14" s="9"/>
      <c r="FO14" s="9"/>
      <c r="FP14" s="9"/>
      <c r="FQ14" s="9"/>
      <c r="FR14" s="9"/>
      <c r="FS14" s="9"/>
      <c r="FT14" s="9"/>
      <c r="FU14" s="9"/>
      <c r="FV14" s="9"/>
      <c r="FW14" s="9"/>
      <c r="FX14" s="9"/>
      <c r="FY14" s="9"/>
      <c r="FZ14" s="9"/>
      <c r="GA14" s="9"/>
      <c r="GB14" s="9"/>
      <c r="GC14" s="9"/>
      <c r="GD14" s="9"/>
      <c r="GE14" s="9"/>
      <c r="GF14" s="9"/>
      <c r="GG14" s="9"/>
      <c r="GH14" s="9"/>
      <c r="GI14" s="9"/>
      <c r="GJ14" s="9"/>
      <c r="GK14" s="9"/>
      <c r="GL14" s="9"/>
      <c r="GM14" s="9"/>
      <c r="GN14" s="9"/>
      <c r="GO14" s="9"/>
      <c r="GP14" s="9"/>
      <c r="GQ14" s="9"/>
      <c r="GR14" s="9"/>
      <c r="GS14" s="9"/>
      <c r="GT14" s="9"/>
      <c r="GU14" s="9"/>
      <c r="GV14" s="9"/>
      <c r="GW14" s="9"/>
      <c r="GX14" s="9"/>
      <c r="GY14" s="9"/>
      <c r="GZ14" s="9"/>
      <c r="HA14" s="9"/>
      <c r="HB14" s="9"/>
      <c r="HC14" s="9"/>
      <c r="HD14" s="9"/>
      <c r="HE14" s="9"/>
      <c r="HF14" s="9"/>
      <c r="HG14" s="9"/>
      <c r="HH14" s="9"/>
      <c r="HI14" s="9"/>
      <c r="HJ14" s="9"/>
      <c r="HK14" s="9"/>
      <c r="HL14" s="9"/>
      <c r="HM14" s="9"/>
      <c r="HN14" s="9"/>
      <c r="HO14" s="9"/>
      <c r="HP14" s="9"/>
      <c r="HQ14" s="9"/>
      <c r="HR14" s="9"/>
      <c r="HS14" s="9"/>
      <c r="HT14" s="9"/>
      <c r="HU14" s="9"/>
      <c r="HV14" s="9"/>
      <c r="HW14" s="9"/>
      <c r="HX14" s="9"/>
      <c r="HY14" s="9"/>
      <c r="HZ14" s="9"/>
      <c r="IA14" s="9"/>
      <c r="IB14" s="9"/>
      <c r="IC14" s="9"/>
      <c r="ID14" s="9"/>
      <c r="IE14" s="9"/>
      <c r="IF14" s="9"/>
      <c r="IG14" s="9"/>
      <c r="IH14" s="9"/>
      <c r="II14" s="9"/>
      <c r="IJ14" s="9"/>
      <c r="IK14" s="9"/>
      <c r="IL14" s="9"/>
      <c r="IM14" s="9"/>
      <c r="IN14" s="9"/>
      <c r="IO14" s="9"/>
      <c r="IP14" s="9"/>
      <c r="IQ14" s="9"/>
      <c r="IR14" s="9"/>
    </row>
    <row r="15" spans="2:252" s="1" customFormat="1" ht="30" x14ac:dyDescent="0.25">
      <c r="B15" s="31" t="s">
        <v>43</v>
      </c>
      <c r="C15" s="183" t="str">
        <f>'1. BIV-vragenlijst'!D13</f>
        <v>Patient interactie en entertainment systeem</v>
      </c>
      <c r="D15" s="183"/>
      <c r="E15" s="184"/>
      <c r="F15" s="7"/>
      <c r="G15" s="7"/>
      <c r="H15" s="7"/>
      <c r="I15" s="7"/>
      <c r="J15" s="7"/>
      <c r="K15" s="7"/>
      <c r="L15" s="7"/>
    </row>
    <row r="16" spans="2:252" s="1" customFormat="1" ht="30" x14ac:dyDescent="0.25">
      <c r="B16" s="31" t="s">
        <v>44</v>
      </c>
      <c r="C16" s="183" t="str">
        <f>'1. BIV-vragenlijst'!D14</f>
        <v xml:space="preserve">werkdagen </v>
      </c>
      <c r="D16" s="246" t="str">
        <f>'1. BIV-vragenlijst'!E14</f>
        <v>voorwaarde is wel dat er geen kritische alarmering op het tablet komt, maar een aparte knop blijft.</v>
      </c>
      <c r="E16" s="246"/>
      <c r="F16" s="7"/>
      <c r="G16" s="7"/>
      <c r="H16" s="7"/>
      <c r="I16" s="7"/>
      <c r="J16" s="7"/>
      <c r="K16" s="7"/>
      <c r="L16" s="7"/>
    </row>
    <row r="17" spans="2:12" s="1" customFormat="1" ht="24.75" customHeight="1" x14ac:dyDescent="0.25">
      <c r="B17" s="31" t="s">
        <v>72</v>
      </c>
      <c r="C17" s="183" t="str">
        <f>'1. BIV-vragenlijst'!D15</f>
        <v>1:Ja</v>
      </c>
      <c r="D17" s="246" t="str">
        <f>'1. BIV-vragenlijst'!E15</f>
        <v>&lt;geef hier de onderbouwing van de keuze&gt;</v>
      </c>
      <c r="E17" s="246"/>
      <c r="F17" s="7"/>
      <c r="G17" s="7"/>
      <c r="H17" s="7"/>
      <c r="I17" s="7"/>
      <c r="J17" s="7"/>
      <c r="K17" s="7"/>
      <c r="L17" s="7"/>
    </row>
    <row r="18" spans="2:12" s="1" customFormat="1" ht="30" x14ac:dyDescent="0.25">
      <c r="B18" s="31" t="s">
        <v>73</v>
      </c>
      <c r="C18" s="183" t="str">
        <f>'1. BIV-vragenlijst'!D16</f>
        <v>2:Nee</v>
      </c>
      <c r="D18" s="246" t="str">
        <f>'1. BIV-vragenlijst'!E16</f>
        <v>&lt;geef hier de onderbouwing van de keuze&gt;</v>
      </c>
      <c r="E18" s="246"/>
      <c r="F18" s="7"/>
      <c r="G18" s="7"/>
      <c r="H18" s="7"/>
      <c r="I18" s="7"/>
      <c r="J18" s="7"/>
      <c r="K18" s="7"/>
      <c r="L18" s="7"/>
    </row>
    <row r="19" spans="2:12" s="1" customFormat="1" ht="30" x14ac:dyDescent="0.25">
      <c r="B19" s="31" t="s">
        <v>74</v>
      </c>
      <c r="C19" s="183" t="str">
        <f>'1. BIV-vragenlijst'!D17</f>
        <v>2:Nee</v>
      </c>
      <c r="D19" s="246" t="str">
        <f>'1. BIV-vragenlijst'!E17</f>
        <v>&lt;geef hier de onderbouwing van de keuze&gt;</v>
      </c>
      <c r="E19" s="246"/>
      <c r="F19" s="7"/>
      <c r="G19" s="7"/>
      <c r="H19" s="7"/>
      <c r="I19" s="7"/>
      <c r="J19" s="7"/>
      <c r="K19" s="7"/>
      <c r="L19" s="7"/>
    </row>
    <row r="20" spans="2:12" s="1" customFormat="1" ht="30" x14ac:dyDescent="0.25">
      <c r="B20" s="31" t="s">
        <v>75</v>
      </c>
      <c r="C20" s="183" t="str">
        <f>'1. BIV-vragenlijst'!D18</f>
        <v>2:Nee</v>
      </c>
      <c r="D20" s="246" t="str">
        <f>'1. BIV-vragenlijst'!E18</f>
        <v>&lt;geef hier de onderbouwing van de keuze&gt;</v>
      </c>
      <c r="E20" s="246"/>
      <c r="F20" s="7"/>
      <c r="G20" s="7"/>
      <c r="H20" s="7"/>
      <c r="I20" s="7"/>
      <c r="J20" s="7"/>
      <c r="K20" s="7"/>
      <c r="L20" s="7"/>
    </row>
    <row r="21" spans="2:12" x14ac:dyDescent="0.25">
      <c r="F21" s="30"/>
      <c r="G21" s="30"/>
      <c r="H21" s="30"/>
      <c r="I21" s="30"/>
      <c r="J21" s="30"/>
      <c r="K21" s="30"/>
      <c r="L21" s="30"/>
    </row>
    <row r="22" spans="2:12" x14ac:dyDescent="0.25">
      <c r="F22" s="30"/>
      <c r="G22" s="30"/>
      <c r="H22" s="30"/>
      <c r="I22" s="30"/>
      <c r="J22" s="30"/>
      <c r="K22" s="30"/>
      <c r="L22" s="30"/>
    </row>
    <row r="23" spans="2:12" s="22" customFormat="1" ht="30" customHeight="1" thickBot="1" x14ac:dyDescent="0.3">
      <c r="B23" s="45" t="s">
        <v>0</v>
      </c>
      <c r="C23" s="45"/>
      <c r="D23" s="45"/>
      <c r="E23" s="45"/>
    </row>
    <row r="24" spans="2:12" x14ac:dyDescent="0.25">
      <c r="B24" s="38"/>
      <c r="C24" s="38"/>
      <c r="D24" s="38"/>
      <c r="E24" s="38"/>
    </row>
    <row r="25" spans="2:12" ht="17.25" customHeight="1" x14ac:dyDescent="0.25">
      <c r="B25" s="42" t="s">
        <v>63</v>
      </c>
      <c r="C25" s="43" t="s">
        <v>1</v>
      </c>
      <c r="D25" s="43" t="s">
        <v>2</v>
      </c>
      <c r="E25" s="43" t="s">
        <v>3</v>
      </c>
    </row>
    <row r="26" spans="2:12" ht="51.75" customHeight="1" x14ac:dyDescent="0.25">
      <c r="B26" s="27" t="str">
        <f xml:space="preserve"> '1. BIV-vragenlijst'!B5</f>
        <v>Patiënt Interactie en Entertainment (PIE)</v>
      </c>
      <c r="C26" s="27" t="str">
        <f xml:space="preserve"> '1. BIV-vragenlijst'!D5</f>
        <v>Midden</v>
      </c>
      <c r="D26" s="27" t="str">
        <f xml:space="preserve"> '1. BIV-vragenlijst'!E5</f>
        <v>Midden</v>
      </c>
      <c r="E26" s="27" t="str">
        <f xml:space="preserve"> '1. BIV-vragenlijst'!F5</f>
        <v>Midden</v>
      </c>
    </row>
    <row r="27" spans="2:12" x14ac:dyDescent="0.25">
      <c r="B27" s="39"/>
      <c r="C27" s="40"/>
      <c r="D27" s="40"/>
      <c r="E27" s="40"/>
    </row>
    <row r="28" spans="2:12" ht="49.5" customHeight="1" x14ac:dyDescent="0.25">
      <c r="B28" s="12" t="s">
        <v>61</v>
      </c>
      <c r="C28" s="48" t="str">
        <f xml:space="preserve"> '1. BIV-vragenlijst'!D7</f>
        <v>1 dag</v>
      </c>
      <c r="D28" s="46"/>
      <c r="E28" s="46"/>
    </row>
    <row r="29" spans="2:12" ht="54" customHeight="1" x14ac:dyDescent="0.25">
      <c r="B29" s="12" t="s">
        <v>51</v>
      </c>
      <c r="C29" s="46"/>
      <c r="D29" s="48" t="str">
        <f xml:space="preserve"> '1. BIV-vragenlijst'!E8</f>
        <v>1 week</v>
      </c>
      <c r="E29" s="46"/>
    </row>
    <row r="30" spans="2:12" ht="48.75" customHeight="1" x14ac:dyDescent="0.25">
      <c r="B30" s="12" t="s">
        <v>52</v>
      </c>
      <c r="C30" s="46"/>
      <c r="D30" s="46"/>
      <c r="E30" s="48" t="str">
        <f xml:space="preserve"> '1. BIV-vragenlijst'!F9</f>
        <v>Ja</v>
      </c>
    </row>
    <row r="31" spans="2:12" x14ac:dyDescent="0.25">
      <c r="B31" s="28"/>
      <c r="C31" s="28"/>
      <c r="D31" s="28"/>
      <c r="E31" s="28"/>
    </row>
  </sheetData>
  <sheetProtection sheet="1" objects="1" scenarios="1"/>
  <mergeCells count="5">
    <mergeCell ref="D19:E19"/>
    <mergeCell ref="D20:E20"/>
    <mergeCell ref="D16:E16"/>
    <mergeCell ref="D17:E17"/>
    <mergeCell ref="D18:E18"/>
  </mergeCells>
  <conditionalFormatting sqref="C7">
    <cfRule type="cellIs" dxfId="33" priority="6" operator="equal">
      <formula>$G$7</formula>
    </cfRule>
    <cfRule type="cellIs" dxfId="32" priority="14" operator="equal">
      <formula>""</formula>
    </cfRule>
  </conditionalFormatting>
  <conditionalFormatting sqref="C4">
    <cfRule type="cellIs" dxfId="31" priority="5" operator="equal">
      <formula>$G$4</formula>
    </cfRule>
    <cfRule type="cellIs" dxfId="30" priority="13" operator="equal">
      <formula>""</formula>
    </cfRule>
  </conditionalFormatting>
  <conditionalFormatting sqref="C6">
    <cfRule type="cellIs" dxfId="29" priority="1" operator="equal">
      <formula>$G$6</formula>
    </cfRule>
    <cfRule type="cellIs" dxfId="28" priority="2" operator="equal">
      <formula>""</formula>
    </cfRule>
  </conditionalFormatting>
  <dataValidations count="1">
    <dataValidation allowBlank="1" showErrorMessage="1" sqref="D16:D20 C15:C20" xr:uid="{00000000-0002-0000-0100-000000000000}"/>
  </dataValidations>
  <pageMargins left="0.39370078740157483" right="0.39370078740157483" top="0.98425196850393704" bottom="0.74803149606299213" header="0.31496062992125984" footer="0.31496062992125984"/>
  <pageSetup paperSize="9" scale="79" fitToHeight="0" orientation="portrait" r:id="rId1"/>
  <headerFooter scaleWithDoc="0">
    <oddHeader>&amp;L&amp;"-,Vet"&amp;16UMCG Informatiebeveiliging en Privacybescherming&amp;R&amp;G</oddHeader>
    <oddFooter>&amp;L&amp;F&amp;RPagina  &amp;P/&amp;N</oddFooter>
  </headerFooter>
  <ignoredErrors>
    <ignoredError sqref="C6:C7 C4 D15:E1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732B5-F96A-49AD-BE7C-E93B0AADD61E}">
  <sheetPr filterMode="1"/>
  <dimension ref="A1:G84"/>
  <sheetViews>
    <sheetView workbookViewId="0">
      <selection activeCell="C17" sqref="C17"/>
    </sheetView>
  </sheetViews>
  <sheetFormatPr defaultRowHeight="15" x14ac:dyDescent="0.25"/>
  <cols>
    <col min="1" max="1" width="17.5703125" style="119" bestFit="1" customWidth="1"/>
    <col min="2" max="2" width="28.7109375" style="119" bestFit="1" customWidth="1"/>
    <col min="3" max="3" width="13.85546875" style="119" bestFit="1" customWidth="1"/>
    <col min="4" max="4" width="20.140625" style="119" bestFit="1" customWidth="1"/>
    <col min="5" max="5" width="69.85546875" style="119" bestFit="1" customWidth="1"/>
    <col min="6" max="6" width="23.140625" style="120" bestFit="1" customWidth="1"/>
    <col min="7" max="7" width="32.7109375" style="22" bestFit="1" customWidth="1"/>
    <col min="8" max="16384" width="9.140625" style="22"/>
  </cols>
  <sheetData>
    <row r="1" spans="1:7" x14ac:dyDescent="0.25">
      <c r="A1" s="117" t="s">
        <v>151</v>
      </c>
      <c r="B1" s="117" t="s">
        <v>152</v>
      </c>
      <c r="C1" s="117" t="s">
        <v>153</v>
      </c>
      <c r="D1" s="117" t="s">
        <v>154</v>
      </c>
      <c r="E1" s="117" t="s">
        <v>155</v>
      </c>
      <c r="F1" s="117" t="s">
        <v>249</v>
      </c>
      <c r="G1" s="117" t="s">
        <v>250</v>
      </c>
    </row>
    <row r="2" spans="1:7" hidden="1" x14ac:dyDescent="0.25">
      <c r="A2" s="119" t="s">
        <v>1</v>
      </c>
      <c r="B2" s="119" t="s">
        <v>156</v>
      </c>
      <c r="C2" s="119" t="s">
        <v>164</v>
      </c>
      <c r="D2" s="119" t="s">
        <v>165</v>
      </c>
      <c r="E2" s="119" t="s">
        <v>166</v>
      </c>
    </row>
    <row r="3" spans="1:7" hidden="1" x14ac:dyDescent="0.25">
      <c r="A3" s="119" t="s">
        <v>1</v>
      </c>
      <c r="B3" s="119" t="s">
        <v>156</v>
      </c>
      <c r="C3" s="119" t="s">
        <v>164</v>
      </c>
      <c r="D3" s="119" t="s">
        <v>165</v>
      </c>
      <c r="E3" s="119" t="s">
        <v>167</v>
      </c>
    </row>
    <row r="4" spans="1:7" hidden="1" x14ac:dyDescent="0.25">
      <c r="A4" s="119" t="s">
        <v>1</v>
      </c>
      <c r="B4" s="119" t="s">
        <v>168</v>
      </c>
      <c r="C4" s="119" t="s">
        <v>164</v>
      </c>
      <c r="D4" s="119" t="s">
        <v>165</v>
      </c>
      <c r="E4" s="119" t="s">
        <v>171</v>
      </c>
    </row>
    <row r="5" spans="1:7" ht="30" hidden="1" x14ac:dyDescent="0.25">
      <c r="A5" s="119" t="s">
        <v>1</v>
      </c>
      <c r="B5" s="119" t="s">
        <v>168</v>
      </c>
      <c r="C5" s="119" t="s">
        <v>164</v>
      </c>
      <c r="D5" s="119" t="s">
        <v>165</v>
      </c>
      <c r="E5" s="119" t="s">
        <v>360</v>
      </c>
    </row>
    <row r="6" spans="1:7" hidden="1" x14ac:dyDescent="0.25">
      <c r="A6" s="118" t="s">
        <v>1</v>
      </c>
      <c r="B6" s="118" t="s">
        <v>156</v>
      </c>
      <c r="C6" s="118" t="s">
        <v>157</v>
      </c>
      <c r="D6" s="118" t="s">
        <v>158</v>
      </c>
      <c r="E6" s="118" t="s">
        <v>159</v>
      </c>
    </row>
    <row r="7" spans="1:7" hidden="1" x14ac:dyDescent="0.25">
      <c r="A7" s="118" t="s">
        <v>1</v>
      </c>
      <c r="B7" s="118" t="s">
        <v>168</v>
      </c>
      <c r="C7" s="118" t="s">
        <v>157</v>
      </c>
      <c r="D7" s="118" t="s">
        <v>158</v>
      </c>
      <c r="E7" s="118" t="s">
        <v>306</v>
      </c>
    </row>
    <row r="8" spans="1:7" x14ac:dyDescent="0.25">
      <c r="A8" s="118" t="s">
        <v>1</v>
      </c>
      <c r="B8" s="118" t="s">
        <v>156</v>
      </c>
      <c r="C8" s="118" t="s">
        <v>160</v>
      </c>
      <c r="D8" s="118" t="s">
        <v>161</v>
      </c>
      <c r="E8" s="118" t="s">
        <v>162</v>
      </c>
    </row>
    <row r="9" spans="1:7" x14ac:dyDescent="0.25">
      <c r="A9" s="118" t="s">
        <v>1</v>
      </c>
      <c r="B9" s="118" t="s">
        <v>156</v>
      </c>
      <c r="C9" s="118" t="s">
        <v>160</v>
      </c>
      <c r="D9" s="118" t="s">
        <v>161</v>
      </c>
      <c r="E9" s="118" t="s">
        <v>163</v>
      </c>
    </row>
    <row r="10" spans="1:7" x14ac:dyDescent="0.25">
      <c r="A10" s="118" t="s">
        <v>1</v>
      </c>
      <c r="B10" s="118" t="s">
        <v>168</v>
      </c>
      <c r="C10" s="118" t="s">
        <v>160</v>
      </c>
      <c r="D10" s="118" t="s">
        <v>161</v>
      </c>
      <c r="E10" s="118" t="s">
        <v>169</v>
      </c>
    </row>
    <row r="11" spans="1:7" x14ac:dyDescent="0.25">
      <c r="A11" s="118" t="s">
        <v>1</v>
      </c>
      <c r="B11" s="118" t="s">
        <v>168</v>
      </c>
      <c r="C11" s="118" t="s">
        <v>160</v>
      </c>
      <c r="D11" s="118" t="s">
        <v>161</v>
      </c>
      <c r="E11" s="118" t="s">
        <v>170</v>
      </c>
    </row>
    <row r="12" spans="1:7" x14ac:dyDescent="0.25">
      <c r="A12" s="118" t="s">
        <v>1</v>
      </c>
      <c r="B12" s="118" t="s">
        <v>168</v>
      </c>
      <c r="C12" s="118" t="s">
        <v>160</v>
      </c>
      <c r="D12" s="118" t="s">
        <v>161</v>
      </c>
      <c r="E12" s="118" t="s">
        <v>313</v>
      </c>
    </row>
    <row r="13" spans="1:7" x14ac:dyDescent="0.25">
      <c r="A13" s="118" t="s">
        <v>1</v>
      </c>
      <c r="B13" s="118" t="s">
        <v>168</v>
      </c>
      <c r="C13" s="118" t="s">
        <v>160</v>
      </c>
      <c r="D13" s="118" t="s">
        <v>161</v>
      </c>
      <c r="E13" s="118" t="s">
        <v>312</v>
      </c>
    </row>
    <row r="14" spans="1:7" x14ac:dyDescent="0.25">
      <c r="A14" s="118" t="s">
        <v>1</v>
      </c>
      <c r="B14" s="119" t="s">
        <v>168</v>
      </c>
      <c r="C14" s="118" t="s">
        <v>160</v>
      </c>
      <c r="D14" s="119" t="s">
        <v>161</v>
      </c>
      <c r="E14" s="119" t="s">
        <v>361</v>
      </c>
    </row>
    <row r="15" spans="1:7" hidden="1" x14ac:dyDescent="0.25">
      <c r="A15" s="119" t="s">
        <v>2</v>
      </c>
      <c r="B15" s="119" t="s">
        <v>172</v>
      </c>
      <c r="C15" s="119" t="s">
        <v>164</v>
      </c>
      <c r="D15" s="119" t="s">
        <v>178</v>
      </c>
      <c r="E15" s="119" t="s">
        <v>179</v>
      </c>
    </row>
    <row r="16" spans="1:7" hidden="1" x14ac:dyDescent="0.25">
      <c r="A16" s="119" t="s">
        <v>2</v>
      </c>
      <c r="B16" s="119" t="s">
        <v>172</v>
      </c>
      <c r="C16" s="119" t="s">
        <v>164</v>
      </c>
      <c r="D16" s="119" t="s">
        <v>178</v>
      </c>
      <c r="E16" s="119" t="s">
        <v>180</v>
      </c>
    </row>
    <row r="17" spans="1:5" hidden="1" x14ac:dyDescent="0.25">
      <c r="A17" s="119" t="s">
        <v>2</v>
      </c>
      <c r="B17" s="119" t="s">
        <v>181</v>
      </c>
      <c r="C17" s="119" t="s">
        <v>164</v>
      </c>
      <c r="D17" s="119" t="s">
        <v>178</v>
      </c>
      <c r="E17" s="119" t="s">
        <v>184</v>
      </c>
    </row>
    <row r="18" spans="1:5" hidden="1" x14ac:dyDescent="0.25">
      <c r="A18" s="119" t="s">
        <v>2</v>
      </c>
      <c r="B18" s="119" t="s">
        <v>185</v>
      </c>
      <c r="C18" s="119" t="s">
        <v>164</v>
      </c>
      <c r="D18" s="119" t="s">
        <v>178</v>
      </c>
      <c r="E18" s="119" t="s">
        <v>188</v>
      </c>
    </row>
    <row r="19" spans="1:5" hidden="1" x14ac:dyDescent="0.25">
      <c r="A19" s="119" t="s">
        <v>2</v>
      </c>
      <c r="B19" s="119" t="s">
        <v>189</v>
      </c>
      <c r="C19" s="119" t="s">
        <v>164</v>
      </c>
      <c r="D19" s="119" t="s">
        <v>178</v>
      </c>
      <c r="E19" s="119" t="s">
        <v>192</v>
      </c>
    </row>
    <row r="20" spans="1:5" hidden="1" x14ac:dyDescent="0.25">
      <c r="A20" s="118" t="s">
        <v>2</v>
      </c>
      <c r="B20" s="118" t="s">
        <v>172</v>
      </c>
      <c r="C20" s="118" t="s">
        <v>157</v>
      </c>
      <c r="D20" s="118" t="s">
        <v>173</v>
      </c>
      <c r="E20" s="118" t="s">
        <v>174</v>
      </c>
    </row>
    <row r="21" spans="1:5" hidden="1" x14ac:dyDescent="0.25">
      <c r="A21" s="118" t="s">
        <v>2</v>
      </c>
      <c r="B21" s="118" t="s">
        <v>181</v>
      </c>
      <c r="C21" s="118" t="s">
        <v>157</v>
      </c>
      <c r="D21" s="118" t="s">
        <v>173</v>
      </c>
      <c r="E21" s="118" t="s">
        <v>182</v>
      </c>
    </row>
    <row r="22" spans="1:5" hidden="1" x14ac:dyDescent="0.25">
      <c r="A22" s="118" t="s">
        <v>2</v>
      </c>
      <c r="B22" s="118" t="s">
        <v>185</v>
      </c>
      <c r="C22" s="118" t="s">
        <v>157</v>
      </c>
      <c r="D22" s="118" t="s">
        <v>175</v>
      </c>
      <c r="E22" s="118" t="s">
        <v>186</v>
      </c>
    </row>
    <row r="23" spans="1:5" hidden="1" x14ac:dyDescent="0.25">
      <c r="A23" s="118" t="s">
        <v>2</v>
      </c>
      <c r="B23" s="118" t="s">
        <v>189</v>
      </c>
      <c r="C23" s="118" t="s">
        <v>157</v>
      </c>
      <c r="D23" s="118" t="s">
        <v>173</v>
      </c>
      <c r="E23" s="118" t="s">
        <v>190</v>
      </c>
    </row>
    <row r="24" spans="1:5" x14ac:dyDescent="0.25">
      <c r="A24" s="119" t="s">
        <v>2</v>
      </c>
      <c r="B24" s="119" t="s">
        <v>172</v>
      </c>
      <c r="C24" s="119" t="s">
        <v>160</v>
      </c>
      <c r="D24" s="119" t="s">
        <v>175</v>
      </c>
      <c r="E24" s="119" t="s">
        <v>176</v>
      </c>
    </row>
    <row r="25" spans="1:5" x14ac:dyDescent="0.25">
      <c r="A25" s="119" t="s">
        <v>2</v>
      </c>
      <c r="B25" s="119" t="s">
        <v>172</v>
      </c>
      <c r="C25" s="119" t="s">
        <v>160</v>
      </c>
      <c r="D25" s="119" t="s">
        <v>175</v>
      </c>
      <c r="E25" s="119" t="s">
        <v>177</v>
      </c>
    </row>
    <row r="26" spans="1:5" x14ac:dyDescent="0.25">
      <c r="A26" s="119" t="s">
        <v>2</v>
      </c>
      <c r="B26" s="119" t="s">
        <v>181</v>
      </c>
      <c r="C26" s="119" t="s">
        <v>160</v>
      </c>
      <c r="D26" s="119" t="s">
        <v>175</v>
      </c>
      <c r="E26" s="119" t="s">
        <v>183</v>
      </c>
    </row>
    <row r="27" spans="1:5" x14ac:dyDescent="0.25">
      <c r="A27" s="119" t="s">
        <v>2</v>
      </c>
      <c r="B27" s="119" t="s">
        <v>185</v>
      </c>
      <c r="C27" s="119" t="s">
        <v>160</v>
      </c>
      <c r="D27" s="119" t="s">
        <v>173</v>
      </c>
      <c r="E27" s="119" t="s">
        <v>187</v>
      </c>
    </row>
    <row r="28" spans="1:5" x14ac:dyDescent="0.25">
      <c r="A28" s="119" t="s">
        <v>2</v>
      </c>
      <c r="B28" s="119" t="s">
        <v>189</v>
      </c>
      <c r="C28" s="119" t="s">
        <v>160</v>
      </c>
      <c r="D28" s="119" t="s">
        <v>175</v>
      </c>
      <c r="E28" s="119" t="s">
        <v>191</v>
      </c>
    </row>
    <row r="29" spans="1:5" x14ac:dyDescent="0.25">
      <c r="A29" s="119" t="s">
        <v>2</v>
      </c>
      <c r="B29" s="119" t="s">
        <v>362</v>
      </c>
      <c r="C29" s="118" t="s">
        <v>160</v>
      </c>
      <c r="D29" s="119" t="s">
        <v>175</v>
      </c>
      <c r="E29" s="119" t="s">
        <v>363</v>
      </c>
    </row>
    <row r="30" spans="1:5" hidden="1" x14ac:dyDescent="0.25">
      <c r="A30" s="118" t="s">
        <v>3</v>
      </c>
      <c r="B30" s="118" t="s">
        <v>225</v>
      </c>
      <c r="C30" s="118" t="s">
        <v>229</v>
      </c>
      <c r="D30" s="118" t="s">
        <v>230</v>
      </c>
      <c r="E30" s="118" t="s">
        <v>204</v>
      </c>
    </row>
    <row r="31" spans="1:5" hidden="1" x14ac:dyDescent="0.25">
      <c r="A31" s="119" t="s">
        <v>3</v>
      </c>
      <c r="B31" s="119" t="s">
        <v>193</v>
      </c>
      <c r="C31" s="119" t="s">
        <v>164</v>
      </c>
      <c r="D31" s="119" t="s">
        <v>201</v>
      </c>
      <c r="E31" s="119" t="s">
        <v>202</v>
      </c>
    </row>
    <row r="32" spans="1:5" hidden="1" x14ac:dyDescent="0.25">
      <c r="A32" s="119" t="s">
        <v>3</v>
      </c>
      <c r="B32" s="119" t="s">
        <v>193</v>
      </c>
      <c r="C32" s="119" t="s">
        <v>164</v>
      </c>
      <c r="D32" s="119" t="s">
        <v>201</v>
      </c>
      <c r="E32" s="119" t="s">
        <v>203</v>
      </c>
    </row>
    <row r="33" spans="1:5" hidden="1" x14ac:dyDescent="0.25">
      <c r="A33" s="119" t="s">
        <v>3</v>
      </c>
      <c r="B33" s="119" t="s">
        <v>193</v>
      </c>
      <c r="C33" s="119" t="s">
        <v>164</v>
      </c>
      <c r="D33" s="119" t="s">
        <v>201</v>
      </c>
      <c r="E33" s="119" t="s">
        <v>204</v>
      </c>
    </row>
    <row r="34" spans="1:5" hidden="1" x14ac:dyDescent="0.25">
      <c r="A34" s="119" t="s">
        <v>3</v>
      </c>
      <c r="B34" s="119" t="s">
        <v>193</v>
      </c>
      <c r="C34" s="119" t="s">
        <v>164</v>
      </c>
      <c r="D34" s="119" t="s">
        <v>201</v>
      </c>
      <c r="E34" s="119" t="s">
        <v>205</v>
      </c>
    </row>
    <row r="35" spans="1:5" hidden="1" x14ac:dyDescent="0.25">
      <c r="A35" s="119" t="s">
        <v>3</v>
      </c>
      <c r="B35" s="119" t="s">
        <v>206</v>
      </c>
      <c r="C35" s="119" t="s">
        <v>164</v>
      </c>
      <c r="D35" s="119" t="s">
        <v>201</v>
      </c>
      <c r="E35" s="119" t="s">
        <v>208</v>
      </c>
    </row>
    <row r="36" spans="1:5" hidden="1" x14ac:dyDescent="0.25">
      <c r="A36" s="119" t="s">
        <v>3</v>
      </c>
      <c r="B36" s="119" t="s">
        <v>206</v>
      </c>
      <c r="C36" s="119" t="s">
        <v>164</v>
      </c>
      <c r="D36" s="119" t="s">
        <v>201</v>
      </c>
      <c r="E36" s="119" t="s">
        <v>209</v>
      </c>
    </row>
    <row r="37" spans="1:5" hidden="1" x14ac:dyDescent="0.25">
      <c r="A37" s="119" t="s">
        <v>3</v>
      </c>
      <c r="B37" s="119" t="s">
        <v>210</v>
      </c>
      <c r="C37" s="119" t="s">
        <v>164</v>
      </c>
      <c r="D37" s="119" t="s">
        <v>201</v>
      </c>
      <c r="E37" s="119" t="s">
        <v>213</v>
      </c>
    </row>
    <row r="38" spans="1:5" hidden="1" x14ac:dyDescent="0.25">
      <c r="A38" s="119" t="s">
        <v>3</v>
      </c>
      <c r="B38" s="119" t="s">
        <v>214</v>
      </c>
      <c r="C38" s="119" t="s">
        <v>164</v>
      </c>
      <c r="D38" s="119" t="s">
        <v>201</v>
      </c>
      <c r="E38" s="119" t="s">
        <v>217</v>
      </c>
    </row>
    <row r="39" spans="1:5" ht="30" hidden="1" x14ac:dyDescent="0.25">
      <c r="A39" s="119" t="s">
        <v>3</v>
      </c>
      <c r="B39" s="119" t="s">
        <v>218</v>
      </c>
      <c r="C39" s="119" t="s">
        <v>164</v>
      </c>
      <c r="D39" s="119" t="s">
        <v>201</v>
      </c>
      <c r="E39" s="119" t="s">
        <v>222</v>
      </c>
    </row>
    <row r="40" spans="1:5" hidden="1" x14ac:dyDescent="0.25">
      <c r="A40" s="119" t="s">
        <v>3</v>
      </c>
      <c r="B40" s="119" t="s">
        <v>223</v>
      </c>
      <c r="C40" s="119" t="s">
        <v>164</v>
      </c>
      <c r="D40" s="119" t="s">
        <v>201</v>
      </c>
      <c r="E40" s="119" t="s">
        <v>224</v>
      </c>
    </row>
    <row r="41" spans="1:5" hidden="1" x14ac:dyDescent="0.25">
      <c r="A41" s="119" t="s">
        <v>3</v>
      </c>
      <c r="B41" s="119" t="s">
        <v>225</v>
      </c>
      <c r="C41" s="119" t="s">
        <v>164</v>
      </c>
      <c r="D41" s="119" t="s">
        <v>201</v>
      </c>
      <c r="E41" s="119" t="s">
        <v>228</v>
      </c>
    </row>
    <row r="42" spans="1:5" hidden="1" x14ac:dyDescent="0.25">
      <c r="A42" s="119" t="s">
        <v>3</v>
      </c>
      <c r="B42" s="119" t="s">
        <v>231</v>
      </c>
      <c r="C42" s="119" t="s">
        <v>164</v>
      </c>
      <c r="D42" s="119" t="s">
        <v>201</v>
      </c>
      <c r="E42" s="119" t="s">
        <v>226</v>
      </c>
    </row>
    <row r="43" spans="1:5" hidden="1" x14ac:dyDescent="0.25">
      <c r="A43" s="119" t="s">
        <v>3</v>
      </c>
      <c r="B43" s="119" t="s">
        <v>232</v>
      </c>
      <c r="C43" s="119" t="s">
        <v>164</v>
      </c>
      <c r="D43" s="119" t="s">
        <v>201</v>
      </c>
      <c r="E43" s="119" t="s">
        <v>233</v>
      </c>
    </row>
    <row r="44" spans="1:5" hidden="1" x14ac:dyDescent="0.25">
      <c r="A44" s="119" t="s">
        <v>3</v>
      </c>
      <c r="B44" s="119" t="s">
        <v>232</v>
      </c>
      <c r="C44" s="119" t="s">
        <v>164</v>
      </c>
      <c r="D44" s="119" t="s">
        <v>201</v>
      </c>
      <c r="E44" s="119" t="s">
        <v>234</v>
      </c>
    </row>
    <row r="45" spans="1:5" hidden="1" x14ac:dyDescent="0.25">
      <c r="A45" s="119" t="s">
        <v>3</v>
      </c>
      <c r="B45" s="119" t="s">
        <v>235</v>
      </c>
      <c r="C45" s="119" t="s">
        <v>164</v>
      </c>
      <c r="D45" s="119" t="s">
        <v>201</v>
      </c>
      <c r="E45" s="119" t="s">
        <v>237</v>
      </c>
    </row>
    <row r="46" spans="1:5" ht="30" hidden="1" x14ac:dyDescent="0.25">
      <c r="A46" s="119" t="s">
        <v>3</v>
      </c>
      <c r="B46" s="119" t="s">
        <v>235</v>
      </c>
      <c r="C46" s="119" t="s">
        <v>164</v>
      </c>
      <c r="D46" s="119" t="s">
        <v>201</v>
      </c>
      <c r="E46" s="119" t="s">
        <v>238</v>
      </c>
    </row>
    <row r="47" spans="1:5" hidden="1" x14ac:dyDescent="0.25">
      <c r="A47" s="119" t="s">
        <v>3</v>
      </c>
      <c r="B47" s="119" t="s">
        <v>239</v>
      </c>
      <c r="C47" s="119" t="s">
        <v>164</v>
      </c>
      <c r="D47" s="119" t="s">
        <v>201</v>
      </c>
      <c r="E47" s="119" t="s">
        <v>237</v>
      </c>
    </row>
    <row r="48" spans="1:5" hidden="1" x14ac:dyDescent="0.25">
      <c r="A48" s="119" t="s">
        <v>3</v>
      </c>
      <c r="B48" s="119" t="s">
        <v>239</v>
      </c>
      <c r="C48" s="119" t="s">
        <v>164</v>
      </c>
      <c r="D48" s="119" t="s">
        <v>201</v>
      </c>
      <c r="E48" s="119" t="s">
        <v>243</v>
      </c>
    </row>
    <row r="49" spans="1:5" hidden="1" x14ac:dyDescent="0.25">
      <c r="A49" s="119" t="s">
        <v>3</v>
      </c>
      <c r="B49" s="119" t="s">
        <v>244</v>
      </c>
      <c r="C49" s="119" t="s">
        <v>164</v>
      </c>
      <c r="D49" s="119" t="s">
        <v>201</v>
      </c>
      <c r="E49" s="119" t="s">
        <v>245</v>
      </c>
    </row>
    <row r="50" spans="1:5" hidden="1" x14ac:dyDescent="0.25">
      <c r="A50" s="119" t="s">
        <v>3</v>
      </c>
      <c r="B50" s="119" t="s">
        <v>246</v>
      </c>
      <c r="C50" s="119" t="s">
        <v>164</v>
      </c>
      <c r="D50" s="119" t="s">
        <v>201</v>
      </c>
      <c r="E50" s="119" t="s">
        <v>247</v>
      </c>
    </row>
    <row r="51" spans="1:5" hidden="1" x14ac:dyDescent="0.25">
      <c r="A51" s="119" t="s">
        <v>3</v>
      </c>
      <c r="B51" s="119" t="s">
        <v>248</v>
      </c>
      <c r="C51" s="119" t="s">
        <v>164</v>
      </c>
      <c r="D51" s="119" t="s">
        <v>201</v>
      </c>
      <c r="E51" s="119" t="s">
        <v>199</v>
      </c>
    </row>
    <row r="52" spans="1:5" hidden="1" x14ac:dyDescent="0.25">
      <c r="A52" s="118" t="s">
        <v>3</v>
      </c>
      <c r="B52" s="118" t="s">
        <v>193</v>
      </c>
      <c r="C52" s="118" t="s">
        <v>157</v>
      </c>
      <c r="D52" s="118" t="s">
        <v>194</v>
      </c>
      <c r="E52" s="118" t="s">
        <v>195</v>
      </c>
    </row>
    <row r="53" spans="1:5" hidden="1" x14ac:dyDescent="0.25">
      <c r="A53" s="118" t="s">
        <v>3</v>
      </c>
      <c r="B53" s="118" t="s">
        <v>206</v>
      </c>
      <c r="C53" s="118" t="s">
        <v>157</v>
      </c>
      <c r="D53" s="118" t="s">
        <v>194</v>
      </c>
      <c r="E53" s="118" t="s">
        <v>207</v>
      </c>
    </row>
    <row r="54" spans="1:5" hidden="1" x14ac:dyDescent="0.25">
      <c r="A54" s="118" t="s">
        <v>3</v>
      </c>
      <c r="B54" s="118" t="s">
        <v>210</v>
      </c>
      <c r="C54" s="118" t="s">
        <v>157</v>
      </c>
      <c r="D54" s="118" t="s">
        <v>194</v>
      </c>
      <c r="E54" s="118" t="s">
        <v>211</v>
      </c>
    </row>
    <row r="55" spans="1:5" hidden="1" x14ac:dyDescent="0.25">
      <c r="A55" s="118" t="s">
        <v>3</v>
      </c>
      <c r="B55" s="118" t="s">
        <v>214</v>
      </c>
      <c r="C55" s="118" t="s">
        <v>157</v>
      </c>
      <c r="D55" s="118" t="s">
        <v>194</v>
      </c>
      <c r="E55" s="118" t="s">
        <v>215</v>
      </c>
    </row>
    <row r="56" spans="1:5" hidden="1" x14ac:dyDescent="0.25">
      <c r="A56" s="118" t="s">
        <v>3</v>
      </c>
      <c r="B56" s="118" t="s">
        <v>218</v>
      </c>
      <c r="C56" s="118" t="s">
        <v>157</v>
      </c>
      <c r="D56" s="118" t="s">
        <v>194</v>
      </c>
      <c r="E56" s="118" t="s">
        <v>219</v>
      </c>
    </row>
    <row r="57" spans="1:5" hidden="1" x14ac:dyDescent="0.25">
      <c r="A57" s="118" t="s">
        <v>3</v>
      </c>
      <c r="B57" s="118" t="s">
        <v>225</v>
      </c>
      <c r="C57" s="118" t="s">
        <v>157</v>
      </c>
      <c r="D57" s="118" t="s">
        <v>194</v>
      </c>
      <c r="E57" s="118" t="s">
        <v>226</v>
      </c>
    </row>
    <row r="58" spans="1:5" hidden="1" x14ac:dyDescent="0.25">
      <c r="A58" s="118" t="s">
        <v>3</v>
      </c>
      <c r="B58" s="118" t="s">
        <v>231</v>
      </c>
      <c r="C58" s="118" t="s">
        <v>157</v>
      </c>
      <c r="D58" s="118" t="s">
        <v>194</v>
      </c>
      <c r="E58" s="118" t="s">
        <v>207</v>
      </c>
    </row>
    <row r="59" spans="1:5" hidden="1" x14ac:dyDescent="0.25">
      <c r="A59" s="118" t="s">
        <v>3</v>
      </c>
      <c r="B59" s="118" t="s">
        <v>232</v>
      </c>
      <c r="C59" s="118" t="s">
        <v>157</v>
      </c>
      <c r="D59" s="118" t="s">
        <v>194</v>
      </c>
      <c r="E59" s="118" t="s">
        <v>207</v>
      </c>
    </row>
    <row r="60" spans="1:5" hidden="1" x14ac:dyDescent="0.25">
      <c r="A60" s="118" t="s">
        <v>3</v>
      </c>
      <c r="B60" s="118" t="s">
        <v>235</v>
      </c>
      <c r="C60" s="118" t="s">
        <v>157</v>
      </c>
      <c r="D60" s="118" t="s">
        <v>194</v>
      </c>
      <c r="E60" s="118" t="s">
        <v>207</v>
      </c>
    </row>
    <row r="61" spans="1:5" hidden="1" x14ac:dyDescent="0.25">
      <c r="A61" s="118" t="s">
        <v>3</v>
      </c>
      <c r="B61" s="118" t="s">
        <v>239</v>
      </c>
      <c r="C61" s="118" t="s">
        <v>157</v>
      </c>
      <c r="D61" s="118" t="s">
        <v>194</v>
      </c>
      <c r="E61" s="118" t="s">
        <v>240</v>
      </c>
    </row>
    <row r="62" spans="1:5" hidden="1" x14ac:dyDescent="0.25">
      <c r="A62" s="118" t="s">
        <v>3</v>
      </c>
      <c r="B62" s="118" t="s">
        <v>244</v>
      </c>
      <c r="C62" s="118" t="s">
        <v>157</v>
      </c>
      <c r="D62" s="118" t="s">
        <v>194</v>
      </c>
      <c r="E62" s="118" t="s">
        <v>207</v>
      </c>
    </row>
    <row r="63" spans="1:5" hidden="1" x14ac:dyDescent="0.25">
      <c r="A63" s="118" t="s">
        <v>3</v>
      </c>
      <c r="B63" s="118" t="s">
        <v>246</v>
      </c>
      <c r="C63" s="118" t="s">
        <v>157</v>
      </c>
      <c r="D63" s="118" t="s">
        <v>194</v>
      </c>
      <c r="E63" s="118" t="s">
        <v>207</v>
      </c>
    </row>
    <row r="64" spans="1:5" hidden="1" x14ac:dyDescent="0.25">
      <c r="A64" s="118" t="s">
        <v>3</v>
      </c>
      <c r="B64" s="118" t="s">
        <v>248</v>
      </c>
      <c r="C64" s="118" t="s">
        <v>157</v>
      </c>
      <c r="D64" s="118" t="s">
        <v>194</v>
      </c>
      <c r="E64" s="118" t="s">
        <v>207</v>
      </c>
    </row>
    <row r="65" spans="1:7" x14ac:dyDescent="0.25">
      <c r="A65" s="118" t="s">
        <v>3</v>
      </c>
      <c r="B65" s="118" t="s">
        <v>193</v>
      </c>
      <c r="C65" s="118" t="s">
        <v>160</v>
      </c>
      <c r="D65" s="118" t="s">
        <v>196</v>
      </c>
      <c r="E65" s="118" t="s">
        <v>197</v>
      </c>
    </row>
    <row r="66" spans="1:7" x14ac:dyDescent="0.25">
      <c r="A66" s="118" t="s">
        <v>3</v>
      </c>
      <c r="B66" s="118" t="s">
        <v>193</v>
      </c>
      <c r="C66" s="118" t="s">
        <v>160</v>
      </c>
      <c r="D66" s="118" t="s">
        <v>196</v>
      </c>
      <c r="E66" s="118" t="s">
        <v>198</v>
      </c>
    </row>
    <row r="67" spans="1:7" x14ac:dyDescent="0.25">
      <c r="A67" s="118" t="s">
        <v>3</v>
      </c>
      <c r="B67" s="118" t="s">
        <v>193</v>
      </c>
      <c r="C67" s="118" t="s">
        <v>160</v>
      </c>
      <c r="D67" s="118" t="s">
        <v>196</v>
      </c>
      <c r="E67" s="118" t="s">
        <v>199</v>
      </c>
    </row>
    <row r="68" spans="1:7" x14ac:dyDescent="0.25">
      <c r="A68" s="118" t="s">
        <v>3</v>
      </c>
      <c r="B68" s="118" t="s">
        <v>193</v>
      </c>
      <c r="C68" s="118" t="s">
        <v>160</v>
      </c>
      <c r="D68" s="118" t="s">
        <v>196</v>
      </c>
      <c r="E68" s="174" t="s">
        <v>200</v>
      </c>
      <c r="G68" s="119"/>
    </row>
    <row r="69" spans="1:7" x14ac:dyDescent="0.25">
      <c r="A69" s="118" t="s">
        <v>3</v>
      </c>
      <c r="B69" s="118" t="s">
        <v>206</v>
      </c>
      <c r="C69" s="118" t="s">
        <v>160</v>
      </c>
      <c r="D69" s="118" t="s">
        <v>196</v>
      </c>
      <c r="E69" s="118" t="s">
        <v>207</v>
      </c>
    </row>
    <row r="70" spans="1:7" x14ac:dyDescent="0.25">
      <c r="A70" s="118" t="s">
        <v>3</v>
      </c>
      <c r="B70" s="118" t="s">
        <v>210</v>
      </c>
      <c r="C70" s="118" t="s">
        <v>160</v>
      </c>
      <c r="D70" s="118" t="s">
        <v>196</v>
      </c>
      <c r="E70" s="118" t="s">
        <v>212</v>
      </c>
    </row>
    <row r="71" spans="1:7" x14ac:dyDescent="0.25">
      <c r="A71" s="118" t="s">
        <v>3</v>
      </c>
      <c r="B71" s="118" t="s">
        <v>214</v>
      </c>
      <c r="C71" s="118" t="s">
        <v>160</v>
      </c>
      <c r="D71" s="118" t="s">
        <v>196</v>
      </c>
      <c r="E71" s="118" t="s">
        <v>216</v>
      </c>
    </row>
    <row r="72" spans="1:7" x14ac:dyDescent="0.25">
      <c r="A72" s="118" t="s">
        <v>3</v>
      </c>
      <c r="B72" s="118" t="s">
        <v>218</v>
      </c>
      <c r="C72" s="118" t="s">
        <v>160</v>
      </c>
      <c r="D72" s="118" t="s">
        <v>196</v>
      </c>
      <c r="E72" s="118" t="s">
        <v>220</v>
      </c>
    </row>
    <row r="73" spans="1:7" x14ac:dyDescent="0.25">
      <c r="A73" s="118" t="s">
        <v>3</v>
      </c>
      <c r="B73" s="118" t="s">
        <v>218</v>
      </c>
      <c r="C73" s="118" t="s">
        <v>160</v>
      </c>
      <c r="D73" s="118" t="s">
        <v>196</v>
      </c>
      <c r="E73" s="118" t="s">
        <v>221</v>
      </c>
    </row>
    <row r="74" spans="1:7" x14ac:dyDescent="0.25">
      <c r="A74" s="118" t="s">
        <v>3</v>
      </c>
      <c r="B74" s="118" t="s">
        <v>225</v>
      </c>
      <c r="C74" s="118" t="s">
        <v>160</v>
      </c>
      <c r="D74" s="118" t="s">
        <v>196</v>
      </c>
      <c r="E74" s="118" t="s">
        <v>227</v>
      </c>
    </row>
    <row r="75" spans="1:7" x14ac:dyDescent="0.25">
      <c r="A75" s="118" t="s">
        <v>3</v>
      </c>
      <c r="B75" s="118" t="s">
        <v>231</v>
      </c>
      <c r="C75" s="118" t="s">
        <v>160</v>
      </c>
      <c r="D75" s="118" t="s">
        <v>196</v>
      </c>
      <c r="E75" s="118" t="s">
        <v>207</v>
      </c>
    </row>
    <row r="76" spans="1:7" x14ac:dyDescent="0.25">
      <c r="A76" s="118" t="s">
        <v>3</v>
      </c>
      <c r="B76" s="118" t="s">
        <v>232</v>
      </c>
      <c r="C76" s="118" t="s">
        <v>160</v>
      </c>
      <c r="D76" s="118" t="s">
        <v>196</v>
      </c>
      <c r="E76" s="118" t="s">
        <v>207</v>
      </c>
    </row>
    <row r="77" spans="1:7" x14ac:dyDescent="0.25">
      <c r="A77" s="118" t="s">
        <v>3</v>
      </c>
      <c r="B77" s="118" t="s">
        <v>235</v>
      </c>
      <c r="C77" s="118" t="s">
        <v>160</v>
      </c>
      <c r="D77" s="118" t="s">
        <v>196</v>
      </c>
      <c r="E77" s="118" t="s">
        <v>236</v>
      </c>
    </row>
    <row r="78" spans="1:7" x14ac:dyDescent="0.25">
      <c r="A78" s="118" t="s">
        <v>3</v>
      </c>
      <c r="B78" s="118" t="s">
        <v>239</v>
      </c>
      <c r="C78" s="118" t="s">
        <v>160</v>
      </c>
      <c r="D78" s="118" t="s">
        <v>196</v>
      </c>
      <c r="E78" s="118" t="s">
        <v>241</v>
      </c>
    </row>
    <row r="79" spans="1:7" x14ac:dyDescent="0.25">
      <c r="A79" s="118" t="s">
        <v>3</v>
      </c>
      <c r="B79" s="118" t="s">
        <v>239</v>
      </c>
      <c r="C79" s="118" t="s">
        <v>160</v>
      </c>
      <c r="D79" s="118" t="s">
        <v>196</v>
      </c>
      <c r="E79" s="118" t="s">
        <v>242</v>
      </c>
    </row>
    <row r="80" spans="1:7" x14ac:dyDescent="0.25">
      <c r="A80" s="118" t="s">
        <v>3</v>
      </c>
      <c r="B80" s="118" t="s">
        <v>244</v>
      </c>
      <c r="C80" s="118" t="s">
        <v>160</v>
      </c>
      <c r="D80" s="118" t="s">
        <v>196</v>
      </c>
      <c r="E80" s="118" t="s">
        <v>245</v>
      </c>
    </row>
    <row r="81" spans="1:5" x14ac:dyDescent="0.25">
      <c r="A81" s="118" t="s">
        <v>3</v>
      </c>
      <c r="B81" s="118" t="s">
        <v>246</v>
      </c>
      <c r="C81" s="118" t="s">
        <v>160</v>
      </c>
      <c r="D81" s="118" t="s">
        <v>196</v>
      </c>
      <c r="E81" s="118" t="s">
        <v>212</v>
      </c>
    </row>
    <row r="82" spans="1:5" x14ac:dyDescent="0.25">
      <c r="A82" s="118" t="s">
        <v>3</v>
      </c>
      <c r="B82" s="118" t="s">
        <v>246</v>
      </c>
      <c r="C82" s="118" t="s">
        <v>160</v>
      </c>
      <c r="D82" s="118" t="s">
        <v>196</v>
      </c>
      <c r="E82" s="118" t="s">
        <v>242</v>
      </c>
    </row>
    <row r="83" spans="1:5" x14ac:dyDescent="0.25">
      <c r="A83" s="118" t="s">
        <v>3</v>
      </c>
      <c r="B83" s="118" t="s">
        <v>248</v>
      </c>
      <c r="C83" s="118" t="s">
        <v>160</v>
      </c>
      <c r="D83" s="119" t="s">
        <v>175</v>
      </c>
      <c r="E83" s="118" t="s">
        <v>207</v>
      </c>
    </row>
    <row r="84" spans="1:5" x14ac:dyDescent="0.25">
      <c r="A84" s="118" t="s">
        <v>3</v>
      </c>
      <c r="B84" s="119" t="s">
        <v>362</v>
      </c>
      <c r="C84" s="118" t="s">
        <v>160</v>
      </c>
      <c r="D84" s="118" t="s">
        <v>196</v>
      </c>
      <c r="E84" s="119" t="s">
        <v>364</v>
      </c>
    </row>
  </sheetData>
  <autoFilter ref="A1:G84" xr:uid="{9D0FDAE4-1EC3-435F-95BC-A224BDE59A66}">
    <filterColumn colId="2">
      <filters>
        <filter val="midden"/>
      </filters>
    </filterColumn>
    <sortState ref="A2:G84">
      <sortCondition ref="A1:A82"/>
    </sortState>
  </autoFilter>
  <dataValidations count="2">
    <dataValidation type="list" allowBlank="1" showInputMessage="1" showErrorMessage="1" sqref="C2:C1048576" xr:uid="{51593375-9833-4CE2-BA1A-914F6E01986B}">
      <formula1>$X$2:$X$5</formula1>
    </dataValidation>
    <dataValidation type="list" allowBlank="1" showInputMessage="1" showErrorMessage="1" sqref="A2:A1048576" xr:uid="{9AC56205-1CEF-47F7-906D-6416899FAA7D}">
      <formula1>$W$2:$W$5</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148DD-39CD-46BF-84C9-6E4AFC58BD19}">
  <dimension ref="B1:R27"/>
  <sheetViews>
    <sheetView workbookViewId="0">
      <selection activeCell="C6" sqref="C6"/>
    </sheetView>
  </sheetViews>
  <sheetFormatPr defaultColWidth="9.140625" defaultRowHeight="15" x14ac:dyDescent="0.25"/>
  <cols>
    <col min="1" max="1" width="9.140625" style="52"/>
    <col min="2" max="2" width="2.5703125" style="52" customWidth="1"/>
    <col min="3" max="3" width="67.140625" style="52" customWidth="1"/>
    <col min="4" max="4" width="59.85546875" style="52" customWidth="1"/>
    <col min="5" max="5" width="58.7109375" style="65" customWidth="1"/>
    <col min="6" max="9" width="9.140625" style="52"/>
    <col min="10" max="10" width="9.140625" style="60"/>
    <col min="11" max="18" width="9.140625" style="52"/>
    <col min="19" max="19" width="38.140625" style="52" bestFit="1" customWidth="1"/>
    <col min="20" max="20" width="40.5703125" style="52" customWidth="1"/>
    <col min="21" max="21" width="43.5703125" style="52" customWidth="1"/>
    <col min="22" max="16384" width="9.140625" style="52"/>
  </cols>
  <sheetData>
    <row r="1" spans="2:18" x14ac:dyDescent="0.25">
      <c r="B1" s="53"/>
      <c r="C1" s="54" t="s">
        <v>1</v>
      </c>
      <c r="D1" s="54" t="s">
        <v>2</v>
      </c>
      <c r="E1" s="62" t="s">
        <v>3</v>
      </c>
      <c r="F1" s="50"/>
      <c r="G1" s="50"/>
      <c r="H1" s="50"/>
      <c r="I1" s="50"/>
      <c r="J1" s="51"/>
      <c r="K1" s="50"/>
      <c r="L1" s="50"/>
    </row>
    <row r="2" spans="2:18" ht="210" x14ac:dyDescent="0.25">
      <c r="B2" s="55" t="s">
        <v>423</v>
      </c>
      <c r="C2" s="12" t="s">
        <v>418</v>
      </c>
      <c r="D2" s="12" t="s">
        <v>419</v>
      </c>
      <c r="E2" s="63" t="s">
        <v>420</v>
      </c>
      <c r="F2" s="50"/>
      <c r="G2" s="50"/>
      <c r="H2" s="50"/>
      <c r="I2" s="50"/>
      <c r="J2" s="56">
        <f>[1]Beschikbaarheid!O5</f>
        <v>0</v>
      </c>
      <c r="K2" s="50"/>
      <c r="L2" s="50"/>
    </row>
    <row r="3" spans="2:18" ht="195" x14ac:dyDescent="0.25">
      <c r="B3" s="55" t="s">
        <v>422</v>
      </c>
      <c r="C3" s="12" t="s">
        <v>412</v>
      </c>
      <c r="D3" s="12" t="s">
        <v>413</v>
      </c>
      <c r="E3" s="63" t="s">
        <v>414</v>
      </c>
      <c r="F3" s="50"/>
      <c r="G3" s="50"/>
      <c r="H3" s="50"/>
      <c r="I3" s="50"/>
      <c r="J3" s="56">
        <f>[1]Integriteit!O5</f>
        <v>0</v>
      </c>
      <c r="K3" s="50"/>
      <c r="L3" s="50"/>
    </row>
    <row r="4" spans="2:18" ht="165" x14ac:dyDescent="0.25">
      <c r="B4" s="55" t="s">
        <v>421</v>
      </c>
      <c r="C4" s="12" t="s">
        <v>417</v>
      </c>
      <c r="D4" s="12" t="s">
        <v>416</v>
      </c>
      <c r="E4" s="12" t="s">
        <v>415</v>
      </c>
      <c r="F4" s="50"/>
      <c r="G4" s="50"/>
      <c r="H4" s="50"/>
      <c r="I4" s="50"/>
      <c r="J4" s="56">
        <f>[1]Vertrouwelijkheid!O5</f>
        <v>0</v>
      </c>
      <c r="K4" s="50"/>
      <c r="L4" s="50"/>
    </row>
    <row r="5" spans="2:18" ht="105" x14ac:dyDescent="0.25">
      <c r="B5" s="55" t="s">
        <v>88</v>
      </c>
      <c r="C5" s="12" t="s">
        <v>89</v>
      </c>
      <c r="D5" s="12" t="s">
        <v>424</v>
      </c>
      <c r="E5" s="12"/>
      <c r="F5" s="50"/>
      <c r="G5" s="50"/>
      <c r="H5" s="50"/>
      <c r="I5" s="50"/>
      <c r="J5" s="56"/>
      <c r="K5" s="50"/>
      <c r="L5" s="50"/>
    </row>
    <row r="6" spans="2:18" x14ac:dyDescent="0.25">
      <c r="B6" s="50"/>
      <c r="C6" s="50"/>
      <c r="D6" s="50"/>
      <c r="E6" s="61"/>
      <c r="F6" s="50"/>
      <c r="G6" s="50"/>
      <c r="H6" s="50"/>
      <c r="I6" s="50"/>
      <c r="J6" s="51"/>
      <c r="K6" s="50"/>
      <c r="L6" s="50"/>
      <c r="R6" s="57"/>
    </row>
    <row r="7" spans="2:18" x14ac:dyDescent="0.25">
      <c r="B7" s="50"/>
      <c r="C7" s="58"/>
      <c r="D7" s="59"/>
      <c r="E7" s="64"/>
      <c r="F7" s="50"/>
      <c r="G7" s="50"/>
      <c r="H7" s="50"/>
      <c r="I7" s="50"/>
      <c r="J7" s="51"/>
      <c r="K7" s="50"/>
      <c r="L7" s="50"/>
    </row>
    <row r="8" spans="2:18" x14ac:dyDescent="0.25">
      <c r="B8" s="50"/>
      <c r="C8" s="50"/>
      <c r="D8" s="50"/>
      <c r="E8" s="61"/>
      <c r="F8" s="50"/>
      <c r="G8" s="50"/>
      <c r="H8" s="50"/>
      <c r="I8" s="50"/>
      <c r="J8" s="51"/>
      <c r="K8" s="50"/>
      <c r="L8" s="50"/>
    </row>
    <row r="9" spans="2:18" x14ac:dyDescent="0.25">
      <c r="B9" s="50"/>
      <c r="C9" s="50"/>
      <c r="D9" s="50"/>
      <c r="E9" s="61"/>
      <c r="F9" s="50"/>
      <c r="G9" s="50"/>
      <c r="H9" s="50"/>
      <c r="I9" s="50"/>
      <c r="J9" s="51"/>
      <c r="K9" s="50"/>
      <c r="L9" s="50"/>
    </row>
    <row r="10" spans="2:18" x14ac:dyDescent="0.25">
      <c r="B10" s="50"/>
      <c r="C10" s="50"/>
      <c r="D10" s="50"/>
      <c r="E10" s="61"/>
      <c r="F10" s="50"/>
      <c r="G10" s="50"/>
      <c r="H10" s="50"/>
      <c r="I10" s="50"/>
      <c r="J10" s="51"/>
      <c r="K10" s="50"/>
      <c r="L10" s="50"/>
    </row>
    <row r="11" spans="2:18" x14ac:dyDescent="0.25">
      <c r="B11" s="50"/>
      <c r="C11" s="50"/>
      <c r="D11" s="50"/>
      <c r="E11" s="61"/>
      <c r="F11" s="50"/>
      <c r="G11" s="50"/>
      <c r="H11" s="50"/>
      <c r="I11" s="50"/>
      <c r="J11" s="51"/>
      <c r="K11" s="50"/>
      <c r="L11" s="50"/>
    </row>
    <row r="12" spans="2:18" x14ac:dyDescent="0.25">
      <c r="B12" s="50"/>
      <c r="C12" s="50"/>
      <c r="D12" s="50"/>
      <c r="E12" s="61"/>
      <c r="F12" s="50"/>
      <c r="G12" s="50"/>
      <c r="H12" s="50"/>
      <c r="I12" s="50"/>
      <c r="J12" s="51"/>
      <c r="K12" s="50"/>
      <c r="L12" s="50"/>
    </row>
    <row r="13" spans="2:18" x14ac:dyDescent="0.25">
      <c r="B13" s="50"/>
      <c r="C13" s="50"/>
      <c r="D13" s="50"/>
      <c r="E13" s="61"/>
      <c r="F13" s="50"/>
      <c r="G13" s="50"/>
      <c r="H13" s="50"/>
      <c r="I13" s="50"/>
      <c r="J13" s="51"/>
      <c r="K13" s="50"/>
      <c r="L13" s="50"/>
    </row>
    <row r="14" spans="2:18" x14ac:dyDescent="0.25">
      <c r="B14" s="50"/>
      <c r="C14" s="50"/>
      <c r="D14" s="50"/>
      <c r="E14" s="61"/>
      <c r="F14" s="50"/>
      <c r="G14" s="50"/>
      <c r="H14" s="50"/>
      <c r="I14" s="50"/>
      <c r="J14" s="51"/>
      <c r="K14" s="50"/>
      <c r="L14" s="50"/>
    </row>
    <row r="15" spans="2:18" x14ac:dyDescent="0.25">
      <c r="B15" s="50"/>
      <c r="C15" s="50"/>
      <c r="D15" s="50"/>
      <c r="E15" s="61"/>
      <c r="F15" s="50"/>
      <c r="G15" s="50"/>
      <c r="H15" s="50"/>
      <c r="I15" s="50"/>
      <c r="J15" s="51"/>
      <c r="K15" s="50"/>
      <c r="L15" s="50"/>
    </row>
    <row r="16" spans="2:18" x14ac:dyDescent="0.25">
      <c r="B16" s="50"/>
      <c r="C16" s="50"/>
      <c r="D16" s="50"/>
      <c r="E16" s="61"/>
      <c r="F16" s="50"/>
      <c r="G16" s="50"/>
      <c r="H16" s="50"/>
      <c r="I16" s="50"/>
      <c r="J16" s="51"/>
      <c r="K16" s="50"/>
      <c r="L16" s="50"/>
    </row>
    <row r="17" spans="2:12" x14ac:dyDescent="0.25">
      <c r="B17" s="50"/>
      <c r="C17" s="50"/>
      <c r="D17" s="50"/>
      <c r="E17" s="61"/>
      <c r="F17" s="50"/>
      <c r="G17" s="50"/>
      <c r="H17" s="50"/>
      <c r="I17" s="50"/>
      <c r="J17" s="51"/>
      <c r="K17" s="50"/>
      <c r="L17" s="50"/>
    </row>
    <row r="18" spans="2:12" x14ac:dyDescent="0.25">
      <c r="B18" s="50"/>
      <c r="C18" s="50"/>
      <c r="D18" s="50"/>
      <c r="E18" s="61"/>
      <c r="F18" s="50"/>
      <c r="G18" s="50"/>
      <c r="H18" s="50"/>
      <c r="I18" s="50"/>
      <c r="J18" s="51"/>
      <c r="K18" s="50"/>
      <c r="L18" s="50"/>
    </row>
    <row r="19" spans="2:12" x14ac:dyDescent="0.25">
      <c r="B19" s="50"/>
      <c r="C19" s="50"/>
      <c r="D19" s="50"/>
      <c r="E19" s="61"/>
      <c r="F19" s="50"/>
      <c r="G19" s="50"/>
      <c r="H19" s="50"/>
      <c r="I19" s="50"/>
      <c r="J19" s="51"/>
      <c r="K19" s="50"/>
      <c r="L19" s="50"/>
    </row>
    <row r="20" spans="2:12" x14ac:dyDescent="0.25">
      <c r="B20" s="50"/>
      <c r="C20" s="50"/>
      <c r="D20" s="50"/>
      <c r="E20" s="61"/>
      <c r="F20" s="50"/>
      <c r="G20" s="50"/>
      <c r="H20" s="50"/>
      <c r="I20" s="50"/>
      <c r="J20" s="51"/>
      <c r="K20" s="50"/>
      <c r="L20" s="50"/>
    </row>
    <row r="21" spans="2:12" x14ac:dyDescent="0.25">
      <c r="B21" s="50"/>
      <c r="C21" s="50"/>
      <c r="D21" s="50"/>
      <c r="E21" s="61"/>
      <c r="F21" s="50"/>
      <c r="G21" s="50"/>
      <c r="H21" s="50"/>
      <c r="I21" s="50"/>
      <c r="J21" s="51"/>
      <c r="K21" s="50"/>
      <c r="L21" s="50"/>
    </row>
    <row r="22" spans="2:12" x14ac:dyDescent="0.25">
      <c r="B22" s="50"/>
      <c r="C22" s="50"/>
      <c r="D22" s="50"/>
      <c r="E22" s="61"/>
      <c r="F22" s="50"/>
      <c r="G22" s="50"/>
      <c r="H22" s="50"/>
      <c r="I22" s="50"/>
      <c r="J22" s="51"/>
      <c r="K22" s="50"/>
      <c r="L22" s="50"/>
    </row>
    <row r="23" spans="2:12" x14ac:dyDescent="0.25">
      <c r="B23" s="50"/>
      <c r="C23" s="50"/>
      <c r="D23" s="50"/>
      <c r="E23" s="61"/>
      <c r="F23" s="50"/>
      <c r="G23" s="50"/>
      <c r="H23" s="50"/>
      <c r="I23" s="50"/>
      <c r="J23" s="51"/>
      <c r="K23" s="50"/>
      <c r="L23" s="50"/>
    </row>
    <row r="24" spans="2:12" x14ac:dyDescent="0.25">
      <c r="B24" s="50"/>
      <c r="C24" s="50"/>
      <c r="D24" s="50"/>
      <c r="E24" s="61"/>
      <c r="F24" s="50"/>
      <c r="G24" s="50"/>
      <c r="H24" s="50"/>
      <c r="I24" s="50"/>
      <c r="J24" s="51"/>
      <c r="K24" s="50"/>
      <c r="L24" s="50"/>
    </row>
    <row r="25" spans="2:12" x14ac:dyDescent="0.25">
      <c r="B25" s="50"/>
      <c r="C25" s="50"/>
      <c r="D25" s="50"/>
      <c r="E25" s="61"/>
      <c r="F25" s="50"/>
      <c r="G25" s="50"/>
      <c r="H25" s="50"/>
      <c r="I25" s="50"/>
      <c r="J25" s="51"/>
      <c r="K25" s="50"/>
      <c r="L25" s="50"/>
    </row>
    <row r="26" spans="2:12" x14ac:dyDescent="0.25">
      <c r="B26" s="50"/>
      <c r="C26" s="50"/>
      <c r="D26" s="50"/>
      <c r="E26" s="61"/>
      <c r="F26" s="50"/>
      <c r="G26" s="50"/>
      <c r="H26" s="50"/>
      <c r="I26" s="50"/>
      <c r="J26" s="51"/>
      <c r="K26" s="50"/>
      <c r="L26" s="50"/>
    </row>
    <row r="27" spans="2:12" x14ac:dyDescent="0.25">
      <c r="B27" s="50"/>
      <c r="C27" s="50"/>
      <c r="D27" s="50"/>
      <c r="E27" s="61"/>
      <c r="F27" s="50"/>
      <c r="G27" s="50"/>
      <c r="H27" s="50"/>
      <c r="I27" s="50"/>
      <c r="J27" s="51"/>
      <c r="K27" s="50"/>
      <c r="L27" s="50"/>
    </row>
  </sheetData>
  <conditionalFormatting sqref="E3">
    <cfRule type="expression" dxfId="27" priority="4">
      <formula>IF(E7="V2",1,0)</formula>
    </cfRule>
  </conditionalFormatting>
  <conditionalFormatting sqref="E2">
    <cfRule type="expression" dxfId="26" priority="3">
      <formula>IF(E7="V3",1,0)</formula>
    </cfRule>
  </conditionalFormatting>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2676F-3AAB-4BE6-8ADB-735485748860}">
  <dimension ref="A1:C14"/>
  <sheetViews>
    <sheetView workbookViewId="0">
      <selection activeCell="A5" sqref="A5"/>
    </sheetView>
  </sheetViews>
  <sheetFormatPr defaultRowHeight="15" x14ac:dyDescent="0.25"/>
  <cols>
    <col min="1" max="2" width="160" style="121" customWidth="1"/>
    <col min="3" max="16384" width="9.140625" style="121"/>
  </cols>
  <sheetData>
    <row r="1" spans="1:3" ht="23.25" x14ac:dyDescent="0.25">
      <c r="A1" s="116" t="s">
        <v>98</v>
      </c>
    </row>
    <row r="2" spans="1:3" ht="18.75" customHeight="1" x14ac:dyDescent="0.25">
      <c r="A2" s="121" t="s">
        <v>259</v>
      </c>
      <c r="B2" s="114"/>
    </row>
    <row r="3" spans="1:3" ht="30" x14ac:dyDescent="0.25">
      <c r="A3" s="122" t="s">
        <v>260</v>
      </c>
      <c r="B3" s="123"/>
      <c r="C3" s="123" t="s">
        <v>99</v>
      </c>
    </row>
    <row r="4" spans="1:3" ht="23.25" x14ac:dyDescent="0.25">
      <c r="A4" s="116" t="s">
        <v>102</v>
      </c>
      <c r="B4" s="114" t="s">
        <v>100</v>
      </c>
      <c r="C4" s="114" t="s">
        <v>100</v>
      </c>
    </row>
    <row r="5" spans="1:3" x14ac:dyDescent="0.25">
      <c r="A5" s="115" t="s">
        <v>101</v>
      </c>
    </row>
    <row r="6" spans="1:3" x14ac:dyDescent="0.25">
      <c r="A6" s="115" t="s">
        <v>425</v>
      </c>
    </row>
    <row r="7" spans="1:3" ht="23.25" x14ac:dyDescent="0.25">
      <c r="A7" s="116" t="s">
        <v>103</v>
      </c>
    </row>
    <row r="8" spans="1:3" s="122" customFormat="1" ht="30" x14ac:dyDescent="0.25">
      <c r="A8" s="122" t="s">
        <v>261</v>
      </c>
    </row>
    <row r="9" spans="1:3" ht="23.25" x14ac:dyDescent="0.25">
      <c r="A9" s="116" t="s">
        <v>411</v>
      </c>
    </row>
    <row r="10" spans="1:3" x14ac:dyDescent="0.25">
      <c r="A10" s="121" t="s">
        <v>107</v>
      </c>
    </row>
    <row r="11" spans="1:3" ht="23.25" x14ac:dyDescent="0.25">
      <c r="A11" s="116" t="s">
        <v>104</v>
      </c>
    </row>
    <row r="12" spans="1:3" s="122" customFormat="1" ht="45" x14ac:dyDescent="0.25">
      <c r="A12" s="122" t="s">
        <v>108</v>
      </c>
    </row>
    <row r="13" spans="1:3" ht="23.25" x14ac:dyDescent="0.25">
      <c r="A13" s="116" t="s">
        <v>105</v>
      </c>
    </row>
    <row r="14" spans="1:3" x14ac:dyDescent="0.25">
      <c r="A14" s="121" t="s">
        <v>106</v>
      </c>
    </row>
  </sheetData>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D5D7-E696-4A4C-B10D-99533B021160}">
  <dimension ref="B1:IV63"/>
  <sheetViews>
    <sheetView topLeftCell="A25" workbookViewId="0">
      <selection activeCell="N19" sqref="N19"/>
    </sheetView>
  </sheetViews>
  <sheetFormatPr defaultColWidth="8.85546875" defaultRowHeight="15" x14ac:dyDescent="0.25"/>
  <cols>
    <col min="1" max="1" width="8.85546875" style="1"/>
    <col min="2" max="2" width="38.7109375" style="1" customWidth="1"/>
    <col min="3" max="3" width="21.85546875" style="1" hidden="1" customWidth="1"/>
    <col min="4" max="4" width="45.28515625" style="1" customWidth="1"/>
    <col min="5" max="5" width="48.42578125" style="1" customWidth="1"/>
    <col min="6" max="6" width="61.28515625" style="1" customWidth="1"/>
    <col min="7" max="7" width="5" style="1" customWidth="1"/>
    <col min="8" max="12" width="20.7109375" style="1" hidden="1" customWidth="1"/>
    <col min="13" max="13" width="8" style="1" hidden="1" customWidth="1"/>
    <col min="14" max="15" width="44.42578125" style="125" customWidth="1"/>
    <col min="16" max="19" width="5.140625" style="1" customWidth="1"/>
    <col min="20" max="16384" width="8.85546875" style="1"/>
  </cols>
  <sheetData>
    <row r="1" spans="2:256" ht="15.75" thickBot="1" x14ac:dyDescent="0.3"/>
    <row r="2" spans="2:256" s="10" customFormat="1" ht="15.75" thickBot="1" x14ac:dyDescent="0.3">
      <c r="B2" s="67" t="s">
        <v>39</v>
      </c>
      <c r="C2" s="68"/>
      <c r="D2" s="68"/>
      <c r="E2" s="68"/>
      <c r="F2" s="69"/>
      <c r="G2" s="9"/>
      <c r="H2" s="9"/>
      <c r="N2" s="126"/>
      <c r="O2" s="126"/>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c r="DM2" s="9"/>
      <c r="DN2" s="9"/>
      <c r="DO2" s="9"/>
      <c r="DP2" s="9"/>
      <c r="DQ2" s="9"/>
      <c r="DR2" s="9"/>
      <c r="DS2" s="9"/>
      <c r="DT2" s="9"/>
      <c r="DU2" s="9"/>
      <c r="DV2" s="9"/>
      <c r="DW2" s="9"/>
      <c r="DX2" s="9"/>
      <c r="DY2" s="9"/>
      <c r="DZ2" s="9"/>
      <c r="EA2" s="9"/>
      <c r="EB2" s="9"/>
      <c r="EC2" s="9"/>
      <c r="ED2" s="9"/>
      <c r="EE2" s="9"/>
      <c r="EF2" s="9"/>
      <c r="EG2" s="9"/>
      <c r="EH2" s="9"/>
      <c r="EI2" s="9"/>
      <c r="EJ2" s="9"/>
      <c r="EK2" s="9"/>
      <c r="EL2" s="9"/>
      <c r="EM2" s="9"/>
      <c r="EN2" s="9"/>
      <c r="EO2" s="9"/>
      <c r="EP2" s="9"/>
      <c r="EQ2" s="9"/>
      <c r="ER2" s="9"/>
      <c r="ES2" s="9"/>
      <c r="ET2" s="9"/>
      <c r="EU2" s="9"/>
      <c r="EV2" s="9"/>
      <c r="EW2" s="9"/>
      <c r="EX2" s="9"/>
      <c r="EY2" s="9"/>
      <c r="EZ2" s="9"/>
      <c r="FA2" s="9"/>
      <c r="FB2" s="9"/>
      <c r="FC2" s="9"/>
      <c r="FD2" s="9"/>
      <c r="FE2" s="9"/>
      <c r="FF2" s="9"/>
      <c r="FG2" s="9"/>
      <c r="FH2" s="9"/>
      <c r="FI2" s="9"/>
      <c r="FJ2" s="9"/>
      <c r="FK2" s="9"/>
      <c r="FL2" s="9"/>
      <c r="FM2" s="9"/>
      <c r="FN2" s="9"/>
      <c r="FO2" s="9"/>
      <c r="FP2" s="9"/>
      <c r="FQ2" s="9"/>
      <c r="FR2" s="9"/>
      <c r="FS2" s="9"/>
      <c r="FT2" s="9"/>
      <c r="FU2" s="9"/>
      <c r="FV2" s="9"/>
      <c r="FW2" s="9"/>
      <c r="FX2" s="9"/>
      <c r="FY2" s="9"/>
      <c r="FZ2" s="9"/>
      <c r="GA2" s="9"/>
      <c r="GB2" s="9"/>
      <c r="GC2" s="9"/>
      <c r="GD2" s="9"/>
      <c r="GE2" s="9"/>
      <c r="GF2" s="9"/>
      <c r="GG2" s="9"/>
      <c r="GH2" s="9"/>
      <c r="GI2" s="9"/>
      <c r="GJ2" s="9"/>
      <c r="GK2" s="9"/>
      <c r="GL2" s="9"/>
      <c r="GM2" s="9"/>
      <c r="GN2" s="9"/>
      <c r="GO2" s="9"/>
      <c r="GP2" s="9"/>
      <c r="GQ2" s="9"/>
      <c r="GR2" s="9"/>
      <c r="GS2" s="9"/>
      <c r="GT2" s="9"/>
      <c r="GU2" s="9"/>
      <c r="GV2" s="9"/>
      <c r="GW2" s="9"/>
      <c r="GX2" s="9"/>
      <c r="GY2" s="9"/>
      <c r="GZ2" s="9"/>
      <c r="HA2" s="9"/>
      <c r="HB2" s="9"/>
      <c r="HC2" s="9"/>
      <c r="HD2" s="9"/>
      <c r="HE2" s="9"/>
      <c r="HF2" s="9"/>
      <c r="HG2" s="9"/>
      <c r="HH2" s="9"/>
      <c r="HI2" s="9"/>
      <c r="HJ2" s="9"/>
      <c r="HK2" s="9"/>
      <c r="HL2" s="9"/>
      <c r="HM2" s="9"/>
      <c r="HN2" s="9"/>
      <c r="HO2" s="9"/>
      <c r="HP2" s="9"/>
      <c r="HQ2" s="9"/>
      <c r="HR2" s="9"/>
      <c r="HS2" s="9"/>
      <c r="HT2" s="9"/>
      <c r="HU2" s="9"/>
      <c r="HV2" s="9"/>
      <c r="HW2" s="9"/>
      <c r="HX2" s="9"/>
      <c r="HY2" s="9"/>
      <c r="HZ2" s="9"/>
      <c r="IA2" s="9"/>
      <c r="IB2" s="9"/>
      <c r="IC2" s="9"/>
      <c r="ID2" s="9"/>
      <c r="IE2" s="9"/>
      <c r="IF2" s="9"/>
      <c r="IG2" s="9"/>
      <c r="IH2" s="9"/>
      <c r="II2" s="9"/>
      <c r="IJ2" s="9"/>
      <c r="IK2" s="9"/>
      <c r="IL2" s="9"/>
      <c r="IM2" s="9"/>
      <c r="IN2" s="9"/>
      <c r="IO2" s="9"/>
      <c r="IP2" s="9"/>
      <c r="IQ2" s="9"/>
      <c r="IR2" s="9"/>
      <c r="IS2" s="9"/>
      <c r="IT2" s="9"/>
      <c r="IU2" s="9"/>
      <c r="IV2" s="9"/>
    </row>
    <row r="3" spans="2:256" ht="15" hidden="1" customHeight="1" x14ac:dyDescent="0.25">
      <c r="B3" s="70"/>
      <c r="C3" s="47"/>
      <c r="D3" s="47"/>
      <c r="E3" s="47"/>
      <c r="F3" s="71"/>
    </row>
    <row r="4" spans="2:256" ht="30" customHeight="1" x14ac:dyDescent="0.25">
      <c r="B4" s="72" t="s">
        <v>63</v>
      </c>
      <c r="C4" s="73"/>
      <c r="D4" s="74" t="s">
        <v>1</v>
      </c>
      <c r="E4" s="74" t="s">
        <v>2</v>
      </c>
      <c r="F4" s="75" t="s">
        <v>3</v>
      </c>
      <c r="N4" s="127" t="s">
        <v>279</v>
      </c>
    </row>
    <row r="5" spans="2:256" ht="43.5" customHeight="1" x14ac:dyDescent="0.25">
      <c r="B5" s="76"/>
      <c r="C5" s="77"/>
      <c r="D5" s="17" t="str">
        <f>IFERROR(D32,H5)</f>
        <v>wordt automatische bepaald 
(Vul alle gele velden in)</v>
      </c>
      <c r="E5" s="17" t="str">
        <f>IFERROR(D48,H5)</f>
        <v>wordt automatische bepaald 
(Vul alle gele velden in)</v>
      </c>
      <c r="F5" s="78" t="str">
        <f>IFERROR(D63,H5)</f>
        <v>wordt automatische bepaald 
(Vul alle gele velden in)</v>
      </c>
      <c r="H5" s="8" t="s">
        <v>86</v>
      </c>
      <c r="I5" s="3" t="s">
        <v>18</v>
      </c>
      <c r="J5" s="4" t="s">
        <v>78</v>
      </c>
      <c r="K5" s="5" t="s">
        <v>19</v>
      </c>
      <c r="N5" s="126" t="s">
        <v>278</v>
      </c>
    </row>
    <row r="6" spans="2:256" ht="15.75" customHeight="1" x14ac:dyDescent="0.25">
      <c r="B6" s="79"/>
      <c r="C6" s="80"/>
      <c r="D6" s="21"/>
      <c r="E6" s="21"/>
      <c r="F6" s="81"/>
      <c r="H6" s="8" t="s">
        <v>45</v>
      </c>
      <c r="I6" s="3" t="s">
        <v>18</v>
      </c>
      <c r="J6" s="4" t="s">
        <v>78</v>
      </c>
      <c r="K6" s="5" t="s">
        <v>19</v>
      </c>
      <c r="N6" s="125" t="s">
        <v>280</v>
      </c>
    </row>
    <row r="7" spans="2:256" ht="61.5" customHeight="1" x14ac:dyDescent="0.25">
      <c r="B7" s="82" t="s">
        <v>109</v>
      </c>
      <c r="C7" s="77"/>
      <c r="D7" s="44" t="str">
        <f>IFERROR(D31,H7)</f>
        <v>wordt automatische bepaald 
(Vul alle gele velden in)</v>
      </c>
      <c r="E7" s="18"/>
      <c r="F7" s="83"/>
      <c r="H7" s="8" t="s">
        <v>86</v>
      </c>
      <c r="I7" s="7"/>
      <c r="J7" s="7"/>
      <c r="K7" s="7"/>
      <c r="N7" s="124" t="s">
        <v>281</v>
      </c>
    </row>
    <row r="8" spans="2:256" ht="35.25" customHeight="1" x14ac:dyDescent="0.25">
      <c r="B8" s="82" t="s">
        <v>96</v>
      </c>
      <c r="C8" s="77"/>
      <c r="D8" s="18"/>
      <c r="E8" s="44" t="str">
        <f>IF(D47=I8,H8,D47)</f>
        <v>wordt automatische bepaald 
(Vul alle gele velden in)</v>
      </c>
      <c r="F8" s="83"/>
      <c r="H8" s="8" t="s">
        <v>86</v>
      </c>
      <c r="I8" s="2" t="s">
        <v>6</v>
      </c>
      <c r="N8" s="128" t="s">
        <v>282</v>
      </c>
    </row>
    <row r="9" spans="2:256" ht="46.5" customHeight="1" x14ac:dyDescent="0.25">
      <c r="B9" s="82" t="s">
        <v>110</v>
      </c>
      <c r="C9" s="77"/>
      <c r="D9" s="18"/>
      <c r="E9" s="18"/>
      <c r="F9" s="84" t="str">
        <f>IFERROR(IF(C53&gt;0,I9,J9),H9)</f>
        <v>wordt automatische bepaald 
(Vul alle gele velden in)</v>
      </c>
      <c r="H9" s="8" t="s">
        <v>86</v>
      </c>
      <c r="I9" s="1" t="s">
        <v>40</v>
      </c>
      <c r="J9" s="1" t="s">
        <v>41</v>
      </c>
      <c r="N9" s="125" t="s">
        <v>295</v>
      </c>
    </row>
    <row r="10" spans="2:256" ht="15.75" thickBot="1" x14ac:dyDescent="0.3">
      <c r="B10" s="85"/>
      <c r="C10" s="86"/>
      <c r="D10" s="86"/>
      <c r="E10" s="86"/>
      <c r="F10" s="87"/>
    </row>
    <row r="11" spans="2:256" s="10" customFormat="1" ht="15.75" thickBot="1" x14ac:dyDescent="0.3">
      <c r="B11" s="67" t="s">
        <v>5</v>
      </c>
      <c r="C11" s="68"/>
      <c r="D11" s="68" t="s">
        <v>4</v>
      </c>
      <c r="E11" s="68" t="s">
        <v>68</v>
      </c>
      <c r="F11" s="69" t="s">
        <v>60</v>
      </c>
      <c r="G11" s="9"/>
      <c r="H11" s="9"/>
      <c r="N11" s="126"/>
      <c r="O11" s="126"/>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9"/>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c r="IR11" s="9"/>
      <c r="IS11" s="9"/>
      <c r="IT11" s="9"/>
      <c r="IU11" s="9"/>
      <c r="IV11" s="9"/>
    </row>
    <row r="12" spans="2:256" s="10" customFormat="1" x14ac:dyDescent="0.25">
      <c r="B12" s="70"/>
      <c r="C12" s="47"/>
      <c r="D12" s="47"/>
      <c r="E12" s="47"/>
      <c r="F12" s="71"/>
      <c r="G12" s="9"/>
      <c r="H12" s="9"/>
      <c r="N12" s="126"/>
      <c r="O12" s="126"/>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c r="EC12" s="9"/>
      <c r="ED12" s="9"/>
      <c r="EE12" s="9"/>
      <c r="EF12" s="9"/>
      <c r="EG12" s="9"/>
      <c r="EH12" s="9"/>
      <c r="EI12" s="9"/>
      <c r="EJ12" s="9"/>
      <c r="EK12" s="9"/>
      <c r="EL12" s="9"/>
      <c r="EM12" s="9"/>
      <c r="EN12" s="9"/>
      <c r="EO12" s="9"/>
      <c r="EP12" s="9"/>
      <c r="EQ12" s="9"/>
      <c r="ER12" s="9"/>
      <c r="ES12" s="9"/>
      <c r="ET12" s="9"/>
      <c r="EU12" s="9"/>
      <c r="EV12" s="9"/>
      <c r="EW12" s="9"/>
      <c r="EX12" s="9"/>
      <c r="EY12" s="9"/>
      <c r="EZ12" s="9"/>
      <c r="FA12" s="9"/>
      <c r="FB12" s="9"/>
      <c r="FC12" s="9"/>
      <c r="FD12" s="9"/>
      <c r="FE12" s="9"/>
      <c r="FF12" s="9"/>
      <c r="FG12" s="9"/>
      <c r="FH12" s="9"/>
      <c r="FI12" s="9"/>
      <c r="FJ12" s="9"/>
      <c r="FK12" s="9"/>
      <c r="FL12" s="9"/>
      <c r="FM12" s="9"/>
      <c r="FN12" s="9"/>
      <c r="FO12" s="9"/>
      <c r="FP12" s="9"/>
      <c r="FQ12" s="9"/>
      <c r="FR12" s="9"/>
      <c r="FS12" s="9"/>
      <c r="FT12" s="9"/>
      <c r="FU12" s="9"/>
      <c r="FV12" s="9"/>
      <c r="FW12" s="9"/>
      <c r="FX12" s="9"/>
      <c r="FY12" s="9"/>
      <c r="FZ12" s="9"/>
      <c r="GA12" s="9"/>
      <c r="GB12" s="9"/>
      <c r="GC12" s="9"/>
      <c r="GD12" s="9"/>
      <c r="GE12" s="9"/>
      <c r="GF12" s="9"/>
      <c r="GG12" s="9"/>
      <c r="GH12" s="9"/>
      <c r="GI12" s="9"/>
      <c r="GJ12" s="9"/>
      <c r="GK12" s="9"/>
      <c r="GL12" s="9"/>
      <c r="GM12" s="9"/>
      <c r="GN12" s="9"/>
      <c r="GO12" s="9"/>
      <c r="GP12" s="9"/>
      <c r="GQ12" s="9"/>
      <c r="GR12" s="9"/>
      <c r="GS12" s="9"/>
      <c r="GT12" s="9"/>
      <c r="GU12" s="9"/>
      <c r="GV12" s="9"/>
      <c r="GW12" s="9"/>
      <c r="GX12" s="9"/>
      <c r="GY12" s="9"/>
      <c r="GZ12" s="9"/>
      <c r="HA12" s="9"/>
      <c r="HB12" s="9"/>
      <c r="HC12" s="9"/>
      <c r="HD12" s="9"/>
      <c r="HE12" s="9"/>
      <c r="HF12" s="9"/>
      <c r="HG12" s="9"/>
      <c r="HH12" s="9"/>
      <c r="HI12" s="9"/>
      <c r="HJ12" s="9"/>
      <c r="HK12" s="9"/>
      <c r="HL12" s="9"/>
      <c r="HM12" s="9"/>
      <c r="HN12" s="9"/>
      <c r="HO12" s="9"/>
      <c r="HP12" s="9"/>
      <c r="HQ12" s="9"/>
      <c r="HR12" s="9"/>
      <c r="HS12" s="9"/>
      <c r="HT12" s="9"/>
      <c r="HU12" s="9"/>
      <c r="HV12" s="9"/>
      <c r="HW12" s="9"/>
      <c r="HX12" s="9"/>
      <c r="HY12" s="9"/>
      <c r="HZ12" s="9"/>
      <c r="IA12" s="9"/>
      <c r="IB12" s="9"/>
      <c r="IC12" s="9"/>
      <c r="ID12" s="9"/>
      <c r="IE12" s="9"/>
      <c r="IF12" s="9"/>
      <c r="IG12" s="9"/>
      <c r="IH12" s="9"/>
      <c r="II12" s="9"/>
      <c r="IJ12" s="9"/>
      <c r="IK12" s="9"/>
      <c r="IL12" s="9"/>
      <c r="IM12" s="9"/>
      <c r="IN12" s="9"/>
      <c r="IO12" s="9"/>
      <c r="IP12" s="9"/>
      <c r="IQ12" s="9"/>
      <c r="IR12" s="9"/>
      <c r="IS12" s="9"/>
      <c r="IT12" s="9"/>
      <c r="IU12" s="9"/>
      <c r="IV12" s="9"/>
    </row>
    <row r="13" spans="2:256" ht="49.5" customHeight="1" x14ac:dyDescent="0.25">
      <c r="B13" s="88" t="s">
        <v>131</v>
      </c>
      <c r="C13" s="77"/>
      <c r="D13" s="27"/>
      <c r="E13" s="29"/>
      <c r="F13" s="89"/>
      <c r="H13" s="2"/>
      <c r="I13" s="3"/>
      <c r="J13" s="3"/>
      <c r="K13" s="3"/>
      <c r="L13" s="4"/>
    </row>
    <row r="14" spans="2:256" ht="33" customHeight="1" x14ac:dyDescent="0.25">
      <c r="B14" s="88" t="s">
        <v>271</v>
      </c>
      <c r="C14" s="77"/>
      <c r="D14" s="27" t="s">
        <v>6</v>
      </c>
      <c r="E14" s="29" t="s">
        <v>77</v>
      </c>
      <c r="F14" s="89"/>
      <c r="H14" s="2" t="s">
        <v>6</v>
      </c>
      <c r="I14" s="3" t="s">
        <v>7</v>
      </c>
      <c r="J14" s="3"/>
      <c r="K14" s="3" t="s">
        <v>8</v>
      </c>
      <c r="L14" s="4"/>
    </row>
    <row r="15" spans="2:256" ht="37.5" customHeight="1" x14ac:dyDescent="0.25">
      <c r="B15" s="88" t="s">
        <v>284</v>
      </c>
      <c r="C15" s="90" t="e">
        <f t="shared" ref="C15:C18" si="0">VALUE(LEFT(D15,1))</f>
        <v>#VALUE!</v>
      </c>
      <c r="D15" s="27" t="s">
        <v>6</v>
      </c>
      <c r="E15" s="29" t="s">
        <v>77</v>
      </c>
      <c r="F15" s="89"/>
      <c r="H15" s="2" t="s">
        <v>6</v>
      </c>
      <c r="I15" s="3" t="s">
        <v>70</v>
      </c>
      <c r="J15" s="3" t="s">
        <v>71</v>
      </c>
      <c r="K15" s="3"/>
      <c r="L15" s="7"/>
      <c r="N15" s="125" t="s">
        <v>283</v>
      </c>
      <c r="O15" s="125" t="s">
        <v>286</v>
      </c>
    </row>
    <row r="16" spans="2:256" ht="34.5" customHeight="1" x14ac:dyDescent="0.25">
      <c r="B16" s="88" t="s">
        <v>133</v>
      </c>
      <c r="C16" s="90" t="e">
        <f t="shared" si="0"/>
        <v>#VALUE!</v>
      </c>
      <c r="D16" s="27" t="s">
        <v>6</v>
      </c>
      <c r="E16" s="29" t="s">
        <v>77</v>
      </c>
      <c r="F16" s="89"/>
      <c r="H16" s="2" t="s">
        <v>6</v>
      </c>
      <c r="I16" s="3" t="s">
        <v>70</v>
      </c>
      <c r="J16" s="3" t="s">
        <v>71</v>
      </c>
      <c r="K16" s="3"/>
      <c r="L16" s="7"/>
      <c r="N16" s="125" t="s">
        <v>283</v>
      </c>
    </row>
    <row r="17" spans="2:256" ht="32.25" customHeight="1" x14ac:dyDescent="0.25">
      <c r="B17" s="88" t="s">
        <v>285</v>
      </c>
      <c r="C17" s="90" t="e">
        <f t="shared" si="0"/>
        <v>#VALUE!</v>
      </c>
      <c r="D17" s="27" t="s">
        <v>6</v>
      </c>
      <c r="E17" s="29" t="s">
        <v>77</v>
      </c>
      <c r="F17" s="89"/>
      <c r="H17" s="2" t="s">
        <v>6</v>
      </c>
      <c r="I17" s="3" t="s">
        <v>70</v>
      </c>
      <c r="J17" s="3" t="s">
        <v>71</v>
      </c>
      <c r="K17" s="3"/>
      <c r="L17" s="7"/>
      <c r="N17" s="125" t="s">
        <v>283</v>
      </c>
    </row>
    <row r="18" spans="2:256" ht="33.75" customHeight="1" x14ac:dyDescent="0.25">
      <c r="B18" s="88" t="s">
        <v>132</v>
      </c>
      <c r="C18" s="90" t="e">
        <f t="shared" si="0"/>
        <v>#VALUE!</v>
      </c>
      <c r="D18" s="27" t="s">
        <v>6</v>
      </c>
      <c r="E18" s="29" t="s">
        <v>77</v>
      </c>
      <c r="F18" s="89"/>
      <c r="H18" s="2" t="s">
        <v>6</v>
      </c>
      <c r="I18" s="3" t="s">
        <v>70</v>
      </c>
      <c r="J18" s="3" t="s">
        <v>71</v>
      </c>
      <c r="K18" s="3"/>
      <c r="L18" s="7"/>
      <c r="N18" s="125" t="s">
        <v>283</v>
      </c>
    </row>
    <row r="19" spans="2:256" customFormat="1" ht="15.75" thickBot="1" x14ac:dyDescent="0.3">
      <c r="B19" s="91"/>
      <c r="C19" s="92"/>
      <c r="D19" s="92"/>
      <c r="E19" s="92"/>
      <c r="F19" s="93"/>
      <c r="N19" s="128"/>
      <c r="O19" s="128"/>
    </row>
    <row r="20" spans="2:256" s="10" customFormat="1" ht="15.75" thickBot="1" x14ac:dyDescent="0.3">
      <c r="B20" s="67" t="s">
        <v>9</v>
      </c>
      <c r="C20" s="68"/>
      <c r="D20" s="68" t="s">
        <v>4</v>
      </c>
      <c r="E20" s="68" t="s">
        <v>68</v>
      </c>
      <c r="F20" s="69" t="s">
        <v>60</v>
      </c>
      <c r="G20" s="9"/>
      <c r="H20" s="9"/>
      <c r="N20" s="126"/>
      <c r="O20" s="126"/>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c r="DZ20" s="9"/>
      <c r="EA20" s="9"/>
      <c r="EB20" s="9"/>
      <c r="EC20" s="9"/>
      <c r="ED20" s="9"/>
      <c r="EE20" s="9"/>
      <c r="EF20" s="9"/>
      <c r="EG20" s="9"/>
      <c r="EH20" s="9"/>
      <c r="EI20" s="9"/>
      <c r="EJ20" s="9"/>
      <c r="EK20" s="9"/>
      <c r="EL20" s="9"/>
      <c r="EM20" s="9"/>
      <c r="EN20" s="9"/>
      <c r="EO20" s="9"/>
      <c r="EP20" s="9"/>
      <c r="EQ20" s="9"/>
      <c r="ER20" s="9"/>
      <c r="ES20" s="9"/>
      <c r="ET20" s="9"/>
      <c r="EU20" s="9"/>
      <c r="EV20" s="9"/>
      <c r="EW20" s="9"/>
      <c r="EX20" s="9"/>
      <c r="EY20" s="9"/>
      <c r="EZ20" s="9"/>
      <c r="FA20" s="9"/>
      <c r="FB20" s="9"/>
      <c r="FC20" s="9"/>
      <c r="FD20" s="9"/>
      <c r="FE20" s="9"/>
      <c r="FF20" s="9"/>
      <c r="FG20" s="9"/>
      <c r="FH20" s="9"/>
      <c r="FI20" s="9"/>
      <c r="FJ20" s="9"/>
      <c r="FK20" s="9"/>
      <c r="FL20" s="9"/>
      <c r="FM20" s="9"/>
      <c r="FN20" s="9"/>
      <c r="FO20" s="9"/>
      <c r="FP20" s="9"/>
      <c r="FQ20" s="9"/>
      <c r="FR20" s="9"/>
      <c r="FS20" s="9"/>
      <c r="FT20" s="9"/>
      <c r="FU20" s="9"/>
      <c r="FV20" s="9"/>
      <c r="FW20" s="9"/>
      <c r="FX20" s="9"/>
      <c r="FY20" s="9"/>
      <c r="FZ20" s="9"/>
      <c r="GA20" s="9"/>
      <c r="GB20" s="9"/>
      <c r="GC20" s="9"/>
      <c r="GD20" s="9"/>
      <c r="GE20" s="9"/>
      <c r="GF20" s="9"/>
      <c r="GG20" s="9"/>
      <c r="GH20" s="9"/>
      <c r="GI20" s="9"/>
      <c r="GJ20" s="9"/>
      <c r="GK20" s="9"/>
      <c r="GL20" s="9"/>
      <c r="GM20" s="9"/>
      <c r="GN20" s="9"/>
      <c r="GO20" s="9"/>
      <c r="GP20" s="9"/>
      <c r="GQ20" s="9"/>
      <c r="GR20" s="9"/>
      <c r="GS20" s="9"/>
      <c r="GT20" s="9"/>
      <c r="GU20" s="9"/>
      <c r="GV20" s="9"/>
      <c r="GW20" s="9"/>
      <c r="GX20" s="9"/>
      <c r="GY20" s="9"/>
      <c r="GZ20" s="9"/>
      <c r="HA20" s="9"/>
      <c r="HB20" s="9"/>
      <c r="HC20" s="9"/>
      <c r="HD20" s="9"/>
      <c r="HE20" s="9"/>
      <c r="HF20" s="9"/>
      <c r="HG20" s="9"/>
      <c r="HH20" s="9"/>
      <c r="HI20" s="9"/>
      <c r="HJ20" s="9"/>
      <c r="HK20" s="9"/>
      <c r="HL20" s="9"/>
      <c r="HM20" s="9"/>
      <c r="HN20" s="9"/>
      <c r="HO20" s="9"/>
      <c r="HP20" s="9"/>
      <c r="HQ20" s="9"/>
      <c r="HR20" s="9"/>
      <c r="HS20" s="9"/>
      <c r="HT20" s="9"/>
      <c r="HU20" s="9"/>
      <c r="HV20" s="9"/>
      <c r="HW20" s="9"/>
      <c r="HX20" s="9"/>
      <c r="HY20" s="9"/>
      <c r="HZ20" s="9"/>
      <c r="IA20" s="9"/>
      <c r="IB20" s="9"/>
      <c r="IC20" s="9"/>
      <c r="ID20" s="9"/>
      <c r="IE20" s="9"/>
      <c r="IF20" s="9"/>
      <c r="IG20" s="9"/>
      <c r="IH20" s="9"/>
      <c r="II20" s="9"/>
      <c r="IJ20" s="9"/>
      <c r="IK20" s="9"/>
      <c r="IL20" s="9"/>
      <c r="IM20" s="9"/>
      <c r="IN20" s="9"/>
      <c r="IO20" s="9"/>
      <c r="IP20" s="9"/>
      <c r="IQ20" s="9"/>
      <c r="IR20" s="9"/>
      <c r="IS20" s="9"/>
      <c r="IT20" s="9"/>
      <c r="IU20" s="9"/>
      <c r="IV20" s="9"/>
    </row>
    <row r="21" spans="2:256" s="10" customFormat="1" x14ac:dyDescent="0.25">
      <c r="B21" s="70"/>
      <c r="C21" s="47"/>
      <c r="D21" s="47"/>
      <c r="E21" s="47"/>
      <c r="F21" s="71"/>
      <c r="G21" s="9"/>
      <c r="H21" s="9"/>
      <c r="N21" s="126"/>
      <c r="O21" s="126"/>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c r="DA21" s="9"/>
      <c r="DB21" s="9"/>
      <c r="DC21" s="9"/>
      <c r="DD21" s="9"/>
      <c r="DE21" s="9"/>
      <c r="DF21" s="9"/>
      <c r="DG21" s="9"/>
      <c r="DH21" s="9"/>
      <c r="DI21" s="9"/>
      <c r="DJ21" s="9"/>
      <c r="DK21" s="9"/>
      <c r="DL21" s="9"/>
      <c r="DM21" s="9"/>
      <c r="DN21" s="9"/>
      <c r="DO21" s="9"/>
      <c r="DP21" s="9"/>
      <c r="DQ21" s="9"/>
      <c r="DR21" s="9"/>
      <c r="DS21" s="9"/>
      <c r="DT21" s="9"/>
      <c r="DU21" s="9"/>
      <c r="DV21" s="9"/>
      <c r="DW21" s="9"/>
      <c r="DX21" s="9"/>
      <c r="DY21" s="9"/>
      <c r="DZ21" s="9"/>
      <c r="EA21" s="9"/>
      <c r="EB21" s="9"/>
      <c r="EC21" s="9"/>
      <c r="ED21" s="9"/>
      <c r="EE21" s="9"/>
      <c r="EF21" s="9"/>
      <c r="EG21" s="9"/>
      <c r="EH21" s="9"/>
      <c r="EI21" s="9"/>
      <c r="EJ21" s="9"/>
      <c r="EK21" s="9"/>
      <c r="EL21" s="9"/>
      <c r="EM21" s="9"/>
      <c r="EN21" s="9"/>
      <c r="EO21" s="9"/>
      <c r="EP21" s="9"/>
      <c r="EQ21" s="9"/>
      <c r="ER21" s="9"/>
      <c r="ES21" s="9"/>
      <c r="ET21" s="9"/>
      <c r="EU21" s="9"/>
      <c r="EV21" s="9"/>
      <c r="EW21" s="9"/>
      <c r="EX21" s="9"/>
      <c r="EY21" s="9"/>
      <c r="EZ21" s="9"/>
      <c r="FA21" s="9"/>
      <c r="FB21" s="9"/>
      <c r="FC21" s="9"/>
      <c r="FD21" s="9"/>
      <c r="FE21" s="9"/>
      <c r="FF21" s="9"/>
      <c r="FG21" s="9"/>
      <c r="FH21" s="9"/>
      <c r="FI21" s="9"/>
      <c r="FJ21" s="9"/>
      <c r="FK21" s="9"/>
      <c r="FL21" s="9"/>
      <c r="FM21" s="9"/>
      <c r="FN21" s="9"/>
      <c r="FO21" s="9"/>
      <c r="FP21" s="9"/>
      <c r="FQ21" s="9"/>
      <c r="FR21" s="9"/>
      <c r="FS21" s="9"/>
      <c r="FT21" s="9"/>
      <c r="FU21" s="9"/>
      <c r="FV21" s="9"/>
      <c r="FW21" s="9"/>
      <c r="FX21" s="9"/>
      <c r="FY21" s="9"/>
      <c r="FZ21" s="9"/>
      <c r="GA21" s="9"/>
      <c r="GB21" s="9"/>
      <c r="GC21" s="9"/>
      <c r="GD21" s="9"/>
      <c r="GE21" s="9"/>
      <c r="GF21" s="9"/>
      <c r="GG21" s="9"/>
      <c r="GH21" s="9"/>
      <c r="GI21" s="9"/>
      <c r="GJ21" s="9"/>
      <c r="GK21" s="9"/>
      <c r="GL21" s="9"/>
      <c r="GM21" s="9"/>
      <c r="GN21" s="9"/>
      <c r="GO21" s="9"/>
      <c r="GP21" s="9"/>
      <c r="GQ21" s="9"/>
      <c r="GR21" s="9"/>
      <c r="GS21" s="9"/>
      <c r="GT21" s="9"/>
      <c r="GU21" s="9"/>
      <c r="GV21" s="9"/>
      <c r="GW21" s="9"/>
      <c r="GX21" s="9"/>
      <c r="GY21" s="9"/>
      <c r="GZ21" s="9"/>
      <c r="HA21" s="9"/>
      <c r="HB21" s="9"/>
      <c r="HC21" s="9"/>
      <c r="HD21" s="9"/>
      <c r="HE21" s="9"/>
      <c r="HF21" s="9"/>
      <c r="HG21" s="9"/>
      <c r="HH21" s="9"/>
      <c r="HI21" s="9"/>
      <c r="HJ21" s="9"/>
      <c r="HK21" s="9"/>
      <c r="HL21" s="9"/>
      <c r="HM21" s="9"/>
      <c r="HN21" s="9"/>
      <c r="HO21" s="9"/>
      <c r="HP21" s="9"/>
      <c r="HQ21" s="9"/>
      <c r="HR21" s="9"/>
      <c r="HS21" s="9"/>
      <c r="HT21" s="9"/>
      <c r="HU21" s="9"/>
      <c r="HV21" s="9"/>
      <c r="HW21" s="9"/>
      <c r="HX21" s="9"/>
      <c r="HY21" s="9"/>
      <c r="HZ21" s="9"/>
      <c r="IA21" s="9"/>
      <c r="IB21" s="9"/>
      <c r="IC21" s="9"/>
      <c r="ID21" s="9"/>
      <c r="IE21" s="9"/>
      <c r="IF21" s="9"/>
      <c r="IG21" s="9"/>
      <c r="IH21" s="9"/>
      <c r="II21" s="9"/>
      <c r="IJ21" s="9"/>
      <c r="IK21" s="9"/>
      <c r="IL21" s="9"/>
      <c r="IM21" s="9"/>
      <c r="IN21" s="9"/>
      <c r="IO21" s="9"/>
      <c r="IP21" s="9"/>
      <c r="IQ21" s="9"/>
      <c r="IR21" s="9"/>
      <c r="IS21" s="9"/>
      <c r="IT21" s="9"/>
      <c r="IU21" s="9"/>
      <c r="IV21" s="9"/>
    </row>
    <row r="22" spans="2:256" ht="45.75" customHeight="1" x14ac:dyDescent="0.25">
      <c r="B22" s="88" t="s">
        <v>251</v>
      </c>
      <c r="C22" s="90" t="e">
        <f t="shared" ref="C22:C29" si="1">VALUE(LEFT(D22,1))</f>
        <v>#VALUE!</v>
      </c>
      <c r="D22" s="27" t="s">
        <v>6</v>
      </c>
      <c r="E22" s="29" t="s">
        <v>77</v>
      </c>
      <c r="F22" s="89" t="s">
        <v>252</v>
      </c>
      <c r="H22" s="2" t="s">
        <v>6</v>
      </c>
      <c r="I22" s="3" t="s">
        <v>90</v>
      </c>
      <c r="J22" s="3" t="s">
        <v>91</v>
      </c>
      <c r="K22" s="3" t="s">
        <v>10</v>
      </c>
      <c r="L22" s="3" t="s">
        <v>11</v>
      </c>
      <c r="M22" s="3" t="s">
        <v>12</v>
      </c>
      <c r="N22" s="125" t="s">
        <v>287</v>
      </c>
    </row>
    <row r="23" spans="2:256" ht="45.75" customHeight="1" x14ac:dyDescent="0.25">
      <c r="B23" s="88" t="s">
        <v>267</v>
      </c>
      <c r="C23" s="90" t="e">
        <f t="shared" si="1"/>
        <v>#VALUE!</v>
      </c>
      <c r="D23" s="27" t="s">
        <v>6</v>
      </c>
      <c r="E23" s="29" t="s">
        <v>77</v>
      </c>
      <c r="F23" s="89" t="s">
        <v>13</v>
      </c>
      <c r="N23" s="125" t="s">
        <v>288</v>
      </c>
    </row>
    <row r="24" spans="2:256" ht="45.75" customHeight="1" x14ac:dyDescent="0.25">
      <c r="B24" s="88" t="s">
        <v>14</v>
      </c>
      <c r="C24" s="90" t="e">
        <f t="shared" si="1"/>
        <v>#VALUE!</v>
      </c>
      <c r="D24" s="27" t="s">
        <v>6</v>
      </c>
      <c r="E24" s="29" t="s">
        <v>77</v>
      </c>
      <c r="F24" s="89" t="s">
        <v>15</v>
      </c>
      <c r="N24" s="125" t="s">
        <v>289</v>
      </c>
    </row>
    <row r="25" spans="2:256" ht="45.75" customHeight="1" x14ac:dyDescent="0.25">
      <c r="B25" s="88" t="s">
        <v>266</v>
      </c>
      <c r="C25" s="90" t="e">
        <f t="shared" si="1"/>
        <v>#VALUE!</v>
      </c>
      <c r="D25" s="27" t="s">
        <v>6</v>
      </c>
      <c r="E25" s="29" t="s">
        <v>77</v>
      </c>
      <c r="F25" s="89" t="s">
        <v>138</v>
      </c>
      <c r="N25" s="125" t="s">
        <v>290</v>
      </c>
      <c r="O25" s="125" t="s">
        <v>291</v>
      </c>
    </row>
    <row r="26" spans="2:256" ht="45.75" customHeight="1" x14ac:dyDescent="0.25">
      <c r="B26" s="88" t="s">
        <v>24</v>
      </c>
      <c r="C26" s="90" t="e">
        <f t="shared" si="1"/>
        <v>#VALUE!</v>
      </c>
      <c r="D26" s="27" t="s">
        <v>6</v>
      </c>
      <c r="E26" s="29" t="s">
        <v>77</v>
      </c>
      <c r="F26" s="89" t="s">
        <v>142</v>
      </c>
      <c r="N26" s="125" t="s">
        <v>292</v>
      </c>
    </row>
    <row r="27" spans="2:256" ht="45.75" customHeight="1" x14ac:dyDescent="0.25">
      <c r="B27" s="88" t="s">
        <v>264</v>
      </c>
      <c r="C27" s="90" t="e">
        <f t="shared" si="1"/>
        <v>#VALUE!</v>
      </c>
      <c r="D27" s="27" t="s">
        <v>6</v>
      </c>
      <c r="E27" s="29" t="s">
        <v>77</v>
      </c>
      <c r="F27" s="89" t="s">
        <v>139</v>
      </c>
      <c r="N27" s="125" t="s">
        <v>293</v>
      </c>
    </row>
    <row r="28" spans="2:256" ht="45.75" customHeight="1" x14ac:dyDescent="0.25">
      <c r="B28" s="88" t="s">
        <v>134</v>
      </c>
      <c r="C28" s="90" t="e">
        <f t="shared" si="1"/>
        <v>#VALUE!</v>
      </c>
      <c r="D28" s="27" t="s">
        <v>6</v>
      </c>
      <c r="E28" s="29" t="s">
        <v>77</v>
      </c>
      <c r="F28" s="89" t="s">
        <v>140</v>
      </c>
      <c r="N28" s="125" t="s">
        <v>287</v>
      </c>
    </row>
    <row r="29" spans="2:256" ht="45.75" customHeight="1" x14ac:dyDescent="0.25">
      <c r="B29" s="88" t="s">
        <v>265</v>
      </c>
      <c r="C29" s="90" t="e">
        <f t="shared" si="1"/>
        <v>#VALUE!</v>
      </c>
      <c r="D29" s="27" t="s">
        <v>6</v>
      </c>
      <c r="E29" s="29" t="s">
        <v>77</v>
      </c>
      <c r="F29" s="89" t="s">
        <v>141</v>
      </c>
      <c r="N29" s="125" t="s">
        <v>287</v>
      </c>
    </row>
    <row r="30" spans="2:256" hidden="1" x14ac:dyDescent="0.25">
      <c r="B30" s="96" t="s">
        <v>16</v>
      </c>
      <c r="C30" s="77"/>
      <c r="D30" s="13" t="e">
        <f>MAX(C22:C29)</f>
        <v>#VALUE!</v>
      </c>
      <c r="E30" s="11"/>
      <c r="F30" s="97"/>
      <c r="H30" s="7"/>
      <c r="I30" s="7"/>
      <c r="J30" s="7"/>
      <c r="K30" s="7"/>
      <c r="L30" s="7"/>
    </row>
    <row r="31" spans="2:256" hidden="1" x14ac:dyDescent="0.25">
      <c r="B31" s="96" t="s">
        <v>50</v>
      </c>
      <c r="C31" s="77"/>
      <c r="D31" s="13" t="e">
        <f>CHOOSE(D30,L31,K31,J31,I31,H31)</f>
        <v>#VALUE!</v>
      </c>
      <c r="E31" s="11"/>
      <c r="F31" s="97"/>
      <c r="H31" s="3" t="s">
        <v>93</v>
      </c>
      <c r="I31" s="3" t="s">
        <v>46</v>
      </c>
      <c r="J31" s="3" t="s">
        <v>47</v>
      </c>
      <c r="K31" s="3" t="s">
        <v>48</v>
      </c>
      <c r="L31" s="3" t="s">
        <v>49</v>
      </c>
    </row>
    <row r="32" spans="2:256" hidden="1" x14ac:dyDescent="0.25">
      <c r="B32" s="96" t="s">
        <v>17</v>
      </c>
      <c r="C32" s="98"/>
      <c r="D32" s="12" t="e">
        <f>IF(D30&lt;3,I32,IF(D30=3,J32,IF(D30&gt;3,K32,"Onbekend")))</f>
        <v>#VALUE!</v>
      </c>
      <c r="E32" s="12"/>
      <c r="F32" s="89"/>
      <c r="G32" s="6"/>
      <c r="H32" s="8" t="s">
        <v>42</v>
      </c>
      <c r="I32" s="14" t="s">
        <v>18</v>
      </c>
      <c r="J32" s="15" t="s">
        <v>78</v>
      </c>
      <c r="K32" s="16" t="s">
        <v>19</v>
      </c>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row>
    <row r="33" spans="2:256" x14ac:dyDescent="0.25">
      <c r="B33" s="99"/>
      <c r="C33" s="77"/>
      <c r="D33" s="77"/>
      <c r="E33" s="77"/>
      <c r="F33" s="100"/>
    </row>
    <row r="34" spans="2:256" s="10" customFormat="1" ht="15.75" thickBot="1" x14ac:dyDescent="0.3">
      <c r="B34" s="101" t="s">
        <v>2</v>
      </c>
      <c r="C34" s="45"/>
      <c r="D34" s="45" t="s">
        <v>4</v>
      </c>
      <c r="E34" s="45" t="s">
        <v>68</v>
      </c>
      <c r="F34" s="102" t="s">
        <v>60</v>
      </c>
      <c r="G34" s="9"/>
      <c r="H34" s="9"/>
      <c r="N34" s="126"/>
      <c r="O34" s="126"/>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9"/>
      <c r="BZ34" s="9"/>
      <c r="CA34" s="9"/>
      <c r="CB34" s="9"/>
      <c r="CC34" s="9"/>
      <c r="CD34" s="9"/>
      <c r="CE34" s="9"/>
      <c r="CF34" s="9"/>
      <c r="CG34" s="9"/>
      <c r="CH34" s="9"/>
      <c r="CI34" s="9"/>
      <c r="CJ34" s="9"/>
      <c r="CK34" s="9"/>
      <c r="CL34" s="9"/>
      <c r="CM34" s="9"/>
      <c r="CN34" s="9"/>
      <c r="CO34" s="9"/>
      <c r="CP34" s="9"/>
      <c r="CQ34" s="9"/>
      <c r="CR34" s="9"/>
      <c r="CS34" s="9"/>
      <c r="CT34" s="9"/>
      <c r="CU34" s="9"/>
      <c r="CV34" s="9"/>
      <c r="CW34" s="9"/>
      <c r="CX34" s="9"/>
      <c r="CY34" s="9"/>
      <c r="CZ34" s="9"/>
      <c r="DA34" s="9"/>
      <c r="DB34" s="9"/>
      <c r="DC34" s="9"/>
      <c r="DD34" s="9"/>
      <c r="DE34" s="9"/>
      <c r="DF34" s="9"/>
      <c r="DG34" s="9"/>
      <c r="DH34" s="9"/>
      <c r="DI34" s="9"/>
      <c r="DJ34" s="9"/>
      <c r="DK34" s="9"/>
      <c r="DL34" s="9"/>
      <c r="DM34" s="9"/>
      <c r="DN34" s="9"/>
      <c r="DO34" s="9"/>
      <c r="DP34" s="9"/>
      <c r="DQ34" s="9"/>
      <c r="DR34" s="9"/>
      <c r="DS34" s="9"/>
      <c r="DT34" s="9"/>
      <c r="DU34" s="9"/>
      <c r="DV34" s="9"/>
      <c r="DW34" s="9"/>
      <c r="DX34" s="9"/>
      <c r="DY34" s="9"/>
      <c r="DZ34" s="9"/>
      <c r="EA34" s="9"/>
      <c r="EB34" s="9"/>
      <c r="EC34" s="9"/>
      <c r="ED34" s="9"/>
      <c r="EE34" s="9"/>
      <c r="EF34" s="9"/>
      <c r="EG34" s="9"/>
      <c r="EH34" s="9"/>
      <c r="EI34" s="9"/>
      <c r="EJ34" s="9"/>
      <c r="EK34" s="9"/>
      <c r="EL34" s="9"/>
      <c r="EM34" s="9"/>
      <c r="EN34" s="9"/>
      <c r="EO34" s="9"/>
      <c r="EP34" s="9"/>
      <c r="EQ34" s="9"/>
      <c r="ER34" s="9"/>
      <c r="ES34" s="9"/>
      <c r="ET34" s="9"/>
      <c r="EU34" s="9"/>
      <c r="EV34" s="9"/>
      <c r="EW34" s="9"/>
      <c r="EX34" s="9"/>
      <c r="EY34" s="9"/>
      <c r="EZ34" s="9"/>
      <c r="FA34" s="9"/>
      <c r="FB34" s="9"/>
      <c r="FC34" s="9"/>
      <c r="FD34" s="9"/>
      <c r="FE34" s="9"/>
      <c r="FF34" s="9"/>
      <c r="FG34" s="9"/>
      <c r="FH34" s="9"/>
      <c r="FI34" s="9"/>
      <c r="FJ34" s="9"/>
      <c r="FK34" s="9"/>
      <c r="FL34" s="9"/>
      <c r="FM34" s="9"/>
      <c r="FN34" s="9"/>
      <c r="FO34" s="9"/>
      <c r="FP34" s="9"/>
      <c r="FQ34" s="9"/>
      <c r="FR34" s="9"/>
      <c r="FS34" s="9"/>
      <c r="FT34" s="9"/>
      <c r="FU34" s="9"/>
      <c r="FV34" s="9"/>
      <c r="FW34" s="9"/>
      <c r="FX34" s="9"/>
      <c r="FY34" s="9"/>
      <c r="FZ34" s="9"/>
      <c r="GA34" s="9"/>
      <c r="GB34" s="9"/>
      <c r="GC34" s="9"/>
      <c r="GD34" s="9"/>
      <c r="GE34" s="9"/>
      <c r="GF34" s="9"/>
      <c r="GG34" s="9"/>
      <c r="GH34" s="9"/>
      <c r="GI34" s="9"/>
      <c r="GJ34" s="9"/>
      <c r="GK34" s="9"/>
      <c r="GL34" s="9"/>
      <c r="GM34" s="9"/>
      <c r="GN34" s="9"/>
      <c r="GO34" s="9"/>
      <c r="GP34" s="9"/>
      <c r="GQ34" s="9"/>
      <c r="GR34" s="9"/>
      <c r="GS34" s="9"/>
      <c r="GT34" s="9"/>
      <c r="GU34" s="9"/>
      <c r="GV34" s="9"/>
      <c r="GW34" s="9"/>
      <c r="GX34" s="9"/>
      <c r="GY34" s="9"/>
      <c r="GZ34" s="9"/>
      <c r="HA34" s="9"/>
      <c r="HB34" s="9"/>
      <c r="HC34" s="9"/>
      <c r="HD34" s="9"/>
      <c r="HE34" s="9"/>
      <c r="HF34" s="9"/>
      <c r="HG34" s="9"/>
      <c r="HH34" s="9"/>
      <c r="HI34" s="9"/>
      <c r="HJ34" s="9"/>
      <c r="HK34" s="9"/>
      <c r="HL34" s="9"/>
      <c r="HM34" s="9"/>
      <c r="HN34" s="9"/>
      <c r="HO34" s="9"/>
      <c r="HP34" s="9"/>
      <c r="HQ34" s="9"/>
      <c r="HR34" s="9"/>
      <c r="HS34" s="9"/>
      <c r="HT34" s="9"/>
      <c r="HU34" s="9"/>
      <c r="HV34" s="9"/>
      <c r="HW34" s="9"/>
      <c r="HX34" s="9"/>
      <c r="HY34" s="9"/>
      <c r="HZ34" s="9"/>
      <c r="IA34" s="9"/>
      <c r="IB34" s="9"/>
      <c r="IC34" s="9"/>
      <c r="ID34" s="9"/>
      <c r="IE34" s="9"/>
      <c r="IF34" s="9"/>
      <c r="IG34" s="9"/>
      <c r="IH34" s="9"/>
      <c r="II34" s="9"/>
      <c r="IJ34" s="9"/>
      <c r="IK34" s="9"/>
      <c r="IL34" s="9"/>
      <c r="IM34" s="9"/>
      <c r="IN34" s="9"/>
      <c r="IO34" s="9"/>
      <c r="IP34" s="9"/>
      <c r="IQ34" s="9"/>
      <c r="IR34" s="9"/>
      <c r="IS34" s="9"/>
      <c r="IT34" s="9"/>
      <c r="IU34" s="9"/>
      <c r="IV34" s="9"/>
    </row>
    <row r="35" spans="2:256" s="10" customFormat="1" x14ac:dyDescent="0.25">
      <c r="B35" s="70"/>
      <c r="C35" s="47"/>
      <c r="D35" s="47"/>
      <c r="E35" s="47"/>
      <c r="F35" s="71"/>
      <c r="G35" s="9"/>
      <c r="H35" s="9"/>
      <c r="N35" s="126"/>
      <c r="O35" s="126"/>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c r="CE35" s="9"/>
      <c r="CF35" s="9"/>
      <c r="CG35" s="9"/>
      <c r="CH35" s="9"/>
      <c r="CI35" s="9"/>
      <c r="CJ35" s="9"/>
      <c r="CK35" s="9"/>
      <c r="CL35" s="9"/>
      <c r="CM35" s="9"/>
      <c r="CN35" s="9"/>
      <c r="CO35" s="9"/>
      <c r="CP35" s="9"/>
      <c r="CQ35" s="9"/>
      <c r="CR35" s="9"/>
      <c r="CS35" s="9"/>
      <c r="CT35" s="9"/>
      <c r="CU35" s="9"/>
      <c r="CV35" s="9"/>
      <c r="CW35" s="9"/>
      <c r="CX35" s="9"/>
      <c r="CY35" s="9"/>
      <c r="CZ35" s="9"/>
      <c r="DA35" s="9"/>
      <c r="DB35" s="9"/>
      <c r="DC35" s="9"/>
      <c r="DD35" s="9"/>
      <c r="DE35" s="9"/>
      <c r="DF35" s="9"/>
      <c r="DG35" s="9"/>
      <c r="DH35" s="9"/>
      <c r="DI35" s="9"/>
      <c r="DJ35" s="9"/>
      <c r="DK35" s="9"/>
      <c r="DL35" s="9"/>
      <c r="DM35" s="9"/>
      <c r="DN35" s="9"/>
      <c r="DO35" s="9"/>
      <c r="DP35" s="9"/>
      <c r="DQ35" s="9"/>
      <c r="DR35" s="9"/>
      <c r="DS35" s="9"/>
      <c r="DT35" s="9"/>
      <c r="DU35" s="9"/>
      <c r="DV35" s="9"/>
      <c r="DW35" s="9"/>
      <c r="DX35" s="9"/>
      <c r="DY35" s="9"/>
      <c r="DZ35" s="9"/>
      <c r="EA35" s="9"/>
      <c r="EB35" s="9"/>
      <c r="EC35" s="9"/>
      <c r="ED35" s="9"/>
      <c r="EE35" s="9"/>
      <c r="EF35" s="9"/>
      <c r="EG35" s="9"/>
      <c r="EH35" s="9"/>
      <c r="EI35" s="9"/>
      <c r="EJ35" s="9"/>
      <c r="EK35" s="9"/>
      <c r="EL35" s="9"/>
      <c r="EM35" s="9"/>
      <c r="EN35" s="9"/>
      <c r="EO35" s="9"/>
      <c r="EP35" s="9"/>
      <c r="EQ35" s="9"/>
      <c r="ER35" s="9"/>
      <c r="ES35" s="9"/>
      <c r="ET35" s="9"/>
      <c r="EU35" s="9"/>
      <c r="EV35" s="9"/>
      <c r="EW35" s="9"/>
      <c r="EX35" s="9"/>
      <c r="EY35" s="9"/>
      <c r="EZ35" s="9"/>
      <c r="FA35" s="9"/>
      <c r="FB35" s="9"/>
      <c r="FC35" s="9"/>
      <c r="FD35" s="9"/>
      <c r="FE35" s="9"/>
      <c r="FF35" s="9"/>
      <c r="FG35" s="9"/>
      <c r="FH35" s="9"/>
      <c r="FI35" s="9"/>
      <c r="FJ35" s="9"/>
      <c r="FK35" s="9"/>
      <c r="FL35" s="9"/>
      <c r="FM35" s="9"/>
      <c r="FN35" s="9"/>
      <c r="FO35" s="9"/>
      <c r="FP35" s="9"/>
      <c r="FQ35" s="9"/>
      <c r="FR35" s="9"/>
      <c r="FS35" s="9"/>
      <c r="FT35" s="9"/>
      <c r="FU35" s="9"/>
      <c r="FV35" s="9"/>
      <c r="FW35" s="9"/>
      <c r="FX35" s="9"/>
      <c r="FY35" s="9"/>
      <c r="FZ35" s="9"/>
      <c r="GA35" s="9"/>
      <c r="GB35" s="9"/>
      <c r="GC35" s="9"/>
      <c r="GD35" s="9"/>
      <c r="GE35" s="9"/>
      <c r="GF35" s="9"/>
      <c r="GG35" s="9"/>
      <c r="GH35" s="9"/>
      <c r="GI35" s="9"/>
      <c r="GJ35" s="9"/>
      <c r="GK35" s="9"/>
      <c r="GL35" s="9"/>
      <c r="GM35" s="9"/>
      <c r="GN35" s="9"/>
      <c r="GO35" s="9"/>
      <c r="GP35" s="9"/>
      <c r="GQ35" s="9"/>
      <c r="GR35" s="9"/>
      <c r="GS35" s="9"/>
      <c r="GT35" s="9"/>
      <c r="GU35" s="9"/>
      <c r="GV35" s="9"/>
      <c r="GW35" s="9"/>
      <c r="GX35" s="9"/>
      <c r="GY35" s="9"/>
      <c r="GZ35" s="9"/>
      <c r="HA35" s="9"/>
      <c r="HB35" s="9"/>
      <c r="HC35" s="9"/>
      <c r="HD35" s="9"/>
      <c r="HE35" s="9"/>
      <c r="HF35" s="9"/>
      <c r="HG35" s="9"/>
      <c r="HH35" s="9"/>
      <c r="HI35" s="9"/>
      <c r="HJ35" s="9"/>
      <c r="HK35" s="9"/>
      <c r="HL35" s="9"/>
      <c r="HM35" s="9"/>
      <c r="HN35" s="9"/>
      <c r="HO35" s="9"/>
      <c r="HP35" s="9"/>
      <c r="HQ35" s="9"/>
      <c r="HR35" s="9"/>
      <c r="HS35" s="9"/>
      <c r="HT35" s="9"/>
      <c r="HU35" s="9"/>
      <c r="HV35" s="9"/>
      <c r="HW35" s="9"/>
      <c r="HX35" s="9"/>
      <c r="HY35" s="9"/>
      <c r="HZ35" s="9"/>
      <c r="IA35" s="9"/>
      <c r="IB35" s="9"/>
      <c r="IC35" s="9"/>
      <c r="ID35" s="9"/>
      <c r="IE35" s="9"/>
      <c r="IF35" s="9"/>
      <c r="IG35" s="9"/>
      <c r="IH35" s="9"/>
      <c r="II35" s="9"/>
      <c r="IJ35" s="9"/>
      <c r="IK35" s="9"/>
      <c r="IL35" s="9"/>
      <c r="IM35" s="9"/>
      <c r="IN35" s="9"/>
      <c r="IO35" s="9"/>
      <c r="IP35" s="9"/>
      <c r="IQ35" s="9"/>
      <c r="IR35" s="9"/>
      <c r="IS35" s="9"/>
      <c r="IT35" s="9"/>
      <c r="IU35" s="9"/>
      <c r="IV35" s="9"/>
    </row>
    <row r="36" spans="2:256" ht="60.75" customHeight="1" x14ac:dyDescent="0.25">
      <c r="B36" s="88" t="s">
        <v>251</v>
      </c>
      <c r="C36" s="90" t="e">
        <f t="shared" ref="C36:C42" si="2">VALUE(LEFT(D36,1))</f>
        <v>#VALUE!</v>
      </c>
      <c r="D36" s="27" t="s">
        <v>6</v>
      </c>
      <c r="E36" s="29" t="s">
        <v>77</v>
      </c>
      <c r="F36" s="89" t="s">
        <v>254</v>
      </c>
      <c r="H36" s="2" t="s">
        <v>6</v>
      </c>
      <c r="I36" s="3" t="s">
        <v>97</v>
      </c>
      <c r="J36" s="3" t="s">
        <v>21</v>
      </c>
      <c r="K36" s="3" t="s">
        <v>20</v>
      </c>
      <c r="L36" s="7"/>
      <c r="M36" s="7"/>
      <c r="N36" s="125" t="s">
        <v>287</v>
      </c>
      <c r="O36" s="129"/>
      <c r="P36" s="7"/>
    </row>
    <row r="37" spans="2:256" ht="60.75" customHeight="1" x14ac:dyDescent="0.25">
      <c r="B37" s="88" t="s">
        <v>35</v>
      </c>
      <c r="C37" s="90" t="e">
        <f t="shared" si="2"/>
        <v>#VALUE!</v>
      </c>
      <c r="D37" s="27" t="s">
        <v>6</v>
      </c>
      <c r="E37" s="29" t="s">
        <v>77</v>
      </c>
      <c r="F37" s="89" t="s">
        <v>253</v>
      </c>
      <c r="N37" s="125" t="s">
        <v>294</v>
      </c>
    </row>
    <row r="38" spans="2:256" ht="60.75" customHeight="1" x14ac:dyDescent="0.25">
      <c r="B38" s="88" t="s">
        <v>268</v>
      </c>
      <c r="C38" s="90" t="e">
        <f>VALUE(LEFT(D38,1))</f>
        <v>#VALUE!</v>
      </c>
      <c r="D38" s="27" t="s">
        <v>6</v>
      </c>
      <c r="E38" s="29" t="s">
        <v>77</v>
      </c>
      <c r="F38" s="89" t="s">
        <v>135</v>
      </c>
      <c r="N38" s="125" t="s">
        <v>274</v>
      </c>
    </row>
    <row r="39" spans="2:256" ht="60.75" customHeight="1" x14ac:dyDescent="0.25">
      <c r="B39" s="88" t="s">
        <v>134</v>
      </c>
      <c r="C39" s="90" t="e">
        <f t="shared" si="2"/>
        <v>#VALUE!</v>
      </c>
      <c r="D39" s="27" t="s">
        <v>6</v>
      </c>
      <c r="E39" s="29" t="s">
        <v>77</v>
      </c>
      <c r="F39" s="89" t="s">
        <v>143</v>
      </c>
    </row>
    <row r="40" spans="2:256" ht="60.75" customHeight="1" x14ac:dyDescent="0.25">
      <c r="B40" s="88" t="s">
        <v>265</v>
      </c>
      <c r="C40" s="90" t="e">
        <f t="shared" si="2"/>
        <v>#VALUE!</v>
      </c>
      <c r="D40" s="27" t="s">
        <v>6</v>
      </c>
      <c r="E40" s="29" t="s">
        <v>77</v>
      </c>
      <c r="F40" s="89" t="s">
        <v>144</v>
      </c>
      <c r="N40" s="125" t="s">
        <v>275</v>
      </c>
    </row>
    <row r="41" spans="2:256" ht="60.75" customHeight="1" x14ac:dyDescent="0.25">
      <c r="B41" s="88" t="s">
        <v>23</v>
      </c>
      <c r="C41" s="90" t="e">
        <f t="shared" si="2"/>
        <v>#VALUE!</v>
      </c>
      <c r="D41" s="27" t="s">
        <v>6</v>
      </c>
      <c r="E41" s="29" t="s">
        <v>77</v>
      </c>
      <c r="F41" s="89" t="s">
        <v>136</v>
      </c>
      <c r="N41" s="125" t="s">
        <v>276</v>
      </c>
    </row>
    <row r="42" spans="2:256" ht="60.75" customHeight="1" thickBot="1" x14ac:dyDescent="0.3">
      <c r="B42" s="103" t="s">
        <v>24</v>
      </c>
      <c r="C42" s="104" t="e">
        <f t="shared" si="2"/>
        <v>#VALUE!</v>
      </c>
      <c r="D42" s="105" t="s">
        <v>6</v>
      </c>
      <c r="E42" s="106" t="s">
        <v>77</v>
      </c>
      <c r="F42" s="107" t="s">
        <v>137</v>
      </c>
      <c r="N42" s="125" t="s">
        <v>277</v>
      </c>
    </row>
    <row r="43" spans="2:256" ht="15.75" hidden="1" thickBot="1" x14ac:dyDescent="0.3">
      <c r="B43" s="108" t="s">
        <v>16</v>
      </c>
      <c r="D43" s="109" t="e">
        <f>MAX(C36:C42)</f>
        <v>#VALUE!</v>
      </c>
      <c r="E43" s="108"/>
      <c r="F43" s="108"/>
    </row>
    <row r="44" spans="2:256" s="10" customFormat="1" ht="15.75" thickBot="1" x14ac:dyDescent="0.3">
      <c r="B44" s="67" t="s">
        <v>26</v>
      </c>
      <c r="C44" s="68"/>
      <c r="D44" s="68" t="s">
        <v>4</v>
      </c>
      <c r="E44" s="68" t="s">
        <v>68</v>
      </c>
      <c r="F44" s="69" t="s">
        <v>60</v>
      </c>
      <c r="G44" s="9"/>
      <c r="H44" s="9"/>
      <c r="N44" s="126"/>
      <c r="O44" s="126"/>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c r="DA44" s="9"/>
      <c r="DB44" s="9"/>
      <c r="DC44" s="9"/>
      <c r="DD44" s="9"/>
      <c r="DE44" s="9"/>
      <c r="DF44" s="9"/>
      <c r="DG44" s="9"/>
      <c r="DH44" s="9"/>
      <c r="DI44" s="9"/>
      <c r="DJ44" s="9"/>
      <c r="DK44" s="9"/>
      <c r="DL44" s="9"/>
      <c r="DM44" s="9"/>
      <c r="DN44" s="9"/>
      <c r="DO44" s="9"/>
      <c r="DP44" s="9"/>
      <c r="DQ44" s="9"/>
      <c r="DR44" s="9"/>
      <c r="DS44" s="9"/>
      <c r="DT44" s="9"/>
      <c r="DU44" s="9"/>
      <c r="DV44" s="9"/>
      <c r="DW44" s="9"/>
      <c r="DX44" s="9"/>
      <c r="DY44" s="9"/>
      <c r="DZ44" s="9"/>
      <c r="EA44" s="9"/>
      <c r="EB44" s="9"/>
      <c r="EC44" s="9"/>
      <c r="ED44" s="9"/>
      <c r="EE44" s="9"/>
      <c r="EF44" s="9"/>
      <c r="EG44" s="9"/>
      <c r="EH44" s="9"/>
      <c r="EI44" s="9"/>
      <c r="EJ44" s="9"/>
      <c r="EK44" s="9"/>
      <c r="EL44" s="9"/>
      <c r="EM44" s="9"/>
      <c r="EN44" s="9"/>
      <c r="EO44" s="9"/>
      <c r="EP44" s="9"/>
      <c r="EQ44" s="9"/>
      <c r="ER44" s="9"/>
      <c r="ES44" s="9"/>
      <c r="ET44" s="9"/>
      <c r="EU44" s="9"/>
      <c r="EV44" s="9"/>
      <c r="EW44" s="9"/>
      <c r="EX44" s="9"/>
      <c r="EY44" s="9"/>
      <c r="EZ44" s="9"/>
      <c r="FA44" s="9"/>
      <c r="FB44" s="9"/>
      <c r="FC44" s="9"/>
      <c r="FD44" s="9"/>
      <c r="FE44" s="9"/>
      <c r="FF44" s="9"/>
      <c r="FG44" s="9"/>
      <c r="FH44" s="9"/>
      <c r="FI44" s="9"/>
      <c r="FJ44" s="9"/>
      <c r="FK44" s="9"/>
      <c r="FL44" s="9"/>
      <c r="FM44" s="9"/>
      <c r="FN44" s="9"/>
      <c r="FO44" s="9"/>
      <c r="FP44" s="9"/>
      <c r="FQ44" s="9"/>
      <c r="FR44" s="9"/>
      <c r="FS44" s="9"/>
      <c r="FT44" s="9"/>
      <c r="FU44" s="9"/>
      <c r="FV44" s="9"/>
      <c r="FW44" s="9"/>
      <c r="FX44" s="9"/>
      <c r="FY44" s="9"/>
      <c r="FZ44" s="9"/>
      <c r="GA44" s="9"/>
      <c r="GB44" s="9"/>
      <c r="GC44" s="9"/>
      <c r="GD44" s="9"/>
      <c r="GE44" s="9"/>
      <c r="GF44" s="9"/>
      <c r="GG44" s="9"/>
      <c r="GH44" s="9"/>
      <c r="GI44" s="9"/>
      <c r="GJ44" s="9"/>
      <c r="GK44" s="9"/>
      <c r="GL44" s="9"/>
      <c r="GM44" s="9"/>
      <c r="GN44" s="9"/>
      <c r="GO44" s="9"/>
      <c r="GP44" s="9"/>
      <c r="GQ44" s="9"/>
      <c r="GR44" s="9"/>
      <c r="GS44" s="9"/>
      <c r="GT44" s="9"/>
      <c r="GU44" s="9"/>
      <c r="GV44" s="9"/>
      <c r="GW44" s="9"/>
      <c r="GX44" s="9"/>
      <c r="GY44" s="9"/>
      <c r="GZ44" s="9"/>
      <c r="HA44" s="9"/>
      <c r="HB44" s="9"/>
      <c r="HC44" s="9"/>
      <c r="HD44" s="9"/>
      <c r="HE44" s="9"/>
      <c r="HF44" s="9"/>
      <c r="HG44" s="9"/>
      <c r="HH44" s="9"/>
      <c r="HI44" s="9"/>
      <c r="HJ44" s="9"/>
      <c r="HK44" s="9"/>
      <c r="HL44" s="9"/>
      <c r="HM44" s="9"/>
      <c r="HN44" s="9"/>
      <c r="HO44" s="9"/>
      <c r="HP44" s="9"/>
      <c r="HQ44" s="9"/>
      <c r="HR44" s="9"/>
      <c r="HS44" s="9"/>
      <c r="HT44" s="9"/>
      <c r="HU44" s="9"/>
      <c r="HV44" s="9"/>
      <c r="HW44" s="9"/>
      <c r="HX44" s="9"/>
      <c r="HY44" s="9"/>
      <c r="HZ44" s="9"/>
      <c r="IA44" s="9"/>
      <c r="IB44" s="9"/>
      <c r="IC44" s="9"/>
      <c r="ID44" s="9"/>
      <c r="IE44" s="9"/>
      <c r="IF44" s="9"/>
      <c r="IG44" s="9"/>
      <c r="IH44" s="9"/>
      <c r="II44" s="9"/>
      <c r="IJ44" s="9"/>
      <c r="IK44" s="9"/>
      <c r="IL44" s="9"/>
      <c r="IM44" s="9"/>
      <c r="IN44" s="9"/>
      <c r="IO44" s="9"/>
      <c r="IP44" s="9"/>
      <c r="IQ44" s="9"/>
      <c r="IR44" s="9"/>
      <c r="IS44" s="9"/>
      <c r="IT44" s="9"/>
      <c r="IU44" s="9"/>
      <c r="IV44" s="9"/>
    </row>
    <row r="45" spans="2:256" ht="51.75" customHeight="1" x14ac:dyDescent="0.25">
      <c r="B45" s="88" t="s">
        <v>269</v>
      </c>
      <c r="C45" s="90"/>
      <c r="D45" s="27" t="s">
        <v>6</v>
      </c>
      <c r="E45" s="29" t="s">
        <v>77</v>
      </c>
      <c r="F45" s="89" t="s">
        <v>92</v>
      </c>
      <c r="H45" s="2" t="s">
        <v>6</v>
      </c>
      <c r="I45" s="3" t="s">
        <v>95</v>
      </c>
      <c r="J45" s="3" t="s">
        <v>59</v>
      </c>
      <c r="K45" s="3" t="s">
        <v>58</v>
      </c>
      <c r="L45" s="3" t="s">
        <v>48</v>
      </c>
    </row>
    <row r="46" spans="2:256" ht="45" x14ac:dyDescent="0.25">
      <c r="B46" s="88" t="s">
        <v>27</v>
      </c>
      <c r="C46" s="26"/>
      <c r="D46" s="27" t="s">
        <v>6</v>
      </c>
      <c r="E46" s="29" t="s">
        <v>77</v>
      </c>
      <c r="F46" s="89"/>
      <c r="H46" s="2" t="s">
        <v>6</v>
      </c>
      <c r="I46" s="3" t="s">
        <v>54</v>
      </c>
      <c r="J46" s="3" t="s">
        <v>55</v>
      </c>
      <c r="K46" s="3" t="s">
        <v>56</v>
      </c>
      <c r="L46" s="3" t="s">
        <v>57</v>
      </c>
    </row>
    <row r="47" spans="2:256" hidden="1" x14ac:dyDescent="0.25">
      <c r="B47" s="110" t="s">
        <v>53</v>
      </c>
      <c r="C47" s="90"/>
      <c r="D47" s="25" t="str">
        <f>D45</f>
        <v>Maak een keuze</v>
      </c>
      <c r="E47" s="25"/>
      <c r="F47" s="111"/>
      <c r="H47" s="7"/>
      <c r="I47" s="7"/>
      <c r="J47" s="7"/>
      <c r="K47" s="7"/>
      <c r="L47" s="7"/>
    </row>
    <row r="48" spans="2:256" hidden="1" x14ac:dyDescent="0.25">
      <c r="B48" s="96" t="s">
        <v>25</v>
      </c>
      <c r="C48" s="98"/>
      <c r="D48" s="12" t="e">
        <f>IF(D43&lt;2,I48,IF(D43=2,J48,K48))</f>
        <v>#VALUE!</v>
      </c>
      <c r="E48" s="12"/>
      <c r="F48" s="89"/>
      <c r="G48" s="6"/>
      <c r="H48" s="8" t="s">
        <v>42</v>
      </c>
      <c r="I48" s="3" t="s">
        <v>18</v>
      </c>
      <c r="J48" s="4" t="s">
        <v>78</v>
      </c>
      <c r="K48" s="5" t="s">
        <v>19</v>
      </c>
      <c r="S48" s="6"/>
      <c r="T48" s="6"/>
      <c r="U48" s="6"/>
      <c r="V48" s="6"/>
      <c r="W48" s="6">
        <f>7*24</f>
        <v>168</v>
      </c>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row>
    <row r="49" spans="2:256" hidden="1" x14ac:dyDescent="0.25">
      <c r="B49" s="112"/>
      <c r="C49" s="20"/>
      <c r="D49" s="19"/>
      <c r="E49" s="19"/>
      <c r="F49" s="113"/>
      <c r="H49" s="7"/>
      <c r="I49" s="7"/>
      <c r="J49" s="7"/>
      <c r="K49" s="7"/>
      <c r="L49" s="7"/>
    </row>
    <row r="50" spans="2:256" ht="15.75" thickBot="1" x14ac:dyDescent="0.3">
      <c r="B50" s="85"/>
      <c r="C50" s="86"/>
      <c r="D50" s="86"/>
      <c r="E50" s="86"/>
      <c r="F50" s="87"/>
    </row>
    <row r="51" spans="2:256" s="10" customFormat="1" ht="15.75" thickBot="1" x14ac:dyDescent="0.3">
      <c r="B51" s="67" t="s">
        <v>3</v>
      </c>
      <c r="C51" s="68"/>
      <c r="D51" s="68" t="s">
        <v>4</v>
      </c>
      <c r="E51" s="68" t="s">
        <v>68</v>
      </c>
      <c r="F51" s="69" t="s">
        <v>60</v>
      </c>
      <c r="G51" s="9"/>
      <c r="H51" s="9"/>
      <c r="N51" s="126"/>
      <c r="O51" s="126"/>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c r="BY51" s="9"/>
      <c r="BZ51" s="9"/>
      <c r="CA51" s="9"/>
      <c r="CB51" s="9"/>
      <c r="CC51" s="9"/>
      <c r="CD51" s="9"/>
      <c r="CE51" s="9"/>
      <c r="CF51" s="9"/>
      <c r="CG51" s="9"/>
      <c r="CH51" s="9"/>
      <c r="CI51" s="9"/>
      <c r="CJ51" s="9"/>
      <c r="CK51" s="9"/>
      <c r="CL51" s="9"/>
      <c r="CM51" s="9"/>
      <c r="CN51" s="9"/>
      <c r="CO51" s="9"/>
      <c r="CP51" s="9"/>
      <c r="CQ51" s="9"/>
      <c r="CR51" s="9"/>
      <c r="CS51" s="9"/>
      <c r="CT51" s="9"/>
      <c r="CU51" s="9"/>
      <c r="CV51" s="9"/>
      <c r="CW51" s="9"/>
      <c r="CX51" s="9"/>
      <c r="CY51" s="9"/>
      <c r="CZ51" s="9"/>
      <c r="DA51" s="9"/>
      <c r="DB51" s="9"/>
      <c r="DC51" s="9"/>
      <c r="DD51" s="9"/>
      <c r="DE51" s="9"/>
      <c r="DF51" s="9"/>
      <c r="DG51" s="9"/>
      <c r="DH51" s="9"/>
      <c r="DI51" s="9"/>
      <c r="DJ51" s="9"/>
      <c r="DK51" s="9"/>
      <c r="DL51" s="9"/>
      <c r="DM51" s="9"/>
      <c r="DN51" s="9"/>
      <c r="DO51" s="9"/>
      <c r="DP51" s="9"/>
      <c r="DQ51" s="9"/>
      <c r="DR51" s="9"/>
      <c r="DS51" s="9"/>
      <c r="DT51" s="9"/>
      <c r="DU51" s="9"/>
      <c r="DV51" s="9"/>
      <c r="DW51" s="9"/>
      <c r="DX51" s="9"/>
      <c r="DY51" s="9"/>
      <c r="DZ51" s="9"/>
      <c r="EA51" s="9"/>
      <c r="EB51" s="9"/>
      <c r="EC51" s="9"/>
      <c r="ED51" s="9"/>
      <c r="EE51" s="9"/>
      <c r="EF51" s="9"/>
      <c r="EG51" s="9"/>
      <c r="EH51" s="9"/>
      <c r="EI51" s="9"/>
      <c r="EJ51" s="9"/>
      <c r="EK51" s="9"/>
      <c r="EL51" s="9"/>
      <c r="EM51" s="9"/>
      <c r="EN51" s="9"/>
      <c r="EO51" s="9"/>
      <c r="EP51" s="9"/>
      <c r="EQ51" s="9"/>
      <c r="ER51" s="9"/>
      <c r="ES51" s="9"/>
      <c r="ET51" s="9"/>
      <c r="EU51" s="9"/>
      <c r="EV51" s="9"/>
      <c r="EW51" s="9"/>
      <c r="EX51" s="9"/>
      <c r="EY51" s="9"/>
      <c r="EZ51" s="9"/>
      <c r="FA51" s="9"/>
      <c r="FB51" s="9"/>
      <c r="FC51" s="9"/>
      <c r="FD51" s="9"/>
      <c r="FE51" s="9"/>
      <c r="FF51" s="9"/>
      <c r="FG51" s="9"/>
      <c r="FH51" s="9"/>
      <c r="FI51" s="9"/>
      <c r="FJ51" s="9"/>
      <c r="FK51" s="9"/>
      <c r="FL51" s="9"/>
      <c r="FM51" s="9"/>
      <c r="FN51" s="9"/>
      <c r="FO51" s="9"/>
      <c r="FP51" s="9"/>
      <c r="FQ51" s="9"/>
      <c r="FR51" s="9"/>
      <c r="FS51" s="9"/>
      <c r="FT51" s="9"/>
      <c r="FU51" s="9"/>
      <c r="FV51" s="9"/>
      <c r="FW51" s="9"/>
      <c r="FX51" s="9"/>
      <c r="FY51" s="9"/>
      <c r="FZ51" s="9"/>
      <c r="GA51" s="9"/>
      <c r="GB51" s="9"/>
      <c r="GC51" s="9"/>
      <c r="GD51" s="9"/>
      <c r="GE51" s="9"/>
      <c r="GF51" s="9"/>
      <c r="GG51" s="9"/>
      <c r="GH51" s="9"/>
      <c r="GI51" s="9"/>
      <c r="GJ51" s="9"/>
      <c r="GK51" s="9"/>
      <c r="GL51" s="9"/>
      <c r="GM51" s="9"/>
      <c r="GN51" s="9"/>
      <c r="GO51" s="9"/>
      <c r="GP51" s="9"/>
      <c r="GQ51" s="9"/>
      <c r="GR51" s="9"/>
      <c r="GS51" s="9"/>
      <c r="GT51" s="9"/>
      <c r="GU51" s="9"/>
      <c r="GV51" s="9"/>
      <c r="GW51" s="9"/>
      <c r="GX51" s="9"/>
      <c r="GY51" s="9"/>
      <c r="GZ51" s="9"/>
      <c r="HA51" s="9"/>
      <c r="HB51" s="9"/>
      <c r="HC51" s="9"/>
      <c r="HD51" s="9"/>
      <c r="HE51" s="9"/>
      <c r="HF51" s="9"/>
      <c r="HG51" s="9"/>
      <c r="HH51" s="9"/>
      <c r="HI51" s="9"/>
      <c r="HJ51" s="9"/>
      <c r="HK51" s="9"/>
      <c r="HL51" s="9"/>
      <c r="HM51" s="9"/>
      <c r="HN51" s="9"/>
      <c r="HO51" s="9"/>
      <c r="HP51" s="9"/>
      <c r="HQ51" s="9"/>
      <c r="HR51" s="9"/>
      <c r="HS51" s="9"/>
      <c r="HT51" s="9"/>
      <c r="HU51" s="9"/>
      <c r="HV51" s="9"/>
      <c r="HW51" s="9"/>
      <c r="HX51" s="9"/>
      <c r="HY51" s="9"/>
      <c r="HZ51" s="9"/>
      <c r="IA51" s="9"/>
      <c r="IB51" s="9"/>
      <c r="IC51" s="9"/>
      <c r="ID51" s="9"/>
      <c r="IE51" s="9"/>
      <c r="IF51" s="9"/>
      <c r="IG51" s="9"/>
      <c r="IH51" s="9"/>
      <c r="II51" s="9"/>
      <c r="IJ51" s="9"/>
      <c r="IK51" s="9"/>
      <c r="IL51" s="9"/>
      <c r="IM51" s="9"/>
      <c r="IN51" s="9"/>
      <c r="IO51" s="9"/>
      <c r="IP51" s="9"/>
      <c r="IQ51" s="9"/>
      <c r="IR51" s="9"/>
      <c r="IS51" s="9"/>
      <c r="IT51" s="9"/>
      <c r="IU51" s="9"/>
      <c r="IV51" s="9"/>
    </row>
    <row r="52" spans="2:256" s="10" customFormat="1" x14ac:dyDescent="0.25">
      <c r="B52" s="70"/>
      <c r="C52" s="47"/>
      <c r="D52" s="47"/>
      <c r="E52" s="47"/>
      <c r="F52" s="71"/>
      <c r="G52" s="9"/>
      <c r="H52" s="9"/>
      <c r="N52" s="126"/>
      <c r="O52" s="126"/>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c r="BX52" s="9"/>
      <c r="BY52" s="9"/>
      <c r="BZ52" s="9"/>
      <c r="CA52" s="9"/>
      <c r="CB52" s="9"/>
      <c r="CC52" s="9"/>
      <c r="CD52" s="9"/>
      <c r="CE52" s="9"/>
      <c r="CF52" s="9"/>
      <c r="CG52" s="9"/>
      <c r="CH52" s="9"/>
      <c r="CI52" s="9"/>
      <c r="CJ52" s="9"/>
      <c r="CK52" s="9"/>
      <c r="CL52" s="9"/>
      <c r="CM52" s="9"/>
      <c r="CN52" s="9"/>
      <c r="CO52" s="9"/>
      <c r="CP52" s="9"/>
      <c r="CQ52" s="9"/>
      <c r="CR52" s="9"/>
      <c r="CS52" s="9"/>
      <c r="CT52" s="9"/>
      <c r="CU52" s="9"/>
      <c r="CV52" s="9"/>
      <c r="CW52" s="9"/>
      <c r="CX52" s="9"/>
      <c r="CY52" s="9"/>
      <c r="CZ52" s="9"/>
      <c r="DA52" s="9"/>
      <c r="DB52" s="9"/>
      <c r="DC52" s="9"/>
      <c r="DD52" s="9"/>
      <c r="DE52" s="9"/>
      <c r="DF52" s="9"/>
      <c r="DG52" s="9"/>
      <c r="DH52" s="9"/>
      <c r="DI52" s="9"/>
      <c r="DJ52" s="9"/>
      <c r="DK52" s="9"/>
      <c r="DL52" s="9"/>
      <c r="DM52" s="9"/>
      <c r="DN52" s="9"/>
      <c r="DO52" s="9"/>
      <c r="DP52" s="9"/>
      <c r="DQ52" s="9"/>
      <c r="DR52" s="9"/>
      <c r="DS52" s="9"/>
      <c r="DT52" s="9"/>
      <c r="DU52" s="9"/>
      <c r="DV52" s="9"/>
      <c r="DW52" s="9"/>
      <c r="DX52" s="9"/>
      <c r="DY52" s="9"/>
      <c r="DZ52" s="9"/>
      <c r="EA52" s="9"/>
      <c r="EB52" s="9"/>
      <c r="EC52" s="9"/>
      <c r="ED52" s="9"/>
      <c r="EE52" s="9"/>
      <c r="EF52" s="9"/>
      <c r="EG52" s="9"/>
      <c r="EH52" s="9"/>
      <c r="EI52" s="9"/>
      <c r="EJ52" s="9"/>
      <c r="EK52" s="9"/>
      <c r="EL52" s="9"/>
      <c r="EM52" s="9"/>
      <c r="EN52" s="9"/>
      <c r="EO52" s="9"/>
      <c r="EP52" s="9"/>
      <c r="EQ52" s="9"/>
      <c r="ER52" s="9"/>
      <c r="ES52" s="9"/>
      <c r="ET52" s="9"/>
      <c r="EU52" s="9"/>
      <c r="EV52" s="9"/>
      <c r="EW52" s="9"/>
      <c r="EX52" s="9"/>
      <c r="EY52" s="9"/>
      <c r="EZ52" s="9"/>
      <c r="FA52" s="9"/>
      <c r="FB52" s="9"/>
      <c r="FC52" s="9"/>
      <c r="FD52" s="9"/>
      <c r="FE52" s="9"/>
      <c r="FF52" s="9"/>
      <c r="FG52" s="9"/>
      <c r="FH52" s="9"/>
      <c r="FI52" s="9"/>
      <c r="FJ52" s="9"/>
      <c r="FK52" s="9"/>
      <c r="FL52" s="9"/>
      <c r="FM52" s="9"/>
      <c r="FN52" s="9"/>
      <c r="FO52" s="9"/>
      <c r="FP52" s="9"/>
      <c r="FQ52" s="9"/>
      <c r="FR52" s="9"/>
      <c r="FS52" s="9"/>
      <c r="FT52" s="9"/>
      <c r="FU52" s="9"/>
      <c r="FV52" s="9"/>
      <c r="FW52" s="9"/>
      <c r="FX52" s="9"/>
      <c r="FY52" s="9"/>
      <c r="FZ52" s="9"/>
      <c r="GA52" s="9"/>
      <c r="GB52" s="9"/>
      <c r="GC52" s="9"/>
      <c r="GD52" s="9"/>
      <c r="GE52" s="9"/>
      <c r="GF52" s="9"/>
      <c r="GG52" s="9"/>
      <c r="GH52" s="9"/>
      <c r="GI52" s="9"/>
      <c r="GJ52" s="9"/>
      <c r="GK52" s="9"/>
      <c r="GL52" s="9"/>
      <c r="GM52" s="9"/>
      <c r="GN52" s="9"/>
      <c r="GO52" s="9"/>
      <c r="GP52" s="9"/>
      <c r="GQ52" s="9"/>
      <c r="GR52" s="9"/>
      <c r="GS52" s="9"/>
      <c r="GT52" s="9"/>
      <c r="GU52" s="9"/>
      <c r="GV52" s="9"/>
      <c r="GW52" s="9"/>
      <c r="GX52" s="9"/>
      <c r="GY52" s="9"/>
      <c r="GZ52" s="9"/>
      <c r="HA52" s="9"/>
      <c r="HB52" s="9"/>
      <c r="HC52" s="9"/>
      <c r="HD52" s="9"/>
      <c r="HE52" s="9"/>
      <c r="HF52" s="9"/>
      <c r="HG52" s="9"/>
      <c r="HH52" s="9"/>
      <c r="HI52" s="9"/>
      <c r="HJ52" s="9"/>
      <c r="HK52" s="9"/>
      <c r="HL52" s="9"/>
      <c r="HM52" s="9"/>
      <c r="HN52" s="9"/>
      <c r="HO52" s="9"/>
      <c r="HP52" s="9"/>
      <c r="HQ52" s="9"/>
      <c r="HR52" s="9"/>
      <c r="HS52" s="9"/>
      <c r="HT52" s="9"/>
      <c r="HU52" s="9"/>
      <c r="HV52" s="9"/>
      <c r="HW52" s="9"/>
      <c r="HX52" s="9"/>
      <c r="HY52" s="9"/>
      <c r="HZ52" s="9"/>
      <c r="IA52" s="9"/>
      <c r="IB52" s="9"/>
      <c r="IC52" s="9"/>
      <c r="ID52" s="9"/>
      <c r="IE52" s="9"/>
      <c r="IF52" s="9"/>
      <c r="IG52" s="9"/>
      <c r="IH52" s="9"/>
      <c r="II52" s="9"/>
      <c r="IJ52" s="9"/>
      <c r="IK52" s="9"/>
      <c r="IL52" s="9"/>
      <c r="IM52" s="9"/>
      <c r="IN52" s="9"/>
      <c r="IO52" s="9"/>
      <c r="IP52" s="9"/>
      <c r="IQ52" s="9"/>
      <c r="IR52" s="9"/>
      <c r="IS52" s="9"/>
      <c r="IT52" s="9"/>
      <c r="IU52" s="9"/>
      <c r="IV52" s="9"/>
    </row>
    <row r="53" spans="2:256" ht="166.5" customHeight="1" x14ac:dyDescent="0.25">
      <c r="B53" s="88" t="s">
        <v>33</v>
      </c>
      <c r="C53" s="90" t="e">
        <f>VALUE(LEFT(D53,1))</f>
        <v>#VALUE!</v>
      </c>
      <c r="D53" s="27" t="s">
        <v>6</v>
      </c>
      <c r="E53" s="29" t="s">
        <v>77</v>
      </c>
      <c r="F53" s="89" t="s">
        <v>94</v>
      </c>
      <c r="H53" s="2" t="s">
        <v>6</v>
      </c>
      <c r="I53" s="3" t="s">
        <v>67</v>
      </c>
      <c r="J53" s="3" t="s">
        <v>69</v>
      </c>
      <c r="K53" s="3" t="s">
        <v>66</v>
      </c>
      <c r="L53" s="3"/>
      <c r="N53" s="125" t="s">
        <v>296</v>
      </c>
    </row>
    <row r="54" spans="2:256" ht="78" customHeight="1" x14ac:dyDescent="0.25">
      <c r="B54" s="88" t="s">
        <v>64</v>
      </c>
      <c r="C54" s="90" t="e">
        <f>VALUE(LEFT(D54,1))</f>
        <v>#VALUE!</v>
      </c>
      <c r="D54" s="27" t="s">
        <v>6</v>
      </c>
      <c r="E54" s="29" t="s">
        <v>77</v>
      </c>
      <c r="F54" s="89" t="s">
        <v>85</v>
      </c>
      <c r="H54" s="2" t="s">
        <v>6</v>
      </c>
      <c r="I54" s="3" t="s">
        <v>28</v>
      </c>
      <c r="J54" s="3" t="s">
        <v>29</v>
      </c>
      <c r="K54" s="3"/>
    </row>
    <row r="55" spans="2:256" ht="78" customHeight="1" x14ac:dyDescent="0.25">
      <c r="B55" s="88" t="s">
        <v>147</v>
      </c>
      <c r="C55" s="90"/>
      <c r="D55" s="27" t="s">
        <v>6</v>
      </c>
      <c r="E55" s="29" t="s">
        <v>77</v>
      </c>
      <c r="F55" s="89" t="s">
        <v>148</v>
      </c>
      <c r="H55" s="2"/>
      <c r="I55" s="3"/>
      <c r="J55" s="3"/>
      <c r="K55" s="3"/>
    </row>
    <row r="56" spans="2:256" ht="78" customHeight="1" x14ac:dyDescent="0.25">
      <c r="B56" s="88" t="s">
        <v>30</v>
      </c>
      <c r="C56" s="90" t="e">
        <f t="shared" ref="C56" si="3">VALUE(LEFT(D56,1))</f>
        <v>#VALUE!</v>
      </c>
      <c r="D56" s="27" t="s">
        <v>6</v>
      </c>
      <c r="E56" s="29" t="s">
        <v>77</v>
      </c>
      <c r="F56" s="89" t="s">
        <v>76</v>
      </c>
      <c r="H56" s="2" t="s">
        <v>6</v>
      </c>
      <c r="I56" s="3" t="s">
        <v>65</v>
      </c>
      <c r="J56" s="3" t="s">
        <v>31</v>
      </c>
      <c r="K56" s="3" t="s">
        <v>32</v>
      </c>
    </row>
    <row r="57" spans="2:256" s="10" customFormat="1" ht="15.75" thickBot="1" x14ac:dyDescent="0.3">
      <c r="B57" s="101" t="s">
        <v>34</v>
      </c>
      <c r="C57" s="45"/>
      <c r="D57" s="45" t="s">
        <v>4</v>
      </c>
      <c r="E57" s="45" t="s">
        <v>68</v>
      </c>
      <c r="F57" s="102" t="s">
        <v>60</v>
      </c>
      <c r="G57" s="9"/>
      <c r="H57" s="9"/>
      <c r="N57" s="126"/>
      <c r="O57" s="126"/>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9"/>
      <c r="BZ57" s="9"/>
      <c r="CA57" s="9"/>
      <c r="CB57" s="9"/>
      <c r="CC57" s="9"/>
      <c r="CD57" s="9"/>
      <c r="CE57" s="9"/>
      <c r="CF57" s="9"/>
      <c r="CG57" s="9"/>
      <c r="CH57" s="9"/>
      <c r="CI57" s="9"/>
      <c r="CJ57" s="9"/>
      <c r="CK57" s="9"/>
      <c r="CL57" s="9"/>
      <c r="CM57" s="9"/>
      <c r="CN57" s="9"/>
      <c r="CO57" s="9"/>
      <c r="CP57" s="9"/>
      <c r="CQ57" s="9"/>
      <c r="CR57" s="9"/>
      <c r="CS57" s="9"/>
      <c r="CT57" s="9"/>
      <c r="CU57" s="9"/>
      <c r="CV57" s="9"/>
      <c r="CW57" s="9"/>
      <c r="CX57" s="9"/>
      <c r="CY57" s="9"/>
      <c r="CZ57" s="9"/>
      <c r="DA57" s="9"/>
      <c r="DB57" s="9"/>
      <c r="DC57" s="9"/>
      <c r="DD57" s="9"/>
      <c r="DE57" s="9"/>
      <c r="DF57" s="9"/>
      <c r="DG57" s="9"/>
      <c r="DH57" s="9"/>
      <c r="DI57" s="9"/>
      <c r="DJ57" s="9"/>
      <c r="DK57" s="9"/>
      <c r="DL57" s="9"/>
      <c r="DM57" s="9"/>
      <c r="DN57" s="9"/>
      <c r="DO57" s="9"/>
      <c r="DP57" s="9"/>
      <c r="DQ57" s="9"/>
      <c r="DR57" s="9"/>
      <c r="DS57" s="9"/>
      <c r="DT57" s="9"/>
      <c r="DU57" s="9"/>
      <c r="DV57" s="9"/>
      <c r="DW57" s="9"/>
      <c r="DX57" s="9"/>
      <c r="DY57" s="9"/>
      <c r="DZ57" s="9"/>
      <c r="EA57" s="9"/>
      <c r="EB57" s="9"/>
      <c r="EC57" s="9"/>
      <c r="ED57" s="9"/>
      <c r="EE57" s="9"/>
      <c r="EF57" s="9"/>
      <c r="EG57" s="9"/>
      <c r="EH57" s="9"/>
      <c r="EI57" s="9"/>
      <c r="EJ57" s="9"/>
      <c r="EK57" s="9"/>
      <c r="EL57" s="9"/>
      <c r="EM57" s="9"/>
      <c r="EN57" s="9"/>
      <c r="EO57" s="9"/>
      <c r="EP57" s="9"/>
      <c r="EQ57" s="9"/>
      <c r="ER57" s="9"/>
      <c r="ES57" s="9"/>
      <c r="ET57" s="9"/>
      <c r="EU57" s="9"/>
      <c r="EV57" s="9"/>
      <c r="EW57" s="9"/>
      <c r="EX57" s="9"/>
      <c r="EY57" s="9"/>
      <c r="EZ57" s="9"/>
      <c r="FA57" s="9"/>
      <c r="FB57" s="9"/>
      <c r="FC57" s="9"/>
      <c r="FD57" s="9"/>
      <c r="FE57" s="9"/>
      <c r="FF57" s="9"/>
      <c r="FG57" s="9"/>
      <c r="FH57" s="9"/>
      <c r="FI57" s="9"/>
      <c r="FJ57" s="9"/>
      <c r="FK57" s="9"/>
      <c r="FL57" s="9"/>
      <c r="FM57" s="9"/>
      <c r="FN57" s="9"/>
      <c r="FO57" s="9"/>
      <c r="FP57" s="9"/>
      <c r="FQ57" s="9"/>
      <c r="FR57" s="9"/>
      <c r="FS57" s="9"/>
      <c r="FT57" s="9"/>
      <c r="FU57" s="9"/>
      <c r="FV57" s="9"/>
      <c r="FW57" s="9"/>
      <c r="FX57" s="9"/>
      <c r="FY57" s="9"/>
      <c r="FZ57" s="9"/>
      <c r="GA57" s="9"/>
      <c r="GB57" s="9"/>
      <c r="GC57" s="9"/>
      <c r="GD57" s="9"/>
      <c r="GE57" s="9"/>
      <c r="GF57" s="9"/>
      <c r="GG57" s="9"/>
      <c r="GH57" s="9"/>
      <c r="GI57" s="9"/>
      <c r="GJ57" s="9"/>
      <c r="GK57" s="9"/>
      <c r="GL57" s="9"/>
      <c r="GM57" s="9"/>
      <c r="GN57" s="9"/>
      <c r="GO57" s="9"/>
      <c r="GP57" s="9"/>
      <c r="GQ57" s="9"/>
      <c r="GR57" s="9"/>
      <c r="GS57" s="9"/>
      <c r="GT57" s="9"/>
      <c r="GU57" s="9"/>
      <c r="GV57" s="9"/>
      <c r="GW57" s="9"/>
      <c r="GX57" s="9"/>
      <c r="GY57" s="9"/>
      <c r="GZ57" s="9"/>
      <c r="HA57" s="9"/>
      <c r="HB57" s="9"/>
      <c r="HC57" s="9"/>
      <c r="HD57" s="9"/>
      <c r="HE57" s="9"/>
      <c r="HF57" s="9"/>
      <c r="HG57" s="9"/>
      <c r="HH57" s="9"/>
      <c r="HI57" s="9"/>
      <c r="HJ57" s="9"/>
      <c r="HK57" s="9"/>
      <c r="HL57" s="9"/>
      <c r="HM57" s="9"/>
      <c r="HN57" s="9"/>
      <c r="HO57" s="9"/>
      <c r="HP57" s="9"/>
      <c r="HQ57" s="9"/>
      <c r="HR57" s="9"/>
      <c r="HS57" s="9"/>
      <c r="HT57" s="9"/>
      <c r="HU57" s="9"/>
      <c r="HV57" s="9"/>
      <c r="HW57" s="9"/>
      <c r="HX57" s="9"/>
      <c r="HY57" s="9"/>
      <c r="HZ57" s="9"/>
      <c r="IA57" s="9"/>
      <c r="IB57" s="9"/>
      <c r="IC57" s="9"/>
      <c r="ID57" s="9"/>
      <c r="IE57" s="9"/>
      <c r="IF57" s="9"/>
      <c r="IG57" s="9"/>
      <c r="IH57" s="9"/>
      <c r="II57" s="9"/>
      <c r="IJ57" s="9"/>
      <c r="IK57" s="9"/>
      <c r="IL57" s="9"/>
      <c r="IM57" s="9"/>
      <c r="IN57" s="9"/>
      <c r="IO57" s="9"/>
      <c r="IP57" s="9"/>
      <c r="IQ57" s="9"/>
      <c r="IR57" s="9"/>
      <c r="IS57" s="9"/>
      <c r="IT57" s="9"/>
      <c r="IU57" s="9"/>
      <c r="IV57" s="9"/>
    </row>
    <row r="58" spans="2:256" ht="45.75" customHeight="1" x14ac:dyDescent="0.25">
      <c r="B58" s="88" t="s">
        <v>35</v>
      </c>
      <c r="C58" s="90" t="e">
        <f>VALUE(LEFT(D58,1))</f>
        <v>#VALUE!</v>
      </c>
      <c r="D58" s="27" t="s">
        <v>6</v>
      </c>
      <c r="E58" s="29" t="s">
        <v>77</v>
      </c>
      <c r="F58" s="89" t="s">
        <v>36</v>
      </c>
      <c r="H58" s="2" t="s">
        <v>6</v>
      </c>
      <c r="I58" s="3" t="s">
        <v>22</v>
      </c>
      <c r="J58" s="3" t="s">
        <v>21</v>
      </c>
      <c r="K58" s="3" t="s">
        <v>20</v>
      </c>
      <c r="N58" s="125" t="s">
        <v>297</v>
      </c>
    </row>
    <row r="59" spans="2:256" ht="45.75" customHeight="1" x14ac:dyDescent="0.25">
      <c r="B59" s="88" t="s">
        <v>270</v>
      </c>
      <c r="C59" s="90" t="e">
        <f t="shared" ref="C59:C61" si="4">VALUE(LEFT(D59,1))</f>
        <v>#VALUE!</v>
      </c>
      <c r="D59" s="27" t="s">
        <v>6</v>
      </c>
      <c r="E59" s="29" t="s">
        <v>77</v>
      </c>
      <c r="F59" s="89" t="s">
        <v>146</v>
      </c>
    </row>
    <row r="60" spans="2:256" ht="45.75" customHeight="1" x14ac:dyDescent="0.25">
      <c r="B60" s="88" t="s">
        <v>265</v>
      </c>
      <c r="C60" s="90" t="e">
        <f t="shared" si="4"/>
        <v>#VALUE!</v>
      </c>
      <c r="D60" s="27" t="s">
        <v>6</v>
      </c>
      <c r="E60" s="29" t="s">
        <v>77</v>
      </c>
      <c r="F60" s="89" t="s">
        <v>145</v>
      </c>
    </row>
    <row r="61" spans="2:256" ht="45.75" customHeight="1" thickBot="1" x14ac:dyDescent="0.3">
      <c r="B61" s="103" t="s">
        <v>24</v>
      </c>
      <c r="C61" s="104" t="e">
        <f t="shared" si="4"/>
        <v>#VALUE!</v>
      </c>
      <c r="D61" s="105" t="s">
        <v>6</v>
      </c>
      <c r="E61" s="106" t="s">
        <v>77</v>
      </c>
      <c r="F61" s="107" t="s">
        <v>37</v>
      </c>
    </row>
    <row r="62" spans="2:256" hidden="1" x14ac:dyDescent="0.25">
      <c r="B62" s="94" t="s">
        <v>16</v>
      </c>
      <c r="D62" s="95" t="e">
        <f>MAX(C53:C61)</f>
        <v>#VALUE!</v>
      </c>
      <c r="E62" s="94"/>
      <c r="F62" s="94"/>
    </row>
    <row r="63" spans="2:256" hidden="1" x14ac:dyDescent="0.25">
      <c r="B63" s="11" t="s">
        <v>38</v>
      </c>
      <c r="C63" s="41"/>
      <c r="D63" s="12" t="e">
        <f>IF(D62&lt;2,I63,IF(D62=2,J63,IF(D62&gt;2,K63,"Onbekend")))</f>
        <v>#VALUE!</v>
      </c>
      <c r="E63" s="12"/>
      <c r="F63" s="12"/>
      <c r="G63" s="6"/>
      <c r="H63" s="8" t="s">
        <v>42</v>
      </c>
      <c r="I63" s="3" t="s">
        <v>18</v>
      </c>
      <c r="J63" s="4" t="s">
        <v>78</v>
      </c>
      <c r="K63" s="5" t="s">
        <v>19</v>
      </c>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row>
  </sheetData>
  <conditionalFormatting sqref="D22:D25 D27:D29">
    <cfRule type="cellIs" dxfId="25" priority="26" operator="equal">
      <formula>$H$22</formula>
    </cfRule>
  </conditionalFormatting>
  <conditionalFormatting sqref="D36:D42">
    <cfRule type="cellIs" dxfId="24" priority="25" operator="equal">
      <formula>$H$36</formula>
    </cfRule>
  </conditionalFormatting>
  <conditionalFormatting sqref="D45:D47 D49">
    <cfRule type="cellIs" dxfId="23" priority="24" operator="equal">
      <formula>$H$45</formula>
    </cfRule>
  </conditionalFormatting>
  <conditionalFormatting sqref="D53:D56">
    <cfRule type="cellIs" dxfId="22" priority="23" operator="equal">
      <formula>$H$54</formula>
    </cfRule>
  </conditionalFormatting>
  <conditionalFormatting sqref="D58:D61">
    <cfRule type="cellIs" dxfId="21" priority="22" operator="equal">
      <formula>$H$58</formula>
    </cfRule>
  </conditionalFormatting>
  <conditionalFormatting sqref="D32">
    <cfRule type="cellIs" dxfId="20" priority="19" operator="equal">
      <formula>$K$32</formula>
    </cfRule>
    <cfRule type="cellIs" dxfId="19" priority="20" operator="equal">
      <formula>$J$32</formula>
    </cfRule>
    <cfRule type="cellIs" dxfId="18" priority="21" operator="equal">
      <formula>$I$32</formula>
    </cfRule>
  </conditionalFormatting>
  <conditionalFormatting sqref="D48">
    <cfRule type="cellIs" dxfId="17" priority="16" operator="equal">
      <formula>$K$32</formula>
    </cfRule>
    <cfRule type="cellIs" dxfId="16" priority="17" operator="equal">
      <formula>$J$32</formula>
    </cfRule>
    <cfRule type="cellIs" dxfId="15" priority="18" operator="equal">
      <formula>$I$32</formula>
    </cfRule>
  </conditionalFormatting>
  <conditionalFormatting sqref="D63">
    <cfRule type="cellIs" dxfId="14" priority="13" operator="equal">
      <formula>$K$32</formula>
    </cfRule>
    <cfRule type="cellIs" dxfId="13" priority="14" operator="equal">
      <formula>$J$32</formula>
    </cfRule>
    <cfRule type="cellIs" dxfId="12" priority="15" operator="equal">
      <formula>$I$63</formula>
    </cfRule>
  </conditionalFormatting>
  <conditionalFormatting sqref="B5">
    <cfRule type="expression" dxfId="11" priority="12">
      <formula>$B$5=""</formula>
    </cfRule>
  </conditionalFormatting>
  <conditionalFormatting sqref="D5:F5">
    <cfRule type="expression" dxfId="10" priority="9">
      <formula>D$5=$I$5</formula>
    </cfRule>
    <cfRule type="expression" dxfId="9" priority="10">
      <formula>D$5=$J$5</formula>
    </cfRule>
    <cfRule type="expression" dxfId="8" priority="11">
      <formula>D$5=$K$5</formula>
    </cfRule>
  </conditionalFormatting>
  <conditionalFormatting sqref="D13">
    <cfRule type="expression" dxfId="7" priority="8">
      <formula>$D$13=""</formula>
    </cfRule>
  </conditionalFormatting>
  <conditionalFormatting sqref="D7">
    <cfRule type="expression" dxfId="6" priority="7">
      <formula>$D$7=$H$7</formula>
    </cfRule>
  </conditionalFormatting>
  <conditionalFormatting sqref="E8">
    <cfRule type="expression" dxfId="5" priority="6">
      <formula>$E$8=$H$8</formula>
    </cfRule>
  </conditionalFormatting>
  <conditionalFormatting sqref="F9">
    <cfRule type="expression" dxfId="4" priority="5">
      <formula>$F$9=$H$9</formula>
    </cfRule>
  </conditionalFormatting>
  <conditionalFormatting sqref="D15:D17">
    <cfRule type="cellIs" dxfId="3" priority="4" operator="equal">
      <formula>$H15</formula>
    </cfRule>
  </conditionalFormatting>
  <conditionalFormatting sqref="D18">
    <cfRule type="cellIs" dxfId="2" priority="3" operator="equal">
      <formula>$H18</formula>
    </cfRule>
  </conditionalFormatting>
  <conditionalFormatting sqref="D14">
    <cfRule type="cellIs" dxfId="1" priority="2" operator="equal">
      <formula>$H14</formula>
    </cfRule>
  </conditionalFormatting>
  <conditionalFormatting sqref="D26">
    <cfRule type="cellIs" dxfId="0" priority="1" operator="equal">
      <formula>$H$22</formula>
    </cfRule>
  </conditionalFormatting>
  <dataValidations count="9">
    <dataValidation type="list" allowBlank="1" showErrorMessage="1" sqref="D58:D61" xr:uid="{53CC9900-9E8C-4634-8D38-CE38B1975232}">
      <formula1>$H$58:$K$58</formula1>
    </dataValidation>
    <dataValidation type="list" allowBlank="1" showErrorMessage="1" sqref="D19" xr:uid="{3DDD500F-8946-42AE-8027-B9C7F61DD6CC}">
      <formula1>#REF!</formula1>
    </dataValidation>
    <dataValidation type="list" allowBlank="1" showErrorMessage="1" sqref="D45:D46 D14:D18" xr:uid="{E87472C3-3CCF-4A14-A62C-4D34FC3E42C8}">
      <formula1>H14:L14</formula1>
    </dataValidation>
    <dataValidation type="list" allowBlank="1" showErrorMessage="1" sqref="D22:D29" xr:uid="{22D11860-20DF-49EE-825F-5A6040D51E4A}">
      <formula1>$H$22:$M$22</formula1>
    </dataValidation>
    <dataValidation allowBlank="1" showErrorMessage="1" sqref="D32 D63 D13 D47:D49" xr:uid="{F22BFC66-222A-41BE-9F71-B8D49D1234A7}"/>
    <dataValidation type="list" allowBlank="1" showErrorMessage="1" sqref="D36:D42" xr:uid="{02C45094-0D53-42B7-BE30-4976BA7D50A8}">
      <formula1>$H$36:$K$36</formula1>
    </dataValidation>
    <dataValidation type="list" allowBlank="1" showInputMessage="1" showErrorMessage="1" sqref="D54:D55" xr:uid="{112982BF-63EC-4A42-AFD3-BF8D1E0E33F9}">
      <formula1>$H$54:$K$54</formula1>
    </dataValidation>
    <dataValidation type="list" allowBlank="1" showInputMessage="1" showErrorMessage="1" sqref="D56" xr:uid="{7C397C68-1758-4C02-A8E1-7557CADB3B9D}">
      <formula1>$H$56:$K$56</formula1>
    </dataValidation>
    <dataValidation type="list" allowBlank="1" showInputMessage="1" showErrorMessage="1" sqref="D53" xr:uid="{56C8122A-A453-4243-9523-D76BF94BA385}">
      <formula1>$H$53:$K$53</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521ED3E45D3B64BB408A490895D8800" ma:contentTypeVersion="1" ma:contentTypeDescription="Een nieuw document maken." ma:contentTypeScope="" ma:versionID="41c147590e7d5df94dac7444a4d6c442">
  <xsd:schema xmlns:xsd="http://www.w3.org/2001/XMLSchema" xmlns:xs="http://www.w3.org/2001/XMLSchema" xmlns:p="http://schemas.microsoft.com/office/2006/metadata/properties" xmlns:ns1="http://schemas.microsoft.com/sharepoint/v3" targetNamespace="http://schemas.microsoft.com/office/2006/metadata/properties" ma:root="true" ma:fieldsID="0a4dfdaa14f58a51274070ca23631a5c"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Begindatum van de planning" ma:description="Geplande begindatum is een sitekolom die door de publicatiefunctie gemaakt wordt. Het wordt gebruikt om een specifieke datum en tijd op te geven waarop de pagina voor het eerst verschijnt voor sitebezoekers." ma:hidden="true" ma:internalName="PublishingStartDate">
      <xsd:simpleType>
        <xsd:restriction base="dms:Unknown"/>
      </xsd:simpleType>
    </xsd:element>
    <xsd:element name="PublishingExpirationDate" ma:index="9" nillable="true" ma:displayName="Einddatum van de planning" ma:description="Geplande einddatum is een sitekolom die door de publicatiefunctie gemaakt wordt. Het wordt gebruikt om een specifieke datum en tijd op te geven waarop de pagina niet langer verschijnt voor sitebezoeke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E31F23-8058-4C1D-9E17-8828945C3C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A3D64D7-2E79-4433-9B6C-492DBF81714D}">
  <ds:schemaRefs>
    <ds:schemaRef ds:uri="http://purl.org/dc/dcmitype/"/>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purl.org/dc/terms/"/>
    <ds:schemaRef ds:uri="http://schemas.openxmlformats.org/package/2006/metadata/core-properties"/>
    <ds:schemaRef ds:uri="http://schemas.microsoft.com/sharepoint/v3"/>
    <ds:schemaRef ds:uri="http://www.w3.org/XML/1998/namespace"/>
  </ds:schemaRefs>
</ds:datastoreItem>
</file>

<file path=customXml/itemProps3.xml><?xml version="1.0" encoding="utf-8"?>
<ds:datastoreItem xmlns:ds="http://schemas.openxmlformats.org/officeDocument/2006/customXml" ds:itemID="{440C1EFA-4E0F-4EF4-930C-D1C29EFAFF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8</vt:i4>
      </vt:variant>
      <vt:variant>
        <vt:lpstr>Benoemde bereiken</vt:lpstr>
      </vt:variant>
      <vt:variant>
        <vt:i4>1</vt:i4>
      </vt:variant>
    </vt:vector>
  </HeadingPairs>
  <TitlesOfParts>
    <vt:vector size="9" baseType="lpstr">
      <vt:lpstr>Documentinformatie </vt:lpstr>
      <vt:lpstr>0. Handleiding</vt:lpstr>
      <vt:lpstr>1. BIV-vragenlijst</vt:lpstr>
      <vt:lpstr>2. BIV-classificatie</vt:lpstr>
      <vt:lpstr>3. Vereiste NEN Maatregelen</vt:lpstr>
      <vt:lpstr>4. Voorbeeld - overzicht</vt:lpstr>
      <vt:lpstr>5. Definities</vt:lpstr>
      <vt:lpstr>.</vt:lpstr>
      <vt:lpstr>'2. BIV-classificatie'!Afdrukbereik</vt:lpstr>
    </vt:vector>
  </TitlesOfParts>
  <Company>Universitair Medisch Centrum Groningen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impact analyse worksheet BIV</dc:title>
  <dc:creator>Moorlag, B</dc:creator>
  <cp:lastModifiedBy>Z167099</cp:lastModifiedBy>
  <cp:lastPrinted>2019-07-11T07:25:28Z</cp:lastPrinted>
  <dcterms:created xsi:type="dcterms:W3CDTF">2016-06-23T07:59:32Z</dcterms:created>
  <dcterms:modified xsi:type="dcterms:W3CDTF">2019-11-12T10:46:12Z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0x0101001521ED3E45D3B64BB408A490895D8800</vt:lpwstr>
  </property>
</Properties>
</file>