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L:\Planning en Control\Coordinatie Aanbestedingen\Inkoopjaarplannen\Inkoopjaarplan 2019\School Tuinderij- Oost\10. Marktonderzoek\"/>
    </mc:Choice>
  </mc:AlternateContent>
  <xr:revisionPtr revIDLastSave="0" documentId="13_ncr:1_{CFA9F000-3E9F-40AF-94AB-21B810E8D450}" xr6:coauthVersionLast="36" xr6:coauthVersionMax="36" xr10:uidLastSave="{00000000-0000-0000-0000-000000000000}"/>
  <bookViews>
    <workbookView xWindow="-165" yWindow="0" windowWidth="11655" windowHeight="8355" activeTab="3" xr2:uid="{00000000-000D-0000-FFFF-FFFF00000000}"/>
  </bookViews>
  <sheets>
    <sheet name="1. Vraag en antwoord" sheetId="4" r:id="rId1"/>
    <sheet name="2. Ruimte- en inschrijfstaat" sheetId="5" r:id="rId2"/>
    <sheet name="3. Realiteitsgehalte pve" sheetId="1" r:id="rId3"/>
    <sheet name="4. Planning" sheetId="6" r:id="rId4"/>
    <sheet name="5. Relatieschema" sheetId="8" r:id="rId5"/>
  </sheets>
  <definedNames>
    <definedName name="_xlnm.Print_Area" localSheetId="0">'1. Vraag en antwoord'!$A$1:$C$26</definedName>
    <definedName name="_xlnm.Print_Area" localSheetId="1">'2. Ruimte- en inschrijfstaat'!$A$1:$B$56</definedName>
    <definedName name="_xlnm.Print_Area" localSheetId="2">'3. Realiteitsgehalte pve'!$A$1:$B$54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0" i="6" l="1"/>
  <c r="G33" i="8" l="1"/>
  <c r="E33" i="8"/>
  <c r="G32" i="8"/>
  <c r="E32" i="8"/>
  <c r="G31" i="8"/>
  <c r="E31" i="8"/>
  <c r="G30" i="8"/>
  <c r="E30" i="8"/>
  <c r="G29" i="8"/>
  <c r="E29" i="8"/>
  <c r="G28" i="8"/>
  <c r="E28" i="8"/>
  <c r="G27" i="8"/>
  <c r="E27" i="8"/>
  <c r="G26" i="8"/>
  <c r="E26" i="8"/>
  <c r="G21" i="8"/>
  <c r="E21" i="8"/>
  <c r="G20" i="8"/>
  <c r="E20" i="8"/>
  <c r="G19" i="8"/>
  <c r="E19" i="8"/>
  <c r="G18" i="8"/>
  <c r="E18" i="8"/>
  <c r="G17" i="8"/>
  <c r="E17" i="8"/>
  <c r="G16" i="8"/>
  <c r="E16" i="8"/>
  <c r="G15" i="8"/>
  <c r="E15" i="8"/>
  <c r="G14" i="8"/>
  <c r="E14" i="8"/>
  <c r="G13" i="8"/>
  <c r="E13" i="8"/>
  <c r="G12" i="8"/>
  <c r="E12" i="8"/>
  <c r="G11" i="8"/>
  <c r="E11" i="8"/>
  <c r="G10" i="8"/>
  <c r="E10" i="8"/>
  <c r="G9" i="8"/>
  <c r="E9" i="8"/>
  <c r="G8" i="8"/>
  <c r="E8" i="8"/>
  <c r="G7" i="8"/>
  <c r="E7" i="8"/>
  <c r="G6" i="8"/>
  <c r="E6" i="8"/>
  <c r="G5" i="8"/>
  <c r="E5" i="8"/>
  <c r="G4" i="8"/>
  <c r="E4" i="8"/>
  <c r="E22" i="8" s="1"/>
  <c r="E24" i="8" s="1"/>
  <c r="U1" i="8"/>
  <c r="T1" i="8"/>
  <c r="E79" i="5"/>
  <c r="I74" i="5"/>
  <c r="I71" i="5"/>
  <c r="I69" i="5"/>
  <c r="I68" i="5"/>
  <c r="I64" i="5"/>
  <c r="F64" i="5"/>
  <c r="I63" i="5"/>
  <c r="I61" i="5"/>
  <c r="I60" i="5"/>
  <c r="F60" i="5"/>
  <c r="I59" i="5"/>
  <c r="F59" i="5"/>
  <c r="I58" i="5"/>
  <c r="F58" i="5"/>
  <c r="F57" i="5"/>
  <c r="I57" i="5" s="1"/>
  <c r="I55" i="5"/>
  <c r="F55" i="5"/>
  <c r="I54" i="5"/>
  <c r="F54" i="5"/>
  <c r="I53" i="5"/>
  <c r="F53" i="5"/>
  <c r="E51" i="5"/>
  <c r="I51" i="5" s="1"/>
  <c r="I50" i="5"/>
  <c r="F50" i="5"/>
  <c r="I48" i="5"/>
  <c r="I47" i="5"/>
  <c r="I45" i="5"/>
  <c r="I44" i="5"/>
  <c r="I42" i="5"/>
  <c r="I41" i="5"/>
  <c r="I40" i="5"/>
  <c r="I38" i="5"/>
  <c r="F38" i="5"/>
  <c r="E35" i="5"/>
  <c r="I33" i="5"/>
  <c r="F33" i="5"/>
  <c r="I32" i="5"/>
  <c r="F32" i="5"/>
  <c r="I31" i="5"/>
  <c r="F31" i="5"/>
  <c r="I30" i="5"/>
  <c r="F30" i="5"/>
  <c r="I29" i="5"/>
  <c r="F29" i="5"/>
  <c r="I28" i="5"/>
  <c r="F28" i="5"/>
  <c r="I27" i="5"/>
  <c r="F27" i="5"/>
  <c r="I26" i="5"/>
  <c r="F26" i="5"/>
  <c r="F34" i="5" s="1"/>
  <c r="F36" i="5" s="1"/>
  <c r="I21" i="5"/>
  <c r="F21" i="5"/>
  <c r="I20" i="5"/>
  <c r="F20" i="5"/>
  <c r="I19" i="5"/>
  <c r="F19" i="5"/>
  <c r="I18" i="5"/>
  <c r="F18" i="5"/>
  <c r="I17" i="5"/>
  <c r="F17" i="5"/>
  <c r="I16" i="5"/>
  <c r="F16" i="5"/>
  <c r="I15" i="5"/>
  <c r="F15" i="5"/>
  <c r="I14" i="5"/>
  <c r="F14" i="5"/>
  <c r="I13" i="5"/>
  <c r="F13" i="5"/>
  <c r="I12" i="5"/>
  <c r="F12" i="5"/>
  <c r="I11" i="5"/>
  <c r="F11" i="5"/>
  <c r="I10" i="5"/>
  <c r="F10" i="5"/>
  <c r="I9" i="5"/>
  <c r="F9" i="5"/>
  <c r="I8" i="5"/>
  <c r="F8" i="5"/>
  <c r="I7" i="5"/>
  <c r="F7" i="5"/>
  <c r="I6" i="5"/>
  <c r="F6" i="5"/>
  <c r="I5" i="5"/>
  <c r="F5" i="5"/>
  <c r="I4" i="5"/>
  <c r="F4" i="5"/>
  <c r="F22" i="5" s="1"/>
  <c r="C6" i="6"/>
  <c r="C7" i="6" s="1"/>
  <c r="C8" i="6" s="1"/>
  <c r="C9" i="6" s="1"/>
  <c r="C10" i="6" s="1"/>
  <c r="C11" i="6" s="1"/>
  <c r="C12" i="6" s="1"/>
  <c r="C13" i="6" s="1"/>
  <c r="C14" i="6" s="1"/>
  <c r="C15" i="6" s="1"/>
  <c r="C16" i="6" s="1"/>
  <c r="C17" i="6" s="1"/>
  <c r="C18" i="6" s="1"/>
  <c r="C19" i="6" s="1"/>
  <c r="C20" i="6" s="1"/>
  <c r="C21" i="6" s="1"/>
  <c r="C22" i="6" s="1"/>
  <c r="C23" i="6" s="1"/>
  <c r="C24" i="6" s="1"/>
  <c r="C25" i="6" l="1"/>
  <c r="C26" i="6" s="1"/>
  <c r="C27" i="6" s="1"/>
  <c r="C29" i="6" s="1"/>
  <c r="F24" i="5"/>
  <c r="F78" i="5"/>
  <c r="F80" i="5" s="1"/>
  <c r="I66" i="5"/>
  <c r="I65" i="5"/>
  <c r="I7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Boterman, J.P. (Jules)</author>
  </authors>
  <commentList>
    <comment ref="E23" authorId="0" shapeId="0" xr:uid="{C87B8902-B783-4B0E-A343-2A9EEE9F9270}">
      <text>
        <r>
          <rPr>
            <b/>
            <sz val="9"/>
            <color indexed="81"/>
            <rFont val="Tahoma"/>
            <family val="2"/>
          </rPr>
          <t>Boterman, J.P. (Jules):</t>
        </r>
        <r>
          <rPr>
            <sz val="9"/>
            <color indexed="81"/>
            <rFont val="Tahoma"/>
            <family val="2"/>
          </rPr>
          <t xml:space="preserve">
Deze factor komt in de meest pve's voor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Boterman, J.P. (Jules)</author>
  </authors>
  <commentList>
    <comment ref="D23" authorId="0" shapeId="0" xr:uid="{57AD74ED-FE2A-49EB-931E-EF6ABF4F387B}">
      <text>
        <r>
          <rPr>
            <b/>
            <sz val="9"/>
            <color indexed="81"/>
            <rFont val="Tahoma"/>
            <family val="2"/>
          </rPr>
          <t>Boterman, J.P. (Jules):</t>
        </r>
        <r>
          <rPr>
            <sz val="9"/>
            <color indexed="81"/>
            <rFont val="Tahoma"/>
            <family val="2"/>
          </rPr>
          <t xml:space="preserve">
Deze factor komt in de meest pve's voor </t>
        </r>
      </text>
    </comment>
  </commentList>
</comments>
</file>

<file path=xl/sharedStrings.xml><?xml version="1.0" encoding="utf-8"?>
<sst xmlns="http://schemas.openxmlformats.org/spreadsheetml/2006/main" count="568" uniqueCount="320">
  <si>
    <t>OMSCHRIJVING</t>
  </si>
  <si>
    <t>Zeer onrealistisch</t>
  </si>
  <si>
    <t>Zeer realistisch</t>
  </si>
  <si>
    <t>Onrealistisch</t>
  </si>
  <si>
    <t>Realistisch</t>
  </si>
  <si>
    <t>Neutraal</t>
  </si>
  <si>
    <t>1 Inleiding</t>
  </si>
  <si>
    <t>1.1 Aanleiding project</t>
  </si>
  <si>
    <t>1.2 Doel en randvoorwaarden PvE</t>
  </si>
  <si>
    <t>1.3 Leeswijzer</t>
  </si>
  <si>
    <t>2 Algemene uitgangspunten</t>
  </si>
  <si>
    <t>2.1 Gebruikers</t>
  </si>
  <si>
    <t>2.2 Gebruiksperiode</t>
  </si>
  <si>
    <t>2.4 Locatie</t>
  </si>
  <si>
    <t>3 Ruimtelijk en functionele eisen</t>
  </si>
  <si>
    <t>3.1 Locatie</t>
  </si>
  <si>
    <t>3.2 Beleving huisvesting</t>
  </si>
  <si>
    <t>3.3 Relatieschema</t>
  </si>
  <si>
    <t>3.4 Ruimteprogramma</t>
  </si>
  <si>
    <t>3.5 Beschrijving functionaliteit per ruimtetype</t>
  </si>
  <si>
    <t>3.5.1 Centrale voorzieningen en stafruimten</t>
  </si>
  <si>
    <t>3.5.2 Onderwijs,- en kinderopvangruimten</t>
  </si>
  <si>
    <t>3.5.3 Facilitaire ruimten</t>
  </si>
  <si>
    <t>3.5.4 Overige ruimten</t>
  </si>
  <si>
    <t>3.5.5 Buitenruimten</t>
  </si>
  <si>
    <t>4 Technische eisen</t>
  </si>
  <si>
    <t>4.1 Fundering en bodem/grondwerk</t>
  </si>
  <si>
    <t>4.2 Vloeren</t>
  </si>
  <si>
    <t>4.3 Daken</t>
  </si>
  <si>
    <t>4.4 Binnenwanden</t>
  </si>
  <si>
    <t>4.5 Gevels/Buitenwanden</t>
  </si>
  <si>
    <t>4.7 Hang- en sluitwerk</t>
  </si>
  <si>
    <t>4.8 Plafondafwerking</t>
  </si>
  <si>
    <t>4.9 Vaste inrichting</t>
  </si>
  <si>
    <t>4.10 Energie</t>
  </si>
  <si>
    <t>4.11 Thermisch comfort</t>
  </si>
  <si>
    <t>4.12 Binnenklimaat en luchtkwaliteit</t>
  </si>
  <si>
    <t>4.13 Visueel comfort</t>
  </si>
  <si>
    <t>4.14 Akoestisch comfort</t>
  </si>
  <si>
    <t>4.15 Elektrotechnische eisen</t>
  </si>
  <si>
    <t>4.16 Water</t>
  </si>
  <si>
    <t>4.17 Brandbestrijdingsinstallatie</t>
  </si>
  <si>
    <t>4.18 Communicatie</t>
  </si>
  <si>
    <t xml:space="preserve">Paragraaf </t>
  </si>
  <si>
    <t>4.19 Beveiliging</t>
  </si>
  <si>
    <t>4.20 Lifttechniek</t>
  </si>
  <si>
    <t>4.21 Terrein</t>
  </si>
  <si>
    <t>4.22 Bestemmingsplan en omgevingsvergunning</t>
  </si>
  <si>
    <t xml:space="preserve">Aantal vinkjes </t>
  </si>
  <si>
    <t>Vraag</t>
  </si>
  <si>
    <t>Antwoord</t>
  </si>
  <si>
    <t xml:space="preserve">Kunt u een indicatie geven van een voor u realistisch turn key opleveringsschema (in tijd) na opdrachtverstrekking? </t>
  </si>
  <si>
    <t>Programma van eisen</t>
  </si>
  <si>
    <t>Geschiktheidseisen</t>
  </si>
  <si>
    <r>
      <rPr>
        <b/>
        <sz val="11"/>
        <rFont val="Arial"/>
        <family val="2"/>
      </rPr>
      <t xml:space="preserve">Hoe realistisch vindt u paragraaf? </t>
    </r>
    <r>
      <rPr>
        <b/>
        <sz val="11"/>
        <color rgb="FFFF0000"/>
        <rFont val="Arial"/>
        <family val="2"/>
      </rPr>
      <t>(</t>
    </r>
    <r>
      <rPr>
        <b/>
        <u/>
        <sz val="11"/>
        <color rgb="FFFF0000"/>
        <rFont val="Arial"/>
        <family val="2"/>
      </rPr>
      <t xml:space="preserve"> 1 x een ''v'' invullen per onderdeel)</t>
    </r>
  </si>
  <si>
    <t>Onrealistisch of andere opmerking? Graag hieronder aangeven waarom</t>
  </si>
  <si>
    <t xml:space="preserve"> </t>
  </si>
  <si>
    <t>Ruimte- en inschrijfsstaat</t>
  </si>
  <si>
    <t>Gaat u inschrijven op dit pve als dit wordt uitgevraagd met een ruimere planning (waarom wel/waarom niet)?</t>
  </si>
  <si>
    <t>Onderhoud en restwaarde</t>
  </si>
  <si>
    <t>Selectie</t>
  </si>
  <si>
    <t>.a. Hoeveel partijen verwacht u dit zullen inschrijven op basis van een ruimere minder ambiteuse planning?
.b. Vindt u dat dan een voorselectie noodzakelijk is?</t>
  </si>
  <si>
    <t>.a. &lt;…..&gt;
.b. &lt;…..&gt;</t>
  </si>
  <si>
    <t>Kunt u een indicatie geven van de bouwkosten? (Door de Ruimte - en inschrijfstaat in te vullen)</t>
  </si>
  <si>
    <t>De in de ruimte- en inschrijfstaat opgenomen netto vloeroppervlak (nvo) per ruimte is de minimale grote, groter mag ook als dit beter bij het bouwsysteem van de aannemer past. Zijn de oppervlakten werkbaar voor uw modulaire bouwsysteem? Zo nee, waarom niet en geeft u in de ruimte- en inschrijfstaat aan welke minimale oppervlakten realisticher zijn en waarom.</t>
  </si>
  <si>
    <t>Planning: school en kdv Tuinderij- Oost</t>
  </si>
  <si>
    <t>Uitgangspunt: beste- prijskwaliteitverhouding of laagste levenscycluskosten</t>
  </si>
  <si>
    <t>NR.</t>
  </si>
  <si>
    <t>PROCESSTAPPEN</t>
  </si>
  <si>
    <t>DATA</t>
  </si>
  <si>
    <t>Uiterlijke ontvangst input marktconsulatie</t>
  </si>
  <si>
    <t>Verwerken input marktconsultatie</t>
  </si>
  <si>
    <t>Leidraad, scoretabel, inschrijvingsbiljet, inschrijvingstaat, model K etc.</t>
  </si>
  <si>
    <t>Reviewen stukken tot</t>
  </si>
  <si>
    <t>Definitief maken aanbestedingsstukken tot</t>
  </si>
  <si>
    <t>Publicatie TenderNed</t>
  </si>
  <si>
    <r>
      <t xml:space="preserve">Uiterlijke ontvangst van vragen voor 1e Nota van inlichtingen </t>
    </r>
    <r>
      <rPr>
        <b/>
        <u/>
        <sz val="11"/>
        <color theme="1"/>
        <rFont val="Arial"/>
        <family val="2"/>
      </rPr>
      <t>10 uur</t>
    </r>
  </si>
  <si>
    <t>Bekendmaken  1e  Nota van Inlichtingen (met vragen en antwoorden van uitgenodigde partijen)</t>
  </si>
  <si>
    <r>
      <t xml:space="preserve">Uiterlijke ontvangst van vragen voor laatste Nota van inlichtingen </t>
    </r>
    <r>
      <rPr>
        <b/>
        <u/>
        <sz val="11"/>
        <color theme="1"/>
        <rFont val="Arial"/>
        <family val="2"/>
      </rPr>
      <t>10 uur</t>
    </r>
  </si>
  <si>
    <t>Bekendmaken (laatste) Nota van Inlichtingen (met vragen en antwoorden van uitgenodigde partijen)</t>
  </si>
  <si>
    <r>
      <t xml:space="preserve">Uiterlijke ontvangst van inschrijvingen </t>
    </r>
    <r>
      <rPr>
        <b/>
        <u/>
        <sz val="11"/>
        <color theme="1"/>
        <rFont val="Arial"/>
        <family val="2"/>
      </rPr>
      <t>10 uur</t>
    </r>
  </si>
  <si>
    <t>Beoordeling</t>
  </si>
  <si>
    <t>Versturen voorlopige gunningsbeslissing</t>
  </si>
  <si>
    <t>Verificatie inschrijving (indien nodig)</t>
  </si>
  <si>
    <t>Getekende overeenkomst</t>
  </si>
  <si>
    <t>DO ter goedkeuring ingediend</t>
  </si>
  <si>
    <t>Goedgekeurd ontwerp</t>
  </si>
  <si>
    <t>Omgevingsvergunningsaanvraag</t>
  </si>
  <si>
    <t xml:space="preserve">Verleende omgevingsvergunning </t>
  </si>
  <si>
    <t>Onherroepelijke omgevingsvergunning (eventueel eerder starten met plaatsing voor risico gemeente)</t>
  </si>
  <si>
    <t>Start plaatsing modulaire units</t>
  </si>
  <si>
    <t xml:space="preserve">Gebruiksklare oplevering </t>
  </si>
  <si>
    <t>Oplevering buitenruimte</t>
  </si>
  <si>
    <t>Eerste schooldag</t>
  </si>
  <si>
    <r>
      <t xml:space="preserve">Start bouw/productie - de modulaire units worden </t>
    </r>
    <r>
      <rPr>
        <sz val="11"/>
        <color rgb="FFFF0000"/>
        <rFont val="Arial"/>
        <family val="2"/>
      </rPr>
      <t>voor risico gemeente</t>
    </r>
    <r>
      <rPr>
        <sz val="11"/>
        <color theme="1"/>
        <rFont val="Arial"/>
        <family val="2"/>
      </rPr>
      <t xml:space="preserve"> in productie genomen ook wordt gestart met de fundering</t>
    </r>
  </si>
  <si>
    <t>Versie: 
d.d. 21-11-2019</t>
  </si>
  <si>
    <t xml:space="preserve">Bijlage 3 Realiteitsgehalte pve
</t>
  </si>
  <si>
    <t>Dubbbele wcd ** (defin. onderaan)</t>
  </si>
  <si>
    <t>Datapunten</t>
  </si>
  <si>
    <t>Data plafond access point</t>
  </si>
  <si>
    <t>Data plafond digibord</t>
  </si>
  <si>
    <t>Zie paragraaf:</t>
  </si>
  <si>
    <r>
      <rPr>
        <b/>
        <sz val="20"/>
        <rFont val="Arial"/>
        <family val="2"/>
      </rPr>
      <t xml:space="preserve">Hoe realistisch vindt u de post?                                                                             
  </t>
    </r>
    <r>
      <rPr>
        <b/>
        <sz val="20"/>
        <color rgb="FFFF0000"/>
        <rFont val="Arial"/>
        <family val="2"/>
      </rPr>
      <t>(</t>
    </r>
    <r>
      <rPr>
        <b/>
        <u/>
        <sz val="20"/>
        <color rgb="FFFF0000"/>
        <rFont val="Arial"/>
        <family val="2"/>
      </rPr>
      <t xml:space="preserve"> 1 x een ''v'' invullen per onderdeel)</t>
    </r>
  </si>
  <si>
    <t>Post</t>
  </si>
  <si>
    <t>Ruimte</t>
  </si>
  <si>
    <t>Aantal</t>
  </si>
  <si>
    <t>Totaal m2</t>
  </si>
  <si>
    <t>Eenheid</t>
  </si>
  <si>
    <t>Prijs per eenheid</t>
  </si>
  <si>
    <t>Subtotaal prijs</t>
  </si>
  <si>
    <t xml:space="preserve">    Aansluitingen</t>
  </si>
  <si>
    <t>Opmerkingen opdrachtgever en gebruikers</t>
  </si>
  <si>
    <t>Zeer on- realistisch</t>
  </si>
  <si>
    <t>On-realistisch</t>
  </si>
  <si>
    <t>Rea-
listisch</t>
  </si>
  <si>
    <t>Zeer rea-listisch</t>
  </si>
  <si>
    <t>Onrealistisch of andere opmerking? 
Graag hieronder aangeven waarom en eventueel voorstel</t>
  </si>
  <si>
    <t>A.</t>
  </si>
  <si>
    <t>OBS De Bloeiende Perelaar</t>
  </si>
  <si>
    <t>A.1</t>
  </si>
  <si>
    <t>Lokalen onderbouw</t>
  </si>
  <si>
    <t>m2*</t>
  </si>
  <si>
    <t>per stuk</t>
  </si>
  <si>
    <t>A.2</t>
  </si>
  <si>
    <t>Lokalen midden/bovenbouw</t>
  </si>
  <si>
    <t>A.3</t>
  </si>
  <si>
    <t>Leerplein onderbouw</t>
  </si>
  <si>
    <t>A.4</t>
  </si>
  <si>
    <t>Leerplein bovenbouw</t>
  </si>
  <si>
    <t>A.5</t>
  </si>
  <si>
    <t>Spreekruimten/Werkruimten midden/bovenbouw</t>
  </si>
  <si>
    <t>A.6</t>
  </si>
  <si>
    <t>Leerlingtoiletten</t>
  </si>
  <si>
    <t>A.7</t>
  </si>
  <si>
    <t>Speellokaal</t>
  </si>
  <si>
    <t>A.8</t>
  </si>
  <si>
    <t>Berging speellokaal</t>
  </si>
  <si>
    <t>A.9</t>
  </si>
  <si>
    <t>IB-kamer</t>
  </si>
  <si>
    <t>A.10</t>
  </si>
  <si>
    <t>Directiekamer</t>
  </si>
  <si>
    <t>A.11</t>
  </si>
  <si>
    <t>Administratie</t>
  </si>
  <si>
    <t>A.12</t>
  </si>
  <si>
    <t>Aula</t>
  </si>
  <si>
    <t>A.13</t>
  </si>
  <si>
    <t>Personeelsruimte</t>
  </si>
  <si>
    <t>A.14</t>
  </si>
  <si>
    <t>Personeelstoilet</t>
  </si>
  <si>
    <t>A.15</t>
  </si>
  <si>
    <t>Miva-toilet</t>
  </si>
  <si>
    <t>A.16</t>
  </si>
  <si>
    <t>Werkkast</t>
  </si>
  <si>
    <t>4.9</t>
  </si>
  <si>
    <t>A.17</t>
  </si>
  <si>
    <t>Centrale berging</t>
  </si>
  <si>
    <t>A.18</t>
  </si>
  <si>
    <t xml:space="preserve">Repro ruimte </t>
  </si>
  <si>
    <t>Nvo</t>
  </si>
  <si>
    <t>De bruto/netto factor is:</t>
  </si>
  <si>
    <t>Bvo</t>
  </si>
  <si>
    <t>B.</t>
  </si>
  <si>
    <t>Forte Kinderopvang</t>
  </si>
  <si>
    <t>B.1</t>
  </si>
  <si>
    <t>Groepsruimte KDV</t>
  </si>
  <si>
    <t>B.2</t>
  </si>
  <si>
    <t>Groepruimte POV/BSO</t>
  </si>
  <si>
    <t>B.3</t>
  </si>
  <si>
    <t>Entree/stalling buggy's</t>
  </si>
  <si>
    <t>B.4</t>
  </si>
  <si>
    <t>Slaapruimten KDV</t>
  </si>
  <si>
    <t>B.5</t>
  </si>
  <si>
    <t xml:space="preserve">Sanitair </t>
  </si>
  <si>
    <t>4.15</t>
  </si>
  <si>
    <t>B.6</t>
  </si>
  <si>
    <t>Wasruimte</t>
  </si>
  <si>
    <t>B.7</t>
  </si>
  <si>
    <t>Berging/voorraadkast</t>
  </si>
  <si>
    <t>B.8</t>
  </si>
  <si>
    <t>Spreek-/werkkamer/kantoor</t>
  </si>
  <si>
    <t>C</t>
  </si>
  <si>
    <t>Fundering</t>
  </si>
  <si>
    <t>C.1</t>
  </si>
  <si>
    <t>Fundering 
(= m2 bebouwingoppervlak van uw ontwerp, dit vult u hiernaast in, voor de marktconsultatie kunt u uitgaan van 1000m2 omdat u nog geen ontwerp hebt)</t>
  </si>
  <si>
    <t>m2</t>
  </si>
  <si>
    <t>per m2</t>
  </si>
  <si>
    <t xml:space="preserve">D </t>
  </si>
  <si>
    <t>Trappenhuis en lift</t>
  </si>
  <si>
    <t>D.1</t>
  </si>
  <si>
    <t>Hoofdtrappenhuis</t>
  </si>
  <si>
    <t>D.2</t>
  </si>
  <si>
    <t xml:space="preserve">Nood/ extra trappenhuizen </t>
  </si>
  <si>
    <t>D.3</t>
  </si>
  <si>
    <t>Lift</t>
  </si>
  <si>
    <t>E</t>
  </si>
  <si>
    <t>Entrees</t>
  </si>
  <si>
    <t>E.1</t>
  </si>
  <si>
    <t>Hoofdentree</t>
  </si>
  <si>
    <t>E.2</t>
  </si>
  <si>
    <t>Sub- en/of noodentree</t>
  </si>
  <si>
    <t>F</t>
  </si>
  <si>
    <t xml:space="preserve">Installaties </t>
  </si>
  <si>
    <t>F.1</t>
  </si>
  <si>
    <t>Installaties all electric optie 1</t>
  </si>
  <si>
    <t>F.2</t>
  </si>
  <si>
    <t>Installaties verwarmen op stadsverwarming optie 2</t>
  </si>
  <si>
    <t>G</t>
  </si>
  <si>
    <t>Dak</t>
  </si>
  <si>
    <t>G.1</t>
  </si>
  <si>
    <t>Extra kosten voor dak met kap dakhelling minimaal 50 graden (de kap is alleen voor de uitstraling en moet bovenop de modulaire untis komen en telt ook niet mee in de m2 nvo en bvo)
(m2 dak vult u bij inschrijving hiernaast in en is afhankelijk van uw ontwerp, @voor de marktconsultatie kunt u uitgaan van 1500m2 schuin dak)</t>
  </si>
  <si>
    <t>G.2</t>
  </si>
  <si>
    <t>Dak compleet bedekt met zonnepanelen
 @voor de marktconsultatie kunt u uitgaan van 1500m2 schuin dak)</t>
  </si>
  <si>
    <t>H</t>
  </si>
  <si>
    <t>Bergingen en fietsenstalling</t>
  </si>
  <si>
    <t>H.1</t>
  </si>
  <si>
    <t>Buitenberging (1 OBS en 1 KDV)</t>
  </si>
  <si>
    <t>H.2</t>
  </si>
  <si>
    <t>Containerberging</t>
  </si>
  <si>
    <t>H.3</t>
  </si>
  <si>
    <t>Fietsenstalling (overdekt en afsluitbaar, 
fietsklemmen buiten zie Inrichting buitenruimte)</t>
  </si>
  <si>
    <t>I</t>
  </si>
  <si>
    <t>Inrichting buitenruimten</t>
  </si>
  <si>
    <t>I.1</t>
  </si>
  <si>
    <t>Buitenruimte/plein OBS inclusief zandbak (afmeting zandbak @ bij @)</t>
  </si>
  <si>
    <t>I.2</t>
  </si>
  <si>
    <t>Buitenruimte 0-4 jaar (KDV)</t>
  </si>
  <si>
    <t>I.3</t>
  </si>
  <si>
    <t>Buitenruimte 2-4 jaar (PVO-BSO)</t>
  </si>
  <si>
    <t>I.4</t>
  </si>
  <si>
    <t>Looppaden (afhankelijk van uw ontwerp, m2 vult u hiernaast in)
 @de m2 vult u bij inschrijving hiernaast in en is afhankelijk van uw ontwerp, @voor de marktconsultatie kunt u uitgaan van 50 m2)</t>
  </si>
  <si>
    <t>I.5</t>
  </si>
  <si>
    <t>Hekwerk 180 cm (afhankelijk van uw ontwerp, m1 vult u hiernaast in)
 @de m2 vult u bij inschrijving hiernaast in en is afhankelijk van uw ontwerp, @voor de marktconsultatie kunt u uitgaan van 220 m1)</t>
  </si>
  <si>
    <t>per m1</t>
  </si>
  <si>
    <t>I.6</t>
  </si>
  <si>
    <t>Afsluitbare poort 180 cm hoog en 100 cm breed</t>
  </si>
  <si>
    <t>I.7</t>
  </si>
  <si>
    <t>Fietsklemmen</t>
  </si>
  <si>
    <t>x</t>
  </si>
  <si>
    <t>I.8</t>
  </si>
  <si>
    <t>Groen (afhankelijk van uw ontwerp, m2 vult u hiernaast in)
 @de m2 vult u bij inschrijving hiernaast in en is afhankelijk van uw ontwerp, @voor de marktconsultatie kunt u uitgaan van 200 m2)</t>
  </si>
  <si>
    <t>Totaalprijs  (all-in) op basis van all electric</t>
  </si>
  <si>
    <t>Totaalprijs  (all-in) op basis van stadsverwarming</t>
  </si>
  <si>
    <t>J</t>
  </si>
  <si>
    <t>Uitbreiding (optioneel)</t>
  </si>
  <si>
    <t>J.1</t>
  </si>
  <si>
    <t>Optioneel
Architectonische aanpassing en 
stukken t.b.v. vergunningsaanvraag</t>
  </si>
  <si>
    <t>per uitbrei-ding</t>
  </si>
  <si>
    <t>J.2</t>
  </si>
  <si>
    <t>Optioneel
Overige kosten waaronder extra aansluitkosten</t>
  </si>
  <si>
    <t>K</t>
  </si>
  <si>
    <t xml:space="preserve">Verplaatsing (optioneel)
</t>
  </si>
  <si>
    <t>K.1</t>
  </si>
  <si>
    <r>
      <t xml:space="preserve">Optioneel
Het gebouw en eventuele bijgebouwen (indien niet ondergebracht in hoofdgebouw dienen tot 25 jaar na eerste oplevering (1 of meer keren) verplaatst te kunnen worden binnen 6 maanden na deelopdrachtverlening en opnieuw gebruiksklaar opgeleverd. </t>
    </r>
    <r>
      <rPr>
        <u/>
        <sz val="11"/>
        <rFont val="Arial"/>
        <family val="2"/>
      </rPr>
      <t>Naast deze kosten worden de funderingskosten (post @C1@) en Architectonische aanpassing en 
stukken t.b.v. vergunningsaanvraag (post @J1@), Overige kosten waaronder extra aansluitkosten (post @J2@) opnieuw in rekening gebracht.</t>
    </r>
  </si>
  <si>
    <t>per verplaats-sing</t>
  </si>
  <si>
    <t>L</t>
  </si>
  <si>
    <t>Onderhoud (optioneel)</t>
  </si>
  <si>
    <t>L.1</t>
  </si>
  <si>
    <t>Optioneel
Het complete onderhoud (inclusief meerjarenonderhoud, niet planmatig preventief onderhoud, niet-planmatig correctief onderhoud, etc.) van het gebouw en installaties op minimaal niveau 1 van de NEN 2767  voor de eerste 5 jaar na oplevering, dit dient opdrachtnemer na deze termijn aan te tonen door een onafhankelijk NEN 2767 rapport. (Voor het onderhoud na 5 jaar kan optioneel opdracht worden gegeven door gemeente of gebruiker, zie de raamovereenkomst en post hieronder).</t>
  </si>
  <si>
    <t>per jaar</t>
  </si>
  <si>
    <t>L.2</t>
  </si>
  <si>
    <t xml:space="preserve">Optioneel
Het complete onderhoud (inclusief meerjarenonderhoud, niet planmatig preventief onderhoud, niet-planmatig correctief onderhoud, etc.) van het gebouw en installaties op minimaal niveau 2 van de NEN 2767 voor maximaal 20 jaar vanaf 5 jaar Btw, per jaar, ongeacht woningtype, per jaar bedragen), jaarlijks opzegbaar door opdrachtgever. </t>
  </si>
  <si>
    <t xml:space="preserve">Fictieve totaalprijs </t>
  </si>
  <si>
    <t>Totaal (exclusief (buiten)berging, contrainerberging en fietsenstalling)</t>
  </si>
  <si>
    <t>* m2 = minimaal aantal vierkante meter netto vloeroppervlak (nvo), groter mag als dit beter bij het bouwsysteem van de aannemer past</t>
  </si>
  <si>
    <r>
      <t xml:space="preserve">**  wcd = per ruimte de vrije </t>
    </r>
    <r>
      <rPr>
        <u/>
        <sz val="11"/>
        <color theme="1"/>
        <rFont val="Arial"/>
        <family val="2"/>
      </rPr>
      <t xml:space="preserve">kindveilige dubbele </t>
    </r>
    <r>
      <rPr>
        <sz val="11"/>
        <color theme="1"/>
        <rFont val="Arial"/>
        <family val="2"/>
      </rPr>
      <t xml:space="preserve">stopcontacten op plek (inclusief hoogte) af stemmen met gebruikers, exclusief de benodigde stopcontacten voor vaste inrichting (voor deze wcd's zie par. 4.9 en 4.15) </t>
    </r>
  </si>
  <si>
    <t>Instructie:</t>
  </si>
  <si>
    <t>Alleen de blanco vakken in kolom Prijs per eenheid dienen te worden  ingevuld door inschrijver (grijze vakken en andere kolommen niet).</t>
  </si>
  <si>
    <r>
      <t xml:space="preserve">Indexering is opgenomen in de raamovereenkomst. De prijzen zijn exclusief BTW en </t>
    </r>
    <r>
      <rPr>
        <b/>
        <u/>
        <sz val="11"/>
        <color theme="1"/>
        <rFont val="Arial"/>
        <family val="2"/>
      </rPr>
      <t>inclusief alle kosten.</t>
    </r>
    <r>
      <rPr>
        <sz val="11"/>
        <color theme="1"/>
        <rFont val="Arial"/>
        <family val="2"/>
      </rPr>
      <t xml:space="preserve">
</t>
    </r>
  </si>
  <si>
    <t>a. De gemeente accepteert geen manipulatieve inschrijvingen. 
b. De gemeente accepteert uitsluitend realistische/marktconforme prijzen. 
c. Niet realistische inschrijvingen/inschrijvingen die niet marktconform zijn en/of manipulatieve inschrijvingen worden terzijde gelegd. 
d. Of een inschrijving manipulatief is of niet realistisch/marktconform is, is aan de gemeente om te beoordelen.</t>
  </si>
  <si>
    <t xml:space="preserve">                                 </t>
  </si>
  <si>
    <t xml:space="preserve">                            </t>
  </si>
  <si>
    <t>2.5 Uitbreidbaarheid en flexibiliteit</t>
  </si>
  <si>
    <t>4.6 Deuren</t>
  </si>
  <si>
    <t>Bijlagen</t>
  </si>
  <si>
    <t>Bijlage 1: Ruimte- en inschrijfstaat</t>
  </si>
  <si>
    <t>Bijlage 2: Relatieschema</t>
  </si>
  <si>
    <t>Bijlage 3: Tekening Forte kinderopvang</t>
  </si>
  <si>
    <r>
      <rPr>
        <sz val="12"/>
        <color theme="0"/>
        <rFont val="Arial"/>
        <family val="2"/>
      </rPr>
      <t>Versie: 20-11-2019 0.1 (concept)</t>
    </r>
    <r>
      <rPr>
        <sz val="26"/>
        <color theme="0"/>
        <rFont val="Arial"/>
        <family val="2"/>
      </rPr>
      <t xml:space="preserve">
</t>
    </r>
    <r>
      <rPr>
        <b/>
        <sz val="26"/>
        <color theme="0"/>
        <rFont val="Arial"/>
        <family val="2"/>
      </rPr>
      <t>Ruimte- en inschrijfstaat</t>
    </r>
    <r>
      <rPr>
        <sz val="26"/>
        <color theme="0"/>
        <rFont val="Arial"/>
        <family val="2"/>
      </rPr>
      <t xml:space="preserve">
</t>
    </r>
  </si>
  <si>
    <t xml:space="preserve">Bijlage 1 Vraag en antwoordformulier
</t>
  </si>
  <si>
    <t>Reproruimte</t>
  </si>
  <si>
    <t>Buitenberging</t>
  </si>
  <si>
    <t>Fietsenstalling</t>
  </si>
  <si>
    <t>Buitenruimte</t>
  </si>
  <si>
    <t>groepsruimte KDV</t>
  </si>
  <si>
    <t>groepruimte POV/BSO</t>
  </si>
  <si>
    <t>entree/stalling buggy's</t>
  </si>
  <si>
    <t>slaapruimten KDV</t>
  </si>
  <si>
    <t>sanitair 1</t>
  </si>
  <si>
    <t>wasruimte/werkkast i.c.m. Miva(personeels) toilet</t>
  </si>
  <si>
    <t>berging/voorraadkast</t>
  </si>
  <si>
    <t>spreek-/werkkamer/kantoor</t>
  </si>
  <si>
    <t>buitenberging</t>
  </si>
  <si>
    <t>buitenruimte 0-4 jaar (KDV)</t>
  </si>
  <si>
    <t>X</t>
  </si>
  <si>
    <t xml:space="preserve">sanitair </t>
  </si>
  <si>
    <t>wasruimte</t>
  </si>
  <si>
    <t>Geen relatie</t>
  </si>
  <si>
    <t>Verplichte relatie</t>
  </si>
  <si>
    <t>O</t>
  </si>
  <si>
    <t>Relatie toegestaan</t>
  </si>
  <si>
    <r>
      <rPr>
        <sz val="12"/>
        <color theme="0"/>
        <rFont val="Arial"/>
        <family val="2"/>
      </rPr>
      <t xml:space="preserve">Versie: 20-11-2019 (concept)
</t>
    </r>
    <r>
      <rPr>
        <b/>
        <sz val="26"/>
        <color theme="0"/>
        <rFont val="Arial"/>
        <family val="2"/>
      </rPr>
      <t xml:space="preserve">Relatieschema
</t>
    </r>
    <r>
      <rPr>
        <sz val="26"/>
        <color theme="0"/>
        <rFont val="Arial"/>
        <family val="2"/>
      </rPr>
      <t xml:space="preserve">
</t>
    </r>
  </si>
  <si>
    <t>Hartelijk dank voor uw input! 
Graag dit bestand toesturen via TenderNed of mailen aan aanbestedingen@purmerend.nl</t>
  </si>
  <si>
    <t>Mist u stelposten in de ruimte- en inschrijfsstaat (bijlage 2) om een complete locatie turn key op te leveren? Zo ja welke</t>
  </si>
  <si>
    <t>Is het mogelijk om al het onderhoud door uw bedrijf te laten verzorgen voor 10 jaar? Is langer ook mogelijk, zo ja hoelang?</t>
  </si>
  <si>
    <t xml:space="preserve">Is het mogelijk  om een gegarandeerde restwaarde te krijgen?
</t>
  </si>
  <si>
    <r>
      <t xml:space="preserve">Voldoet u aan de volgende geschiktheidseisen/competenties?
</t>
    </r>
    <r>
      <rPr>
        <i/>
        <sz val="11"/>
        <color theme="1"/>
        <rFont val="Arial"/>
        <family val="2"/>
      </rPr>
      <t>In de afgelopen 3 jaar naar tevredenheid van opdrachtgever opgeleverd:
1. Design &amp; build  van een utiliteitsgebouw van ten minste 950 m2.
2. Bouw van een onderwijs gerelateerd gebouw met een bvo van tenminste 950  m2. 
3. Een utiliteitsgebouw van ten minste 950 m2 die is opgebouwd uit een modulair  én verplaatsbaar  bouwsysteem. 
Er mogen per competentie aparte referenties worden ingediend inclusief tevredenheidsverklaring. Een referentie met tevredenheisverklaring voor meerdere competenties is ook toegestaan.</t>
    </r>
  </si>
  <si>
    <t>Heeft u nog suggesties voor andere geschiktheiseisen ?</t>
  </si>
  <si>
    <t>.a. Hoeveel partijen verwacht u die zullen inschrijven op basis van de ambiteuse planning (bijlage 4)?
.b. Vindt u dat een voorselectie noodzakelijk is?</t>
  </si>
  <si>
    <t>4.23 Onderhoud en garantie</t>
  </si>
  <si>
    <t>4.24 Flexibiliteit</t>
  </si>
  <si>
    <t>4.25 Overig</t>
  </si>
  <si>
    <t>Verhuizing  vanaf</t>
  </si>
  <si>
    <t>Versie:  d.d. 21-11-2019</t>
  </si>
  <si>
    <t>Ziet u mogelijkheden om turn key oplevering op 31-7-2020 beter haalbaar te maken?</t>
  </si>
  <si>
    <t>Gaat u inschrijven op dit pve als dit wordt uitgevraagd met een voorgestelde planning (bijlage 4) met uiterlijke turn key oplevering 31-7-2020 (waarom wel/waarom niet)?
Zo nee, wat is wel realistisch en waarom?</t>
  </si>
  <si>
    <t>Planning (zie bijlage 4)</t>
  </si>
  <si>
    <t xml:space="preserve">* Het uitgangspunt is nationaal openbare procedure zonder voorselectie (beste prijs kwaliteit verhouding).
</t>
  </si>
  <si>
    <t>Wilt u u het programma van eisen te doorlopen en per paragraaf het realisteitsgehalte aageven (door middel van het zetten van de letter ''v''), inclusief eventuele concrete voorstellen hoe het volgens u beter zou kunnen. Wij vragen u dit te doen in de tab van deze exel genaamd realiteitsgehalte pve (bijlage 3) inclusief eventuele verbeterpunten. Heeft u dit gedaan?</t>
  </si>
  <si>
    <t>Wilt u de ruimte- en inschrijfstaat te doorlopen en per post het realisteitsgehalte aan te geven (door middel van het zetten van de letter ''v''),  inclusief eventuele concrete voorstellen (in de meest rechter kollom hoe het volgens u beter zou kunnen). Heef u dit gedaan?</t>
  </si>
  <si>
    <t>Einde bezwaartermijn 20 kalenderdagen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</si>
</sst>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8" x14ac:knownFonts="1">
    <font>
      <sz val="11"/>
      <color theme="1"/>
      <name val="Calibri"/>
      <family val="2"/>
      <scheme val="minor"/>
    </font>
    <font>
      <b/>
      <sz val="9.75"/>
      <color rgb="FFFFFFFF"/>
      <name val="Arial"/>
      <family val="2"/>
    </font>
    <font>
      <sz val="11"/>
      <color theme="1"/>
      <name val="Arial"/>
      <family val="2"/>
    </font>
    <font>
      <sz val="6"/>
      <color theme="1"/>
      <name val="Arial"/>
      <family val="2"/>
    </font>
    <font>
      <b/>
      <sz val="11"/>
      <color theme="0"/>
      <name val="Arial"/>
      <family val="2"/>
    </font>
    <font>
      <b/>
      <sz val="12"/>
      <color theme="0"/>
      <name val="Arial"/>
      <family val="2"/>
    </font>
    <font>
      <b/>
      <sz val="9.75"/>
      <color theme="0"/>
      <name val="Arial"/>
      <family val="2"/>
    </font>
    <font>
      <b/>
      <sz val="11"/>
      <color theme="1"/>
      <name val="Arial"/>
      <family val="2"/>
    </font>
    <font>
      <b/>
      <sz val="12"/>
      <color rgb="FF002060"/>
      <name val="Arial"/>
      <family val="2"/>
    </font>
    <font>
      <b/>
      <sz val="10"/>
      <color rgb="FF000000"/>
      <name val="Arial"/>
      <family val="2"/>
    </font>
    <font>
      <sz val="11"/>
      <color theme="4" tint="-0.249977111117893"/>
      <name val="Calibri"/>
      <family val="2"/>
      <scheme val="minor"/>
    </font>
    <font>
      <b/>
      <sz val="11"/>
      <color rgb="FFFF0000"/>
      <name val="Arial"/>
      <family val="2"/>
    </font>
    <font>
      <b/>
      <u/>
      <sz val="11"/>
      <color rgb="FFFF0000"/>
      <name val="Arial"/>
      <family val="2"/>
    </font>
    <font>
      <b/>
      <sz val="11"/>
      <name val="Arial"/>
      <family val="2"/>
    </font>
    <font>
      <b/>
      <sz val="14"/>
      <color theme="0"/>
      <name val="Arial"/>
      <family val="2"/>
    </font>
    <font>
      <sz val="12"/>
      <color theme="1"/>
      <name val="Arial"/>
      <family val="2"/>
    </font>
    <font>
      <u/>
      <sz val="11"/>
      <color theme="10"/>
      <name val="Calibri"/>
      <family val="2"/>
      <scheme val="minor"/>
    </font>
    <font>
      <u/>
      <sz val="11"/>
      <color theme="1"/>
      <name val="Arial"/>
      <family val="2"/>
    </font>
    <font>
      <b/>
      <sz val="9"/>
      <color rgb="FFFFFFFF"/>
      <name val="Arial Vet"/>
    </font>
    <font>
      <b/>
      <u/>
      <sz val="11"/>
      <color theme="1"/>
      <name val="Arial"/>
      <family val="2"/>
    </font>
    <font>
      <sz val="11"/>
      <color rgb="FFFF0000"/>
      <name val="Arial"/>
      <family val="2"/>
    </font>
    <font>
      <sz val="11"/>
      <color theme="0"/>
      <name val="Arial"/>
      <family val="2"/>
    </font>
    <font>
      <sz val="26"/>
      <color theme="0"/>
      <name val="Arial"/>
      <family val="2"/>
    </font>
    <font>
      <sz val="12"/>
      <color theme="0"/>
      <name val="Arial"/>
      <family val="2"/>
    </font>
    <font>
      <b/>
      <sz val="26"/>
      <color theme="0"/>
      <name val="Arial"/>
      <family val="2"/>
    </font>
    <font>
      <b/>
      <sz val="20"/>
      <color rgb="FFFF0000"/>
      <name val="Arial"/>
      <family val="2"/>
    </font>
    <font>
      <b/>
      <sz val="20"/>
      <name val="Arial"/>
      <family val="2"/>
    </font>
    <font>
      <b/>
      <u/>
      <sz val="20"/>
      <color rgb="FFFF0000"/>
      <name val="Arial"/>
      <family val="2"/>
    </font>
    <font>
      <sz val="11"/>
      <name val="Arial"/>
      <family val="2"/>
    </font>
    <font>
      <u/>
      <sz val="11"/>
      <color theme="0"/>
      <name val="Arial"/>
      <family val="2"/>
    </font>
    <font>
      <u/>
      <sz val="11"/>
      <name val="Arial"/>
      <family val="2"/>
    </font>
    <font>
      <sz val="11"/>
      <color rgb="FF000000"/>
      <name val="Arial"/>
      <family val="2"/>
    </font>
    <font>
      <b/>
      <sz val="12"/>
      <color rgb="FF000000"/>
      <name val="Arial"/>
      <family val="2"/>
    </font>
    <font>
      <b/>
      <sz val="9"/>
      <color indexed="81"/>
      <name val="Tahoma"/>
      <family val="2"/>
    </font>
    <font>
      <sz val="9"/>
      <color indexed="81"/>
      <name val="Tahoma"/>
      <family val="2"/>
    </font>
    <font>
      <b/>
      <sz val="18"/>
      <color rgb="FF002060"/>
      <name val="Arial"/>
      <family val="2"/>
    </font>
    <font>
      <sz val="11"/>
      <name val="Calibri"/>
      <family val="2"/>
      <scheme val="minor"/>
    </font>
    <font>
      <i/>
      <sz val="11"/>
      <color theme="1"/>
      <name val="Arial"/>
      <family val="2"/>
    </font>
  </fonts>
  <fills count="15">
    <fill>
      <patternFill patternType="none"/>
    </fill>
    <fill>
      <patternFill patternType="gray125"/>
    </fill>
    <fill>
      <patternFill patternType="solid">
        <fgColor rgb="FF4682B4"/>
        <bgColor indexed="64"/>
      </patternFill>
    </fill>
    <fill>
      <patternFill patternType="solid">
        <fgColor theme="3"/>
        <bgColor indexed="64"/>
      </patternFill>
    </fill>
    <fill>
      <patternFill patternType="solid">
        <fgColor theme="1"/>
        <bgColor indexed="64"/>
      </patternFill>
    </fill>
    <fill>
      <patternFill patternType="solid">
        <fgColor rgb="FF004175"/>
        <bgColor indexed="64"/>
      </patternFill>
    </fill>
    <fill>
      <patternFill patternType="solid">
        <fgColor rgb="FFFF0000"/>
        <bgColor indexed="64"/>
      </patternFill>
    </fill>
    <fill>
      <patternFill patternType="solid">
        <fgColor theme="8"/>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
      <patternFill patternType="solid">
        <fgColor theme="0" tint="-4.9989318521683403E-2"/>
        <bgColor indexed="64"/>
      </patternFill>
    </fill>
  </fills>
  <borders count="19">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medium">
        <color indexed="64"/>
      </right>
      <top/>
      <bottom/>
      <diagonal/>
    </border>
  </borders>
  <cellStyleXfs count="2">
    <xf numFmtId="0" fontId="0" fillId="0" borderId="0"/>
    <xf numFmtId="0" fontId="16" fillId="0" borderId="0" applyNumberFormat="0" applyFill="0" applyBorder="0" applyAlignment="0" applyProtection="0"/>
  </cellStyleXfs>
  <cellXfs count="195">
    <xf numFmtId="0" fontId="0" fillId="0" borderId="0" xfId="0"/>
    <xf numFmtId="0" fontId="2" fillId="0" borderId="0" xfId="0" applyFont="1"/>
    <xf numFmtId="0" fontId="2" fillId="0" borderId="3" xfId="0" applyFont="1" applyBorder="1" applyAlignment="1">
      <alignment horizontal="left" vertical="top"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textRotation="180" wrapText="1"/>
    </xf>
    <xf numFmtId="0" fontId="2" fillId="0" borderId="3" xfId="0" applyFont="1" applyBorder="1" applyAlignment="1">
      <alignment vertical="top" wrapText="1"/>
    </xf>
    <xf numFmtId="0" fontId="2" fillId="0" borderId="0" xfId="0" applyFont="1" applyAlignment="1">
      <alignment vertical="top" wrapText="1"/>
    </xf>
    <xf numFmtId="0" fontId="8" fillId="0" borderId="0" xfId="0" applyFont="1" applyAlignment="1">
      <alignment vertical="center"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lignment horizontal="center" wrapText="1"/>
    </xf>
    <xf numFmtId="0" fontId="7" fillId="0" borderId="3" xfId="0" applyFont="1" applyBorder="1" applyAlignment="1">
      <alignment horizontal="center" vertical="top" wrapText="1"/>
    </xf>
    <xf numFmtId="0" fontId="9" fillId="0" borderId="3" xfId="0" applyFont="1" applyBorder="1" applyAlignment="1">
      <alignment vertical="top" wrapText="1"/>
    </xf>
    <xf numFmtId="0" fontId="0" fillId="0" borderId="6" xfId="0" applyBorder="1" applyAlignment="1"/>
    <xf numFmtId="0" fontId="6" fillId="3" borderId="4" xfId="0" quotePrefix="1" applyFont="1" applyFill="1" applyBorder="1" applyAlignment="1">
      <alignment horizontal="left"/>
    </xf>
    <xf numFmtId="0" fontId="10" fillId="0" borderId="0" xfId="0" applyFont="1" applyAlignment="1">
      <alignment horizontal="center" vertical="center" wrapText="1"/>
    </xf>
    <xf numFmtId="0" fontId="2" fillId="0" borderId="3" xfId="0" applyFont="1" applyBorder="1" applyAlignment="1">
      <alignment horizontal="center" vertical="top" wrapText="1"/>
    </xf>
    <xf numFmtId="0" fontId="2" fillId="0" borderId="7" xfId="0" applyFont="1" applyBorder="1" applyAlignment="1">
      <alignment horizontal="left" vertical="top" wrapText="1"/>
    </xf>
    <xf numFmtId="0" fontId="2" fillId="0" borderId="0" xfId="0" applyFont="1" applyBorder="1" applyAlignment="1">
      <alignment wrapText="1"/>
    </xf>
    <xf numFmtId="0" fontId="2" fillId="0" borderId="0" xfId="0" applyFont="1" applyAlignment="1">
      <alignment wrapText="1"/>
    </xf>
    <xf numFmtId="0" fontId="6" fillId="4" borderId="4" xfId="0" quotePrefix="1" applyFont="1" applyFill="1" applyBorder="1" applyAlignment="1">
      <alignment horizontal="left"/>
    </xf>
    <xf numFmtId="0" fontId="14" fillId="4" borderId="5" xfId="0" applyFont="1" applyFill="1" applyBorder="1" applyAlignment="1">
      <alignment horizontal="left" wrapText="1"/>
    </xf>
    <xf numFmtId="0" fontId="14" fillId="4" borderId="5" xfId="0" applyFont="1" applyFill="1" applyBorder="1" applyAlignment="1">
      <alignment horizontal="left"/>
    </xf>
    <xf numFmtId="0" fontId="5" fillId="3" borderId="4" xfId="0" quotePrefix="1" applyFont="1" applyFill="1" applyBorder="1" applyAlignment="1">
      <alignment horizontal="left"/>
    </xf>
    <xf numFmtId="0" fontId="5" fillId="3" borderId="0" xfId="0" applyFont="1" applyFill="1" applyBorder="1" applyAlignment="1">
      <alignment horizontal="left" wrapText="1"/>
    </xf>
    <xf numFmtId="0" fontId="5" fillId="3" borderId="0" xfId="0" applyFont="1" applyFill="1" applyBorder="1" applyAlignment="1">
      <alignment horizontal="left"/>
    </xf>
    <xf numFmtId="0" fontId="15" fillId="0" borderId="0" xfId="0" applyFont="1"/>
    <xf numFmtId="0" fontId="7" fillId="0" borderId="3" xfId="0" applyFont="1" applyBorder="1" applyAlignment="1">
      <alignment horizontal="left" vertical="top" wrapText="1"/>
    </xf>
    <xf numFmtId="0" fontId="7" fillId="0" borderId="1" xfId="0" applyFont="1" applyBorder="1" applyAlignment="1">
      <alignment horizontal="center" vertical="center" wrapText="1"/>
    </xf>
    <xf numFmtId="0" fontId="3" fillId="0" borderId="0" xfId="0" applyFont="1" applyAlignment="1">
      <alignment horizontal="left" textRotation="90" wrapText="1"/>
    </xf>
    <xf numFmtId="0" fontId="2" fillId="0" borderId="0" xfId="0" applyFont="1" applyBorder="1" applyAlignment="1">
      <alignment horizontal="left" vertical="top" wrapText="1"/>
    </xf>
    <xf numFmtId="0" fontId="0" fillId="0" borderId="0" xfId="0" applyAlignment="1">
      <alignment horizontal="left" vertical="top"/>
    </xf>
    <xf numFmtId="0" fontId="0" fillId="0" borderId="0" xfId="0" applyAlignment="1">
      <alignment vertical="top"/>
    </xf>
    <xf numFmtId="0" fontId="18" fillId="5" borderId="9" xfId="0" applyFont="1" applyFill="1" applyBorder="1" applyAlignment="1">
      <alignment vertical="top" wrapText="1"/>
    </xf>
    <xf numFmtId="0" fontId="18" fillId="5" borderId="10" xfId="0" applyFont="1" applyFill="1" applyBorder="1" applyAlignment="1">
      <alignment vertical="top" wrapText="1"/>
    </xf>
    <xf numFmtId="0" fontId="18" fillId="5" borderId="10" xfId="0" applyFont="1" applyFill="1" applyBorder="1" applyAlignment="1">
      <alignment horizontal="left" vertical="top" wrapText="1"/>
    </xf>
    <xf numFmtId="0" fontId="2" fillId="0" borderId="7" xfId="0" applyFont="1" applyBorder="1" applyAlignment="1">
      <alignment horizontal="center" vertical="top" wrapText="1"/>
    </xf>
    <xf numFmtId="0" fontId="2" fillId="0" borderId="11" xfId="0" applyFont="1" applyBorder="1" applyAlignment="1">
      <alignment vertical="top" wrapText="1"/>
    </xf>
    <xf numFmtId="14" fontId="2" fillId="0" borderId="7" xfId="0" applyNumberFormat="1" applyFont="1" applyBorder="1" applyAlignment="1">
      <alignment horizontal="left" vertical="top" wrapText="1"/>
    </xf>
    <xf numFmtId="0" fontId="0" fillId="6" borderId="9" xfId="0" applyFill="1" applyBorder="1"/>
    <xf numFmtId="0" fontId="2" fillId="0" borderId="0" xfId="0" applyFont="1" applyFill="1" applyBorder="1" applyAlignment="1">
      <alignment vertical="top" wrapText="1"/>
    </xf>
    <xf numFmtId="0" fontId="21" fillId="7" borderId="0" xfId="0" applyFont="1" applyFill="1" applyAlignment="1">
      <alignment vertical="top"/>
    </xf>
    <xf numFmtId="0" fontId="22" fillId="7" borderId="0" xfId="0" applyFont="1" applyFill="1" applyAlignment="1">
      <alignment vertical="top" wrapText="1"/>
    </xf>
    <xf numFmtId="0" fontId="21" fillId="7" borderId="12" xfId="0" applyFont="1" applyFill="1" applyBorder="1" applyAlignment="1">
      <alignment vertical="top"/>
    </xf>
    <xf numFmtId="0" fontId="21" fillId="7" borderId="0" xfId="0" applyFont="1" applyFill="1" applyBorder="1" applyAlignment="1">
      <alignment vertical="top"/>
    </xf>
    <xf numFmtId="164" fontId="21" fillId="7" borderId="0" xfId="0" applyNumberFormat="1" applyFont="1" applyFill="1" applyBorder="1" applyAlignment="1">
      <alignment vertical="top"/>
    </xf>
    <xf numFmtId="0" fontId="4" fillId="7" borderId="13" xfId="0" applyFont="1" applyFill="1" applyBorder="1" applyAlignment="1">
      <alignment textRotation="90"/>
    </xf>
    <xf numFmtId="0" fontId="4" fillId="7" borderId="1" xfId="0" applyFont="1" applyFill="1" applyBorder="1" applyAlignment="1">
      <alignment horizontal="center" textRotation="90" wrapText="1"/>
    </xf>
    <xf numFmtId="0" fontId="21" fillId="7" borderId="13" xfId="0" applyFont="1" applyFill="1" applyBorder="1"/>
    <xf numFmtId="0" fontId="4" fillId="7" borderId="3" xfId="0" applyFont="1" applyFill="1" applyBorder="1" applyAlignment="1">
      <alignment horizontal="left"/>
    </xf>
    <xf numFmtId="0" fontId="4" fillId="7" borderId="3" xfId="0" applyFont="1" applyFill="1" applyBorder="1" applyAlignment="1">
      <alignment horizontal="left" vertical="top"/>
    </xf>
    <xf numFmtId="0" fontId="4" fillId="7" borderId="3" xfId="0" applyFont="1" applyFill="1" applyBorder="1" applyAlignment="1">
      <alignment horizontal="center" vertical="top"/>
    </xf>
    <xf numFmtId="164" fontId="4" fillId="7" borderId="3" xfId="0" applyNumberFormat="1" applyFont="1" applyFill="1" applyBorder="1" applyAlignment="1">
      <alignment horizontal="center" vertical="top"/>
    </xf>
    <xf numFmtId="164" fontId="4" fillId="7" borderId="4" xfId="0" applyNumberFormat="1" applyFont="1" applyFill="1" applyBorder="1" applyAlignment="1">
      <alignment horizontal="left" vertical="top"/>
    </xf>
    <xf numFmtId="164" fontId="4" fillId="7" borderId="14" xfId="0" applyNumberFormat="1" applyFont="1" applyFill="1" applyBorder="1" applyAlignment="1">
      <alignment horizontal="center"/>
    </xf>
    <xf numFmtId="164" fontId="4" fillId="7" borderId="5" xfId="0" applyNumberFormat="1" applyFont="1" applyFill="1" applyBorder="1" applyAlignment="1">
      <alignment horizontal="center"/>
    </xf>
    <xf numFmtId="0" fontId="7" fillId="0" borderId="0" xfId="0" applyFont="1" applyAlignment="1">
      <alignment horizontal="center"/>
    </xf>
    <xf numFmtId="0" fontId="4" fillId="8" borderId="0" xfId="0" applyFont="1" applyFill="1" applyAlignment="1">
      <alignment horizontal="left" vertical="center"/>
    </xf>
    <xf numFmtId="0" fontId="4" fillId="8" borderId="4" xfId="0" applyFont="1" applyFill="1" applyBorder="1" applyAlignment="1">
      <alignment horizontal="left" vertical="top"/>
    </xf>
    <xf numFmtId="0" fontId="4" fillId="8" borderId="3" xfId="0" applyFont="1" applyFill="1" applyBorder="1" applyAlignment="1">
      <alignment horizontal="left" vertical="top"/>
    </xf>
    <xf numFmtId="164" fontId="4" fillId="8" borderId="3" xfId="0" applyNumberFormat="1" applyFont="1" applyFill="1" applyBorder="1" applyAlignment="1">
      <alignment horizontal="left" vertical="top"/>
    </xf>
    <xf numFmtId="164" fontId="4" fillId="8" borderId="3" xfId="0" applyNumberFormat="1" applyFont="1" applyFill="1" applyBorder="1" applyAlignment="1">
      <alignment horizontal="left"/>
    </xf>
    <xf numFmtId="164" fontId="4" fillId="8" borderId="4" xfId="0" applyNumberFormat="1" applyFont="1" applyFill="1" applyBorder="1" applyAlignment="1">
      <alignment horizontal="left"/>
    </xf>
    <xf numFmtId="0" fontId="4" fillId="8" borderId="3" xfId="0" applyFont="1" applyFill="1" applyBorder="1" applyAlignment="1">
      <alignment horizontal="left"/>
    </xf>
    <xf numFmtId="0" fontId="4" fillId="8" borderId="1" xfId="0" applyFont="1" applyFill="1" applyBorder="1" applyAlignment="1">
      <alignment horizontal="center" vertical="center" wrapText="1"/>
    </xf>
    <xf numFmtId="0" fontId="2" fillId="9" borderId="0" xfId="0" applyFont="1" applyFill="1" applyAlignment="1">
      <alignment vertical="top"/>
    </xf>
    <xf numFmtId="0" fontId="28" fillId="9" borderId="3" xfId="0" applyFont="1" applyFill="1" applyBorder="1" applyAlignment="1">
      <alignment vertical="top"/>
    </xf>
    <xf numFmtId="0" fontId="2" fillId="10" borderId="3" xfId="0" applyFont="1" applyFill="1" applyBorder="1" applyAlignment="1">
      <alignment vertical="top"/>
    </xf>
    <xf numFmtId="0" fontId="28" fillId="10" borderId="3" xfId="0" applyFont="1" applyFill="1" applyBorder="1" applyAlignment="1">
      <alignment vertical="top"/>
    </xf>
    <xf numFmtId="164" fontId="2" fillId="11" borderId="3" xfId="0" applyNumberFormat="1" applyFont="1" applyFill="1" applyBorder="1" applyAlignment="1">
      <alignment vertical="top"/>
    </xf>
    <xf numFmtId="164" fontId="2" fillId="10" borderId="3" xfId="0" applyNumberFormat="1" applyFont="1" applyFill="1" applyBorder="1" applyAlignment="1">
      <alignment vertical="top"/>
    </xf>
    <xf numFmtId="0" fontId="2" fillId="10" borderId="3" xfId="0" applyFont="1" applyFill="1" applyBorder="1"/>
    <xf numFmtId="0" fontId="2" fillId="10" borderId="4" xfId="0" applyFont="1" applyFill="1" applyBorder="1"/>
    <xf numFmtId="0" fontId="21" fillId="10" borderId="3" xfId="0" applyFont="1" applyFill="1" applyBorder="1"/>
    <xf numFmtId="0" fontId="28" fillId="10" borderId="3" xfId="0" applyFont="1" applyFill="1" applyBorder="1"/>
    <xf numFmtId="0" fontId="28" fillId="10" borderId="4" xfId="0" applyFont="1" applyFill="1" applyBorder="1"/>
    <xf numFmtId="0" fontId="29" fillId="10" borderId="3" xfId="1" applyFont="1" applyFill="1" applyBorder="1"/>
    <xf numFmtId="0" fontId="2" fillId="9" borderId="0" xfId="0" applyFont="1" applyFill="1"/>
    <xf numFmtId="2" fontId="20" fillId="10" borderId="3" xfId="0" applyNumberFormat="1" applyFont="1" applyFill="1" applyBorder="1" applyAlignment="1">
      <alignment vertical="top"/>
    </xf>
    <xf numFmtId="2" fontId="2" fillId="10" borderId="3" xfId="0" applyNumberFormat="1" applyFont="1" applyFill="1" applyBorder="1" applyAlignment="1">
      <alignment vertical="top"/>
    </xf>
    <xf numFmtId="0" fontId="4" fillId="8" borderId="0" xfId="0" applyFont="1" applyFill="1" applyAlignment="1">
      <alignment horizontal="left" vertical="top"/>
    </xf>
    <xf numFmtId="0" fontId="4" fillId="8" borderId="5" xfId="0" applyFont="1" applyFill="1" applyBorder="1" applyAlignment="1">
      <alignment horizontal="left"/>
    </xf>
    <xf numFmtId="0" fontId="4" fillId="8" borderId="14" xfId="0" applyFont="1" applyFill="1" applyBorder="1" applyAlignment="1">
      <alignment horizontal="left"/>
    </xf>
    <xf numFmtId="0" fontId="28" fillId="9" borderId="4" xfId="0" applyFont="1" applyFill="1" applyBorder="1" applyAlignment="1">
      <alignment vertical="top"/>
    </xf>
    <xf numFmtId="0" fontId="28" fillId="0" borderId="0" xfId="0" applyFont="1"/>
    <xf numFmtId="0" fontId="2" fillId="9" borderId="0" xfId="0" applyFont="1" applyFill="1" applyAlignment="1">
      <alignment horizontal="left" vertical="top"/>
    </xf>
    <xf numFmtId="0" fontId="28" fillId="9" borderId="3" xfId="0" applyFont="1" applyFill="1" applyBorder="1" applyAlignment="1">
      <alignment vertical="top" wrapText="1"/>
    </xf>
    <xf numFmtId="0" fontId="28" fillId="11" borderId="3" xfId="0" applyFont="1" applyFill="1" applyBorder="1" applyAlignment="1">
      <alignment vertical="top"/>
    </xf>
    <xf numFmtId="0" fontId="7" fillId="10" borderId="3" xfId="0" applyFont="1" applyFill="1" applyBorder="1" applyAlignment="1">
      <alignment vertical="top"/>
    </xf>
    <xf numFmtId="0" fontId="4" fillId="8" borderId="14" xfId="0" applyFont="1" applyFill="1" applyBorder="1" applyAlignment="1">
      <alignment horizontal="left" vertical="top"/>
    </xf>
    <xf numFmtId="0" fontId="4" fillId="8" borderId="5" xfId="0" applyFont="1" applyFill="1" applyBorder="1" applyAlignment="1">
      <alignment horizontal="left" vertical="top"/>
    </xf>
    <xf numFmtId="0" fontId="2" fillId="9" borderId="3" xfId="0" applyFont="1" applyFill="1" applyBorder="1" applyAlignment="1">
      <alignment vertical="top"/>
    </xf>
    <xf numFmtId="164" fontId="2" fillId="9" borderId="3" xfId="0" applyNumberFormat="1" applyFont="1" applyFill="1" applyBorder="1" applyAlignment="1">
      <alignment vertical="top"/>
    </xf>
    <xf numFmtId="0" fontId="2" fillId="0" borderId="3" xfId="0" applyFont="1" applyBorder="1"/>
    <xf numFmtId="0" fontId="2" fillId="10" borderId="14" xfId="0" applyFont="1" applyFill="1" applyBorder="1" applyAlignment="1">
      <alignment vertical="top"/>
    </xf>
    <xf numFmtId="0" fontId="28" fillId="10" borderId="5" xfId="0" applyFont="1" applyFill="1" applyBorder="1"/>
    <xf numFmtId="0" fontId="28" fillId="10" borderId="14" xfId="0" applyFont="1" applyFill="1" applyBorder="1"/>
    <xf numFmtId="0" fontId="2" fillId="4" borderId="0" xfId="0" applyFont="1" applyFill="1" applyAlignment="1">
      <alignment vertical="top"/>
    </xf>
    <xf numFmtId="164" fontId="14" fillId="4" borderId="1" xfId="0" applyNumberFormat="1" applyFont="1" applyFill="1" applyBorder="1" applyAlignment="1">
      <alignment horizontal="right" vertical="top"/>
    </xf>
    <xf numFmtId="164" fontId="14" fillId="4" borderId="15" xfId="0" applyNumberFormat="1" applyFont="1" applyFill="1" applyBorder="1" applyAlignment="1">
      <alignment horizontal="left" vertical="center"/>
    </xf>
    <xf numFmtId="0" fontId="28" fillId="9" borderId="4" xfId="0" applyFont="1" applyFill="1" applyBorder="1" applyAlignment="1">
      <alignment vertical="top" wrapText="1"/>
    </xf>
    <xf numFmtId="0" fontId="2" fillId="10" borderId="3" xfId="0" applyFont="1" applyFill="1" applyBorder="1" applyAlignment="1">
      <alignment vertical="top" wrapText="1"/>
    </xf>
    <xf numFmtId="164" fontId="2" fillId="11" borderId="15" xfId="0" applyNumberFormat="1" applyFont="1" applyFill="1" applyBorder="1" applyAlignment="1">
      <alignment vertical="top"/>
    </xf>
    <xf numFmtId="0" fontId="31" fillId="9" borderId="3" xfId="0" applyFont="1" applyFill="1" applyBorder="1" applyAlignment="1">
      <alignment vertical="top" wrapText="1"/>
    </xf>
    <xf numFmtId="0" fontId="2" fillId="10" borderId="15" xfId="0" applyFont="1" applyFill="1" applyBorder="1" applyAlignment="1">
      <alignment vertical="top"/>
    </xf>
    <xf numFmtId="0" fontId="7" fillId="0" borderId="4" xfId="0" applyFont="1" applyBorder="1" applyAlignment="1">
      <alignment horizontal="center" vertical="top" wrapText="1"/>
    </xf>
    <xf numFmtId="164" fontId="14" fillId="4" borderId="1" xfId="0" applyNumberFormat="1" applyFont="1" applyFill="1" applyBorder="1" applyAlignment="1">
      <alignment horizontal="right" vertical="center"/>
    </xf>
    <xf numFmtId="0" fontId="2" fillId="12" borderId="0" xfId="0" applyFont="1" applyFill="1" applyAlignment="1">
      <alignment vertical="top"/>
    </xf>
    <xf numFmtId="0" fontId="28" fillId="12" borderId="0" xfId="0" applyFont="1" applyFill="1" applyBorder="1" applyAlignment="1">
      <alignment wrapText="1"/>
    </xf>
    <xf numFmtId="0" fontId="2" fillId="0" borderId="0" xfId="0" applyFont="1" applyFill="1" applyBorder="1"/>
    <xf numFmtId="0" fontId="2" fillId="0" borderId="0" xfId="0" applyFont="1" applyBorder="1"/>
    <xf numFmtId="164" fontId="2" fillId="0" borderId="0" xfId="0" applyNumberFormat="1" applyFont="1" applyBorder="1"/>
    <xf numFmtId="0" fontId="21" fillId="0" borderId="16" xfId="0" applyFont="1" applyBorder="1"/>
    <xf numFmtId="0" fontId="2" fillId="0" borderId="0" xfId="0" applyFont="1" applyAlignment="1">
      <alignment vertical="top"/>
    </xf>
    <xf numFmtId="0" fontId="13" fillId="0" borderId="0" xfId="0" applyFont="1" applyFill="1" applyBorder="1"/>
    <xf numFmtId="0" fontId="7" fillId="0" borderId="0" xfId="0" applyFont="1"/>
    <xf numFmtId="164" fontId="7" fillId="0" borderId="0" xfId="0" applyNumberFormat="1" applyFont="1"/>
    <xf numFmtId="0" fontId="2" fillId="0" borderId="16" xfId="0" applyFont="1" applyBorder="1"/>
    <xf numFmtId="0" fontId="28" fillId="9" borderId="3" xfId="0" applyFont="1" applyFill="1" applyBorder="1"/>
    <xf numFmtId="2" fontId="2" fillId="0" borderId="3" xfId="0" applyNumberFormat="1" applyFont="1" applyBorder="1"/>
    <xf numFmtId="0" fontId="7" fillId="0" borderId="3" xfId="0" applyFont="1" applyBorder="1"/>
    <xf numFmtId="0" fontId="7" fillId="0" borderId="0" xfId="0" applyFont="1" applyBorder="1"/>
    <xf numFmtId="164" fontId="7" fillId="0" borderId="0" xfId="0" applyNumberFormat="1" applyFont="1" applyBorder="1"/>
    <xf numFmtId="0" fontId="28" fillId="9" borderId="0" xfId="0" applyFont="1" applyFill="1" applyBorder="1"/>
    <xf numFmtId="2" fontId="2" fillId="0" borderId="0" xfId="0" applyNumberFormat="1" applyFont="1" applyBorder="1"/>
    <xf numFmtId="164" fontId="2" fillId="0" borderId="0" xfId="0" applyNumberFormat="1" applyFont="1"/>
    <xf numFmtId="0" fontId="19" fillId="0" borderId="0" xfId="0" applyFont="1" applyAlignment="1">
      <alignment vertical="top" wrapText="1"/>
    </xf>
    <xf numFmtId="164" fontId="32" fillId="0" borderId="0" xfId="0" applyNumberFormat="1" applyFont="1" applyBorder="1" applyAlignment="1">
      <alignment horizontal="left" vertical="top" wrapText="1"/>
    </xf>
    <xf numFmtId="0" fontId="2" fillId="0" borderId="0" xfId="0" applyFont="1" applyAlignment="1">
      <alignment vertical="top" wrapText="1"/>
    </xf>
    <xf numFmtId="0" fontId="2" fillId="10" borderId="3" xfId="0" applyFont="1" applyFill="1" applyBorder="1" applyAlignment="1">
      <alignment horizontal="left" vertical="top" wrapText="1"/>
    </xf>
    <xf numFmtId="0" fontId="2" fillId="10" borderId="7" xfId="0" applyFont="1" applyFill="1" applyBorder="1" applyAlignment="1">
      <alignment horizontal="left" vertical="top" wrapText="1"/>
    </xf>
    <xf numFmtId="0" fontId="35" fillId="0" borderId="0" xfId="0" applyFont="1" applyAlignment="1">
      <alignment vertical="center" wrapText="1"/>
    </xf>
    <xf numFmtId="0" fontId="21" fillId="7" borderId="12" xfId="0" applyFont="1" applyFill="1" applyBorder="1"/>
    <xf numFmtId="164" fontId="21" fillId="7" borderId="0" xfId="0" applyNumberFormat="1" applyFont="1" applyFill="1" applyBorder="1"/>
    <xf numFmtId="0" fontId="4" fillId="7" borderId="13" xfId="0" applyFont="1" applyFill="1" applyBorder="1" applyAlignment="1">
      <alignment horizontal="center" textRotation="90" wrapText="1"/>
    </xf>
    <xf numFmtId="0" fontId="21" fillId="7" borderId="0" xfId="0" applyFont="1" applyFill="1" applyBorder="1"/>
    <xf numFmtId="0" fontId="2" fillId="13" borderId="0" xfId="0" applyFont="1" applyFill="1"/>
    <xf numFmtId="0" fontId="4" fillId="8" borderId="4" xfId="0" applyFont="1" applyFill="1" applyBorder="1" applyAlignment="1">
      <alignment horizontal="left" textRotation="90"/>
    </xf>
    <xf numFmtId="0" fontId="28" fillId="9" borderId="13" xfId="0" applyFont="1" applyFill="1" applyBorder="1" applyAlignment="1">
      <alignment textRotation="90"/>
    </xf>
    <xf numFmtId="0" fontId="28" fillId="9" borderId="1" xfId="0" applyFont="1" applyFill="1" applyBorder="1" applyAlignment="1">
      <alignment textRotation="90"/>
    </xf>
    <xf numFmtId="0" fontId="36" fillId="9" borderId="15" xfId="0" applyFont="1" applyFill="1" applyBorder="1" applyAlignment="1">
      <alignment textRotation="90"/>
    </xf>
    <xf numFmtId="0" fontId="36" fillId="9" borderId="17" xfId="0" applyFont="1" applyFill="1" applyBorder="1" applyAlignment="1">
      <alignment textRotation="90"/>
    </xf>
    <xf numFmtId="0" fontId="28" fillId="9" borderId="3" xfId="0" applyFont="1" applyFill="1" applyBorder="1" applyAlignment="1">
      <alignment textRotation="90"/>
    </xf>
    <xf numFmtId="0" fontId="4" fillId="7" borderId="3" xfId="0" applyFont="1" applyFill="1" applyBorder="1" applyAlignment="1">
      <alignment horizontal="center"/>
    </xf>
    <xf numFmtId="164" fontId="4" fillId="7" borderId="3" xfId="0" applyNumberFormat="1" applyFont="1" applyFill="1" applyBorder="1" applyAlignment="1">
      <alignment horizontal="center"/>
    </xf>
    <xf numFmtId="0" fontId="7" fillId="13" borderId="0" xfId="0" applyFont="1" applyFill="1" applyBorder="1" applyAlignment="1">
      <alignment horizontal="center"/>
    </xf>
    <xf numFmtId="0" fontId="7" fillId="7" borderId="4" xfId="0" applyFont="1" applyFill="1" applyBorder="1" applyAlignment="1">
      <alignment horizontal="left"/>
    </xf>
    <xf numFmtId="0" fontId="4" fillId="8" borderId="4" xfId="0" applyFont="1" applyFill="1" applyBorder="1" applyAlignment="1">
      <alignment horizontal="left"/>
    </xf>
    <xf numFmtId="0" fontId="4" fillId="8" borderId="3" xfId="0" applyFont="1" applyFill="1" applyBorder="1" applyAlignment="1">
      <alignment horizontal="left" textRotation="90"/>
    </xf>
    <xf numFmtId="164" fontId="2" fillId="11" borderId="3" xfId="0" applyNumberFormat="1" applyFont="1" applyFill="1" applyBorder="1"/>
    <xf numFmtId="164" fontId="2" fillId="10" borderId="3" xfId="0" applyNumberFormat="1" applyFont="1" applyFill="1" applyBorder="1"/>
    <xf numFmtId="0" fontId="2" fillId="14" borderId="3" xfId="0" applyFont="1" applyFill="1" applyBorder="1"/>
    <xf numFmtId="0" fontId="21" fillId="14" borderId="3" xfId="0" applyFont="1" applyFill="1" applyBorder="1"/>
    <xf numFmtId="0" fontId="2" fillId="13" borderId="0" xfId="0" applyFont="1" applyFill="1" applyBorder="1"/>
    <xf numFmtId="0" fontId="2" fillId="13" borderId="5" xfId="0" applyFont="1" applyFill="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13" borderId="3" xfId="0" applyFont="1" applyFill="1" applyBorder="1" applyAlignment="1">
      <alignment horizontal="center"/>
    </xf>
    <xf numFmtId="0" fontId="28" fillId="14" borderId="3" xfId="0" applyFont="1" applyFill="1" applyBorder="1"/>
    <xf numFmtId="0" fontId="20" fillId="13" borderId="3" xfId="0" applyFont="1" applyFill="1" applyBorder="1" applyAlignment="1">
      <alignment horizontal="center"/>
    </xf>
    <xf numFmtId="0" fontId="29" fillId="14" borderId="3" xfId="1" applyFont="1" applyFill="1" applyBorder="1"/>
    <xf numFmtId="0" fontId="2" fillId="12" borderId="3" xfId="0" applyFont="1" applyFill="1" applyBorder="1" applyAlignment="1">
      <alignment horizontal="center"/>
    </xf>
    <xf numFmtId="0" fontId="2" fillId="12" borderId="5" xfId="0" applyFont="1" applyFill="1" applyBorder="1" applyAlignment="1">
      <alignment horizontal="center"/>
    </xf>
    <xf numFmtId="0" fontId="2" fillId="12" borderId="4" xfId="0" applyFont="1" applyFill="1" applyBorder="1" applyAlignment="1">
      <alignment horizontal="center"/>
    </xf>
    <xf numFmtId="2" fontId="20" fillId="10" borderId="3" xfId="0" applyNumberFormat="1" applyFont="1" applyFill="1" applyBorder="1"/>
    <xf numFmtId="2" fontId="2" fillId="10" borderId="3" xfId="0" applyNumberFormat="1" applyFont="1" applyFill="1" applyBorder="1"/>
    <xf numFmtId="0" fontId="4" fillId="12" borderId="4" xfId="0" applyFont="1" applyFill="1" applyBorder="1" applyAlignment="1">
      <alignment horizontal="left"/>
    </xf>
    <xf numFmtId="0" fontId="28" fillId="9" borderId="4" xfId="0" applyFont="1" applyFill="1" applyBorder="1"/>
    <xf numFmtId="0" fontId="28" fillId="13" borderId="0" xfId="0" applyFont="1" applyFill="1" applyBorder="1"/>
    <xf numFmtId="0" fontId="28" fillId="0" borderId="5" xfId="0" applyFont="1" applyBorder="1" applyAlignment="1">
      <alignment horizontal="center"/>
    </xf>
    <xf numFmtId="0" fontId="28" fillId="13" borderId="3" xfId="0" applyFont="1" applyFill="1" applyBorder="1" applyAlignment="1">
      <alignment horizontal="center"/>
    </xf>
    <xf numFmtId="0" fontId="28" fillId="0" borderId="3" xfId="0" applyFont="1" applyBorder="1" applyAlignment="1">
      <alignment horizontal="center"/>
    </xf>
    <xf numFmtId="0" fontId="3" fillId="0" borderId="0" xfId="0" applyFont="1" applyAlignment="1">
      <alignment horizontal="left" textRotation="90" wrapText="1"/>
    </xf>
    <xf numFmtId="0" fontId="3" fillId="0" borderId="0" xfId="0" applyFont="1" applyAlignment="1">
      <alignment horizontal="left"/>
    </xf>
    <xf numFmtId="0" fontId="2" fillId="0" borderId="0" xfId="0" applyFont="1" applyAlignment="1">
      <alignment vertical="top" wrapText="1"/>
    </xf>
    <xf numFmtId="0" fontId="25" fillId="0" borderId="2" xfId="0" applyFont="1" applyBorder="1" applyAlignment="1">
      <alignment vertical="center" wrapText="1"/>
    </xf>
    <xf numFmtId="0" fontId="0" fillId="0" borderId="6" xfId="0" applyBorder="1" applyAlignment="1"/>
    <xf numFmtId="0" fontId="14" fillId="4" borderId="1" xfId="0" applyFont="1" applyFill="1" applyBorder="1" applyAlignment="1">
      <alignment horizontal="right" vertical="top"/>
    </xf>
    <xf numFmtId="0" fontId="14" fillId="4" borderId="15" xfId="0" applyFont="1" applyFill="1" applyBorder="1" applyAlignment="1">
      <alignment horizontal="right" vertical="top"/>
    </xf>
    <xf numFmtId="0" fontId="14" fillId="4" borderId="1" xfId="0" applyFont="1" applyFill="1" applyBorder="1" applyAlignment="1">
      <alignment horizontal="right"/>
    </xf>
    <xf numFmtId="0" fontId="14" fillId="4" borderId="15" xfId="0" applyFont="1" applyFill="1" applyBorder="1" applyAlignment="1">
      <alignment horizontal="right"/>
    </xf>
    <xf numFmtId="0" fontId="7" fillId="0" borderId="1" xfId="0" applyFont="1" applyBorder="1" applyAlignment="1">
      <alignment horizontal="center" vertical="center" wrapText="1"/>
    </xf>
    <xf numFmtId="0" fontId="11" fillId="0" borderId="6" xfId="0" applyFont="1" applyBorder="1" applyAlignment="1">
      <alignment horizontal="center" vertical="center" wrapText="1"/>
    </xf>
    <xf numFmtId="0" fontId="0" fillId="0" borderId="0" xfId="0" applyAlignment="1">
      <alignment vertical="top"/>
    </xf>
    <xf numFmtId="0" fontId="0" fillId="0" borderId="8" xfId="0" applyBorder="1" applyAlignment="1">
      <alignment vertical="top"/>
    </xf>
    <xf numFmtId="0" fontId="0" fillId="0" borderId="0" xfId="0" applyAlignment="1"/>
    <xf numFmtId="0" fontId="21" fillId="4" borderId="16" xfId="0" applyFont="1" applyFill="1" applyBorder="1" applyAlignment="1">
      <alignment horizontal="left" vertical="top" wrapText="1"/>
    </xf>
    <xf numFmtId="0" fontId="0" fillId="0" borderId="18" xfId="0" applyBorder="1" applyAlignment="1">
      <alignment horizontal="left" vertical="top" wrapText="1"/>
    </xf>
    <xf numFmtId="0" fontId="2" fillId="4" borderId="0" xfId="0" applyFont="1" applyFill="1"/>
    <xf numFmtId="0" fontId="20" fillId="0" borderId="6" xfId="0" applyFont="1" applyBorder="1" applyAlignment="1"/>
    <xf numFmtId="0" fontId="2" fillId="0" borderId="6" xfId="0" applyFont="1" applyBorder="1" applyAlignment="1"/>
    <xf numFmtId="0" fontId="2" fillId="0" borderId="2" xfId="0" applyFont="1" applyBorder="1" applyAlignment="1">
      <alignment horizontal="center" vertical="center" wrapText="1"/>
    </xf>
    <xf numFmtId="0" fontId="4" fillId="3" borderId="5" xfId="0" applyFont="1" applyFill="1" applyBorder="1" applyAlignment="1">
      <alignment horizontal="left" wrapText="1"/>
    </xf>
    <xf numFmtId="0" fontId="2" fillId="0" borderId="0" xfId="0" applyFont="1" applyFill="1" applyAlignment="1">
      <alignment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990601</xdr:colOff>
      <xdr:row>0</xdr:row>
      <xdr:rowOff>171450</xdr:rowOff>
    </xdr:from>
    <xdr:to>
      <xdr:col>2</xdr:col>
      <xdr:colOff>2562225</xdr:colOff>
      <xdr:row>1</xdr:row>
      <xdr:rowOff>660534</xdr:rowOff>
    </xdr:to>
    <xdr:pic>
      <xdr:nvPicPr>
        <xdr:cNvPr id="3" name="Afbeelding 3" descr="logo bloeiende perelaar">
          <a:extLst>
            <a:ext uri="{FF2B5EF4-FFF2-40B4-BE49-F238E27FC236}">
              <a16:creationId xmlns:a16="http://schemas.microsoft.com/office/drawing/2014/main" id="{B320E8A0-2821-4FB3-A9C3-EDCC957F93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0651" y="171450"/>
          <a:ext cx="1571624" cy="6700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190502</xdr:colOff>
      <xdr:row>1</xdr:row>
      <xdr:rowOff>57151</xdr:rowOff>
    </xdr:from>
    <xdr:to>
      <xdr:col>2</xdr:col>
      <xdr:colOff>866776</xdr:colOff>
      <xdr:row>1</xdr:row>
      <xdr:rowOff>567894</xdr:rowOff>
    </xdr:to>
    <xdr:pic>
      <xdr:nvPicPr>
        <xdr:cNvPr id="4" name="Afbeelding 4" descr="logo forte">
          <a:extLst>
            <a:ext uri="{FF2B5EF4-FFF2-40B4-BE49-F238E27FC236}">
              <a16:creationId xmlns:a16="http://schemas.microsoft.com/office/drawing/2014/main" id="{04EE85C5-6E49-4DAF-B2FB-786D0D425E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00552" y="238126"/>
          <a:ext cx="676274" cy="5107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904875</xdr:colOff>
      <xdr:row>1</xdr:row>
      <xdr:rowOff>1371600</xdr:rowOff>
    </xdr:from>
    <xdr:to>
      <xdr:col>2</xdr:col>
      <xdr:colOff>3609975</xdr:colOff>
      <xdr:row>1</xdr:row>
      <xdr:rowOff>2200275</xdr:rowOff>
    </xdr:to>
    <xdr:pic>
      <xdr:nvPicPr>
        <xdr:cNvPr id="5" name="Afbeelding 1" descr="logo beemster">
          <a:extLst>
            <a:ext uri="{FF2B5EF4-FFF2-40B4-BE49-F238E27FC236}">
              <a16:creationId xmlns:a16="http://schemas.microsoft.com/office/drawing/2014/main" id="{6E1CED74-5720-4D50-BBB2-FD6A627240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344650" y="1371600"/>
          <a:ext cx="2705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2647950</xdr:colOff>
      <xdr:row>1</xdr:row>
      <xdr:rowOff>114301</xdr:rowOff>
    </xdr:from>
    <xdr:to>
      <xdr:col>2</xdr:col>
      <xdr:colOff>4010025</xdr:colOff>
      <xdr:row>1</xdr:row>
      <xdr:rowOff>531557</xdr:rowOff>
    </xdr:to>
    <xdr:pic>
      <xdr:nvPicPr>
        <xdr:cNvPr id="6" name="Afbeelding 1" descr="logo beemster">
          <a:extLst>
            <a:ext uri="{FF2B5EF4-FFF2-40B4-BE49-F238E27FC236}">
              <a16:creationId xmlns:a16="http://schemas.microsoft.com/office/drawing/2014/main" id="{6056A24E-3007-487D-BB26-4589F6C959A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58000" y="295276"/>
          <a:ext cx="1362075" cy="417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20</xdr:col>
      <xdr:colOff>266701</xdr:colOff>
      <xdr:row>0</xdr:row>
      <xdr:rowOff>276226</xdr:rowOff>
    </xdr:from>
    <xdr:to>
      <xdr:col>20</xdr:col>
      <xdr:colOff>1809750</xdr:colOff>
      <xdr:row>0</xdr:row>
      <xdr:rowOff>1105552</xdr:rowOff>
    </xdr:to>
    <xdr:pic>
      <xdr:nvPicPr>
        <xdr:cNvPr id="7" name="Afbeelding 3" descr="logo bloeiende perelaar">
          <a:extLst>
            <a:ext uri="{FF2B5EF4-FFF2-40B4-BE49-F238E27FC236}">
              <a16:creationId xmlns:a16="http://schemas.microsoft.com/office/drawing/2014/main" id="{56F52F0A-BEB0-4CE9-BE05-3A9FD2ACB8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06476" y="276226"/>
          <a:ext cx="1543049" cy="82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2562226</xdr:colOff>
      <xdr:row>0</xdr:row>
      <xdr:rowOff>152401</xdr:rowOff>
    </xdr:from>
    <xdr:to>
      <xdr:col>20</xdr:col>
      <xdr:colOff>3590925</xdr:colOff>
      <xdr:row>0</xdr:row>
      <xdr:rowOff>976931</xdr:rowOff>
    </xdr:to>
    <xdr:pic>
      <xdr:nvPicPr>
        <xdr:cNvPr id="8" name="Afbeelding 4" descr="logo forte">
          <a:extLst>
            <a:ext uri="{FF2B5EF4-FFF2-40B4-BE49-F238E27FC236}">
              <a16:creationId xmlns:a16="http://schemas.microsoft.com/office/drawing/2014/main" id="{54503DA9-BFC9-4266-8A66-C11B7DDE06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02001" y="152401"/>
          <a:ext cx="1028699" cy="824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904875</xdr:colOff>
      <xdr:row>0</xdr:row>
      <xdr:rowOff>1371600</xdr:rowOff>
    </xdr:from>
    <xdr:to>
      <xdr:col>20</xdr:col>
      <xdr:colOff>3609975</xdr:colOff>
      <xdr:row>0</xdr:row>
      <xdr:rowOff>2200275</xdr:rowOff>
    </xdr:to>
    <xdr:pic>
      <xdr:nvPicPr>
        <xdr:cNvPr id="9" name="Afbeelding 1" descr="logo beemster">
          <a:extLst>
            <a:ext uri="{FF2B5EF4-FFF2-40B4-BE49-F238E27FC236}">
              <a16:creationId xmlns:a16="http://schemas.microsoft.com/office/drawing/2014/main" id="{66EB5DFE-1DAB-4C93-98F7-E69602B2EB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344650" y="1371600"/>
          <a:ext cx="2705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904875</xdr:colOff>
      <xdr:row>0</xdr:row>
      <xdr:rowOff>1371600</xdr:rowOff>
    </xdr:from>
    <xdr:to>
      <xdr:col>7</xdr:col>
      <xdr:colOff>3609975</xdr:colOff>
      <xdr:row>0</xdr:row>
      <xdr:rowOff>2200275</xdr:rowOff>
    </xdr:to>
    <xdr:pic>
      <xdr:nvPicPr>
        <xdr:cNvPr id="5" name="Afbeelding 1" descr="logo beemster">
          <a:extLst>
            <a:ext uri="{FF2B5EF4-FFF2-40B4-BE49-F238E27FC236}">
              <a16:creationId xmlns:a16="http://schemas.microsoft.com/office/drawing/2014/main" id="{4397CD03-1875-44A8-B09B-FAF625532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44650" y="1371600"/>
          <a:ext cx="2705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63421-AAF4-4953-A70B-66E2BEFD7522}">
  <dimension ref="A1:C26"/>
  <sheetViews>
    <sheetView zoomScaleNormal="100" workbookViewId="0">
      <pane ySplit="3" topLeftCell="A21" activePane="bottomLeft" state="frozen"/>
      <selection pane="bottomLeft" activeCell="B37" sqref="B37"/>
    </sheetView>
  </sheetViews>
  <sheetFormatPr defaultRowHeight="14.25" x14ac:dyDescent="0.2"/>
  <cols>
    <col min="1" max="1" width="3.7109375" style="1" customWidth="1"/>
    <col min="2" max="2" width="59.42578125" style="19" customWidth="1"/>
    <col min="3" max="3" width="62.42578125" style="1" customWidth="1"/>
    <col min="4" max="16384" width="9.140625" style="1"/>
  </cols>
  <sheetData>
    <row r="1" spans="1:3" ht="14.25" customHeight="1" x14ac:dyDescent="0.2">
      <c r="A1" s="173" t="s">
        <v>95</v>
      </c>
      <c r="B1" s="18"/>
      <c r="C1" s="15"/>
    </row>
    <row r="2" spans="1:3" ht="73.5" customHeight="1" x14ac:dyDescent="0.25">
      <c r="A2" s="174"/>
      <c r="B2" s="131" t="s">
        <v>278</v>
      </c>
      <c r="C2" s="13"/>
    </row>
    <row r="3" spans="1:3" ht="18" x14ac:dyDescent="0.25">
      <c r="A3" s="20"/>
      <c r="B3" s="21" t="s">
        <v>49</v>
      </c>
      <c r="C3" s="22" t="s">
        <v>50</v>
      </c>
    </row>
    <row r="4" spans="1:3" s="26" customFormat="1" ht="15.75" x14ac:dyDescent="0.25">
      <c r="A4" s="23"/>
      <c r="B4" s="24" t="s">
        <v>57</v>
      </c>
      <c r="C4" s="25"/>
    </row>
    <row r="5" spans="1:3" ht="72" thickBot="1" x14ac:dyDescent="0.25">
      <c r="A5" s="129">
        <v>1</v>
      </c>
      <c r="B5" s="130" t="s">
        <v>318</v>
      </c>
      <c r="C5" s="17"/>
    </row>
    <row r="6" spans="1:3" ht="100.5" thickBot="1" x14ac:dyDescent="0.25">
      <c r="A6" s="129">
        <v>2</v>
      </c>
      <c r="B6" s="130" t="s">
        <v>64</v>
      </c>
      <c r="C6" s="17"/>
    </row>
    <row r="7" spans="1:3" ht="29.25" thickBot="1" x14ac:dyDescent="0.25">
      <c r="A7" s="129">
        <v>3</v>
      </c>
      <c r="B7" s="130" t="s">
        <v>302</v>
      </c>
      <c r="C7" s="17"/>
    </row>
    <row r="8" spans="1:3" ht="29.25" thickBot="1" x14ac:dyDescent="0.25">
      <c r="A8" s="129">
        <v>4</v>
      </c>
      <c r="B8" s="130" t="s">
        <v>63</v>
      </c>
      <c r="C8" s="17"/>
    </row>
    <row r="9" spans="1:3" s="26" customFormat="1" ht="15.75" x14ac:dyDescent="0.25">
      <c r="A9" s="23"/>
      <c r="B9" s="24" t="s">
        <v>52</v>
      </c>
      <c r="C9" s="25"/>
    </row>
    <row r="10" spans="1:3" ht="100.5" thickBot="1" x14ac:dyDescent="0.25">
      <c r="A10" s="129">
        <v>5</v>
      </c>
      <c r="B10" s="130" t="s">
        <v>317</v>
      </c>
      <c r="C10" s="17"/>
    </row>
    <row r="11" spans="1:3" s="26" customFormat="1" ht="15.75" x14ac:dyDescent="0.25">
      <c r="A11" s="23"/>
      <c r="B11" s="24" t="s">
        <v>315</v>
      </c>
      <c r="C11" s="25"/>
    </row>
    <row r="12" spans="1:3" ht="29.25" thickBot="1" x14ac:dyDescent="0.25">
      <c r="A12" s="129">
        <v>6</v>
      </c>
      <c r="B12" s="130" t="s">
        <v>313</v>
      </c>
      <c r="C12" s="17"/>
    </row>
    <row r="13" spans="1:3" ht="57.75" thickBot="1" x14ac:dyDescent="0.25">
      <c r="A13" s="129">
        <v>7</v>
      </c>
      <c r="B13" s="130" t="s">
        <v>314</v>
      </c>
      <c r="C13" s="17"/>
    </row>
    <row r="14" spans="1:3" ht="29.25" thickBot="1" x14ac:dyDescent="0.25">
      <c r="A14" s="129">
        <v>8</v>
      </c>
      <c r="B14" s="130" t="s">
        <v>58</v>
      </c>
      <c r="C14" s="17"/>
    </row>
    <row r="15" spans="1:3" ht="29.25" thickBot="1" x14ac:dyDescent="0.25">
      <c r="A15" s="129">
        <v>9</v>
      </c>
      <c r="B15" s="130" t="s">
        <v>51</v>
      </c>
      <c r="C15" s="30"/>
    </row>
    <row r="16" spans="1:3" s="26" customFormat="1" ht="15.75" x14ac:dyDescent="0.25">
      <c r="A16" s="23"/>
      <c r="B16" s="24" t="s">
        <v>59</v>
      </c>
      <c r="C16" s="25"/>
    </row>
    <row r="17" spans="1:3" ht="43.5" thickBot="1" x14ac:dyDescent="0.25">
      <c r="A17" s="129">
        <v>10</v>
      </c>
      <c r="B17" s="130" t="s">
        <v>303</v>
      </c>
      <c r="C17" s="17"/>
    </row>
    <row r="18" spans="1:3" ht="43.5" thickBot="1" x14ac:dyDescent="0.25">
      <c r="A18" s="129">
        <v>11</v>
      </c>
      <c r="B18" s="130" t="s">
        <v>304</v>
      </c>
      <c r="C18" s="17"/>
    </row>
    <row r="19" spans="1:3" s="26" customFormat="1" ht="15.75" x14ac:dyDescent="0.25">
      <c r="A19" s="23"/>
      <c r="B19" s="24" t="s">
        <v>53</v>
      </c>
      <c r="C19" s="25"/>
    </row>
    <row r="20" spans="1:3" ht="243" thickBot="1" x14ac:dyDescent="0.25">
      <c r="A20" s="129">
        <v>12</v>
      </c>
      <c r="B20" s="130" t="s">
        <v>305</v>
      </c>
      <c r="C20" s="17"/>
    </row>
    <row r="21" spans="1:3" ht="15" thickBot="1" x14ac:dyDescent="0.25">
      <c r="A21" s="129">
        <v>13</v>
      </c>
      <c r="B21" s="130" t="s">
        <v>306</v>
      </c>
      <c r="C21" s="17"/>
    </row>
    <row r="22" spans="1:3" s="26" customFormat="1" ht="15.75" x14ac:dyDescent="0.25">
      <c r="A22" s="23"/>
      <c r="B22" s="24" t="s">
        <v>60</v>
      </c>
      <c r="C22" s="25"/>
    </row>
    <row r="23" spans="1:3" ht="43.5" thickBot="1" x14ac:dyDescent="0.25">
      <c r="A23" s="129">
        <v>14</v>
      </c>
      <c r="B23" s="130" t="s">
        <v>307</v>
      </c>
      <c r="C23" s="17" t="s">
        <v>62</v>
      </c>
    </row>
    <row r="24" spans="1:3" ht="43.5" thickBot="1" x14ac:dyDescent="0.25">
      <c r="A24" s="129">
        <v>15</v>
      </c>
      <c r="B24" s="130" t="s">
        <v>61</v>
      </c>
      <c r="C24" s="17" t="s">
        <v>62</v>
      </c>
    </row>
    <row r="26" spans="1:3" ht="32.25" customHeight="1" x14ac:dyDescent="0.2">
      <c r="A26" s="189"/>
      <c r="B26" s="187" t="s">
        <v>301</v>
      </c>
      <c r="C26" s="188"/>
    </row>
  </sheetData>
  <mergeCells count="2">
    <mergeCell ref="A1:A2"/>
    <mergeCell ref="B26:C26"/>
  </mergeCells>
  <pageMargins left="0.70866141732283472" right="0.70866141732283472" top="0.74803149606299213" bottom="0.74803149606299213" header="0.31496062992125984" footer="0.31496062992125984"/>
  <pageSetup paperSize="9" scale="90" orientation="landscape"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39C56-8EC1-428A-8CD1-AC6469D51E79}">
  <dimension ref="A1:U88"/>
  <sheetViews>
    <sheetView zoomScaleNormal="100" workbookViewId="0">
      <pane ySplit="3" topLeftCell="A74" activePane="bottomLeft" state="frozen"/>
      <selection pane="bottomLeft" activeCell="F80" sqref="F80"/>
    </sheetView>
  </sheetViews>
  <sheetFormatPr defaultRowHeight="14.25" x14ac:dyDescent="0.2"/>
  <cols>
    <col min="1" max="1" width="5.42578125" style="113" customWidth="1"/>
    <col min="2" max="2" width="48.140625" style="1" customWidth="1"/>
    <col min="3" max="4" width="6.28515625" style="1" customWidth="1"/>
    <col min="5" max="5" width="6.5703125" style="1" customWidth="1"/>
    <col min="6" max="7" width="9.7109375" style="1" customWidth="1"/>
    <col min="8" max="8" width="17.42578125" style="125" customWidth="1"/>
    <col min="9" max="9" width="15.140625" style="125" customWidth="1"/>
    <col min="10" max="10" width="3.85546875" style="125" customWidth="1"/>
    <col min="11" max="13" width="4.140625" style="125" customWidth="1"/>
    <col min="14" max="14" width="4.85546875" style="125" customWidth="1"/>
    <col min="15" max="15" width="46.5703125" style="117" hidden="1" customWidth="1"/>
    <col min="16" max="16" width="11.28515625" style="1" customWidth="1"/>
    <col min="17" max="17" width="11.5703125" style="1" customWidth="1"/>
    <col min="18" max="18" width="10.85546875" style="1" customWidth="1"/>
    <col min="19" max="19" width="11.140625" style="1" customWidth="1"/>
    <col min="20" max="20" width="10.85546875" style="1" customWidth="1"/>
    <col min="21" max="21" width="71.140625" style="1" customWidth="1"/>
    <col min="22" max="16384" width="9.140625" style="1"/>
  </cols>
  <sheetData>
    <row r="1" spans="1:21" ht="187.5" customHeight="1" x14ac:dyDescent="0.25">
      <c r="A1" s="41"/>
      <c r="B1" s="42" t="s">
        <v>277</v>
      </c>
      <c r="C1" s="43"/>
      <c r="D1" s="43"/>
      <c r="E1" s="43"/>
      <c r="F1" s="43"/>
      <c r="G1" s="44"/>
      <c r="H1" s="45"/>
      <c r="I1" s="45"/>
      <c r="J1" s="46" t="s">
        <v>97</v>
      </c>
      <c r="K1" s="46" t="s">
        <v>98</v>
      </c>
      <c r="L1" s="46" t="s">
        <v>99</v>
      </c>
      <c r="M1" s="46" t="s">
        <v>100</v>
      </c>
      <c r="N1" s="47" t="s">
        <v>101</v>
      </c>
      <c r="O1" s="48"/>
      <c r="P1" s="176" t="s">
        <v>102</v>
      </c>
      <c r="Q1" s="177"/>
      <c r="R1" s="177"/>
      <c r="S1" s="177"/>
      <c r="T1" s="177"/>
      <c r="U1" s="13"/>
    </row>
    <row r="2" spans="1:21" s="56" customFormat="1" ht="28.5" customHeight="1" x14ac:dyDescent="0.25">
      <c r="A2" s="49" t="s">
        <v>103</v>
      </c>
      <c r="B2" s="50" t="s">
        <v>104</v>
      </c>
      <c r="C2" s="51"/>
      <c r="D2" s="51"/>
      <c r="E2" s="51" t="s">
        <v>105</v>
      </c>
      <c r="F2" s="51" t="s">
        <v>106</v>
      </c>
      <c r="G2" s="51" t="s">
        <v>107</v>
      </c>
      <c r="H2" s="52" t="s">
        <v>108</v>
      </c>
      <c r="I2" s="52" t="s">
        <v>109</v>
      </c>
      <c r="J2" s="53" t="s">
        <v>110</v>
      </c>
      <c r="K2" s="54"/>
      <c r="L2" s="54"/>
      <c r="M2" s="54"/>
      <c r="N2" s="55"/>
      <c r="O2" s="49" t="s">
        <v>111</v>
      </c>
      <c r="P2" s="28" t="s">
        <v>112</v>
      </c>
      <c r="Q2" s="28" t="s">
        <v>113</v>
      </c>
      <c r="R2" s="28" t="s">
        <v>5</v>
      </c>
      <c r="S2" s="28" t="s">
        <v>114</v>
      </c>
      <c r="T2" s="28" t="s">
        <v>115</v>
      </c>
      <c r="U2" s="27" t="s">
        <v>116</v>
      </c>
    </row>
    <row r="3" spans="1:21" s="56" customFormat="1" ht="14.25" customHeight="1" x14ac:dyDescent="0.25">
      <c r="A3" s="57" t="s">
        <v>117</v>
      </c>
      <c r="B3" s="58" t="s">
        <v>118</v>
      </c>
      <c r="C3" s="59"/>
      <c r="D3" s="59"/>
      <c r="E3" s="59"/>
      <c r="F3" s="59"/>
      <c r="G3" s="59"/>
      <c r="H3" s="60"/>
      <c r="I3" s="60"/>
      <c r="J3" s="61"/>
      <c r="K3" s="61"/>
      <c r="L3" s="61"/>
      <c r="M3" s="61"/>
      <c r="N3" s="62"/>
      <c r="O3" s="63"/>
      <c r="P3" s="64">
        <v>1</v>
      </c>
      <c r="Q3" s="64">
        <v>2</v>
      </c>
      <c r="R3" s="64">
        <v>3</v>
      </c>
      <c r="S3" s="64">
        <v>4</v>
      </c>
      <c r="T3" s="64">
        <v>5</v>
      </c>
      <c r="U3" s="60"/>
    </row>
    <row r="4" spans="1:21" ht="15" x14ac:dyDescent="0.2">
      <c r="A4" s="65" t="s">
        <v>119</v>
      </c>
      <c r="B4" s="66" t="s">
        <v>120</v>
      </c>
      <c r="C4" s="67">
        <v>55</v>
      </c>
      <c r="D4" s="67" t="s">
        <v>121</v>
      </c>
      <c r="E4" s="68">
        <v>4</v>
      </c>
      <c r="F4" s="67">
        <f>C4*E4</f>
        <v>220</v>
      </c>
      <c r="G4" s="67" t="s">
        <v>122</v>
      </c>
      <c r="H4" s="69">
        <v>0</v>
      </c>
      <c r="I4" s="70">
        <f>E4*H4</f>
        <v>0</v>
      </c>
      <c r="J4" s="71">
        <v>2</v>
      </c>
      <c r="K4" s="71">
        <v>2</v>
      </c>
      <c r="L4" s="71">
        <v>1</v>
      </c>
      <c r="M4" s="71">
        <v>1</v>
      </c>
      <c r="N4" s="72"/>
      <c r="O4" s="73"/>
      <c r="P4" s="8"/>
      <c r="Q4" s="8"/>
      <c r="R4" s="8"/>
      <c r="S4" s="8"/>
      <c r="T4" s="8"/>
      <c r="U4" s="27"/>
    </row>
    <row r="5" spans="1:21" ht="15" x14ac:dyDescent="0.2">
      <c r="A5" s="65" t="s">
        <v>123</v>
      </c>
      <c r="B5" s="66" t="s">
        <v>124</v>
      </c>
      <c r="C5" s="67">
        <v>55</v>
      </c>
      <c r="D5" s="67" t="s">
        <v>121</v>
      </c>
      <c r="E5" s="67">
        <v>6</v>
      </c>
      <c r="F5" s="67">
        <f t="shared" ref="F5:F33" si="0">C5*E5</f>
        <v>330</v>
      </c>
      <c r="G5" s="67" t="s">
        <v>122</v>
      </c>
      <c r="H5" s="69">
        <v>0</v>
      </c>
      <c r="I5" s="70">
        <f t="shared" ref="I5:I21" si="1">E5*H5</f>
        <v>0</v>
      </c>
      <c r="J5" s="71">
        <v>2</v>
      </c>
      <c r="K5" s="71">
        <v>1</v>
      </c>
      <c r="L5" s="71">
        <v>1</v>
      </c>
      <c r="M5" s="71">
        <v>1</v>
      </c>
      <c r="N5" s="72"/>
      <c r="O5" s="73"/>
      <c r="P5" s="8"/>
      <c r="Q5" s="8"/>
      <c r="R5" s="8"/>
      <c r="S5" s="8"/>
      <c r="T5" s="8"/>
      <c r="U5" s="27"/>
    </row>
    <row r="6" spans="1:21" ht="15" x14ac:dyDescent="0.2">
      <c r="A6" s="65" t="s">
        <v>125</v>
      </c>
      <c r="B6" s="66" t="s">
        <v>126</v>
      </c>
      <c r="C6" s="67">
        <v>30</v>
      </c>
      <c r="D6" s="67" t="s">
        <v>121</v>
      </c>
      <c r="E6" s="67">
        <v>1</v>
      </c>
      <c r="F6" s="67">
        <f t="shared" si="0"/>
        <v>30</v>
      </c>
      <c r="G6" s="67" t="s">
        <v>122</v>
      </c>
      <c r="H6" s="69">
        <v>0</v>
      </c>
      <c r="I6" s="70">
        <f t="shared" si="1"/>
        <v>0</v>
      </c>
      <c r="J6" s="71">
        <v>2</v>
      </c>
      <c r="K6" s="71"/>
      <c r="L6" s="71"/>
      <c r="M6" s="71"/>
      <c r="N6" s="72"/>
      <c r="O6" s="73"/>
      <c r="P6" s="8"/>
      <c r="Q6" s="8"/>
      <c r="R6" s="8"/>
      <c r="S6" s="8"/>
      <c r="T6" s="8"/>
      <c r="U6" s="27"/>
    </row>
    <row r="7" spans="1:21" ht="15" x14ac:dyDescent="0.2">
      <c r="A7" s="65" t="s">
        <v>127</v>
      </c>
      <c r="B7" s="66" t="s">
        <v>128</v>
      </c>
      <c r="C7" s="68">
        <v>30</v>
      </c>
      <c r="D7" s="67" t="s">
        <v>121</v>
      </c>
      <c r="E7" s="68">
        <v>1</v>
      </c>
      <c r="F7" s="68">
        <f t="shared" si="0"/>
        <v>30</v>
      </c>
      <c r="G7" s="67" t="s">
        <v>122</v>
      </c>
      <c r="H7" s="69">
        <v>0</v>
      </c>
      <c r="I7" s="70">
        <f t="shared" si="1"/>
        <v>0</v>
      </c>
      <c r="J7" s="74">
        <v>2</v>
      </c>
      <c r="K7" s="74"/>
      <c r="L7" s="74"/>
      <c r="M7" s="74"/>
      <c r="N7" s="75"/>
      <c r="O7" s="73"/>
      <c r="P7" s="8"/>
      <c r="Q7" s="8"/>
      <c r="R7" s="8"/>
      <c r="S7" s="8"/>
      <c r="T7" s="8"/>
      <c r="U7" s="27"/>
    </row>
    <row r="8" spans="1:21" ht="15" x14ac:dyDescent="0.2">
      <c r="A8" s="65" t="s">
        <v>129</v>
      </c>
      <c r="B8" s="66" t="s">
        <v>130</v>
      </c>
      <c r="C8" s="67">
        <v>20</v>
      </c>
      <c r="D8" s="67" t="s">
        <v>121</v>
      </c>
      <c r="E8" s="67">
        <v>2</v>
      </c>
      <c r="F8" s="67">
        <f t="shared" si="0"/>
        <v>40</v>
      </c>
      <c r="G8" s="67" t="s">
        <v>122</v>
      </c>
      <c r="H8" s="69">
        <v>0</v>
      </c>
      <c r="I8" s="70">
        <f t="shared" si="1"/>
        <v>0</v>
      </c>
      <c r="J8" s="71">
        <v>1</v>
      </c>
      <c r="K8" s="71"/>
      <c r="L8" s="71"/>
      <c r="M8" s="71"/>
      <c r="N8" s="72"/>
      <c r="O8" s="73"/>
      <c r="P8" s="8"/>
      <c r="Q8" s="8"/>
      <c r="R8" s="8"/>
      <c r="S8" s="8"/>
      <c r="T8" s="8"/>
      <c r="U8" s="27"/>
    </row>
    <row r="9" spans="1:21" ht="15" x14ac:dyDescent="0.2">
      <c r="A9" s="65" t="s">
        <v>131</v>
      </c>
      <c r="B9" s="66" t="s">
        <v>132</v>
      </c>
      <c r="C9" s="67">
        <v>5</v>
      </c>
      <c r="D9" s="67" t="s">
        <v>121</v>
      </c>
      <c r="E9" s="67">
        <v>15</v>
      </c>
      <c r="F9" s="67">
        <f t="shared" si="0"/>
        <v>75</v>
      </c>
      <c r="G9" s="67" t="s">
        <v>122</v>
      </c>
      <c r="H9" s="69">
        <v>0</v>
      </c>
      <c r="I9" s="70">
        <f t="shared" si="1"/>
        <v>0</v>
      </c>
      <c r="J9" s="71">
        <v>0</v>
      </c>
      <c r="K9" s="71"/>
      <c r="L9" s="71"/>
      <c r="M9" s="71"/>
      <c r="N9" s="72"/>
      <c r="O9" s="73"/>
      <c r="P9" s="8"/>
      <c r="Q9" s="8"/>
      <c r="R9" s="8"/>
      <c r="S9" s="8"/>
      <c r="T9" s="8"/>
      <c r="U9" s="27"/>
    </row>
    <row r="10" spans="1:21" ht="15" x14ac:dyDescent="0.2">
      <c r="A10" s="65" t="s">
        <v>133</v>
      </c>
      <c r="B10" s="66" t="s">
        <v>134</v>
      </c>
      <c r="C10" s="67">
        <v>84</v>
      </c>
      <c r="D10" s="67" t="s">
        <v>121</v>
      </c>
      <c r="E10" s="67">
        <v>1</v>
      </c>
      <c r="F10" s="67">
        <f t="shared" si="0"/>
        <v>84</v>
      </c>
      <c r="G10" s="67" t="s">
        <v>122</v>
      </c>
      <c r="H10" s="69">
        <v>0</v>
      </c>
      <c r="I10" s="70">
        <f t="shared" si="1"/>
        <v>0</v>
      </c>
      <c r="J10" s="71">
        <v>0</v>
      </c>
      <c r="K10" s="71"/>
      <c r="L10" s="71"/>
      <c r="M10" s="71"/>
      <c r="N10" s="72"/>
      <c r="O10" s="76"/>
      <c r="P10" s="8"/>
      <c r="Q10" s="8"/>
      <c r="R10" s="8"/>
      <c r="S10" s="8"/>
      <c r="T10" s="8"/>
      <c r="U10" s="27" t="s">
        <v>269</v>
      </c>
    </row>
    <row r="11" spans="1:21" ht="15" x14ac:dyDescent="0.2">
      <c r="A11" s="65" t="s">
        <v>135</v>
      </c>
      <c r="B11" s="66" t="s">
        <v>136</v>
      </c>
      <c r="C11" s="67">
        <v>6</v>
      </c>
      <c r="D11" s="67" t="s">
        <v>121</v>
      </c>
      <c r="E11" s="67">
        <v>1</v>
      </c>
      <c r="F11" s="67">
        <f t="shared" si="0"/>
        <v>6</v>
      </c>
      <c r="G11" s="67" t="s">
        <v>122</v>
      </c>
      <c r="H11" s="69">
        <v>0</v>
      </c>
      <c r="I11" s="70">
        <f t="shared" si="1"/>
        <v>0</v>
      </c>
      <c r="J11" s="71">
        <v>1</v>
      </c>
      <c r="K11" s="71"/>
      <c r="L11" s="71"/>
      <c r="M11" s="71"/>
      <c r="N11" s="72"/>
      <c r="O11" s="73"/>
      <c r="P11" s="8"/>
      <c r="Q11" s="8"/>
      <c r="R11" s="8"/>
      <c r="S11" s="8"/>
      <c r="T11" s="8"/>
      <c r="U11" s="27"/>
    </row>
    <row r="12" spans="1:21" ht="15" x14ac:dyDescent="0.2">
      <c r="A12" s="65" t="s">
        <v>137</v>
      </c>
      <c r="B12" s="66" t="s">
        <v>138</v>
      </c>
      <c r="C12" s="67">
        <v>12</v>
      </c>
      <c r="D12" s="67" t="s">
        <v>121</v>
      </c>
      <c r="E12" s="67">
        <v>1</v>
      </c>
      <c r="F12" s="67">
        <f t="shared" si="0"/>
        <v>12</v>
      </c>
      <c r="G12" s="67" t="s">
        <v>122</v>
      </c>
      <c r="H12" s="69">
        <v>0</v>
      </c>
      <c r="I12" s="70">
        <f t="shared" si="1"/>
        <v>0</v>
      </c>
      <c r="J12" s="71">
        <v>2</v>
      </c>
      <c r="K12" s="71"/>
      <c r="L12" s="71"/>
      <c r="M12" s="71"/>
      <c r="N12" s="72"/>
      <c r="O12" s="73"/>
      <c r="P12" s="8"/>
      <c r="Q12" s="8"/>
      <c r="R12" s="8"/>
      <c r="S12" s="8"/>
      <c r="T12" s="8"/>
      <c r="U12" s="27"/>
    </row>
    <row r="13" spans="1:21" ht="15" x14ac:dyDescent="0.2">
      <c r="A13" s="65" t="s">
        <v>139</v>
      </c>
      <c r="B13" s="66" t="s">
        <v>140</v>
      </c>
      <c r="C13" s="67">
        <v>16</v>
      </c>
      <c r="D13" s="67" t="s">
        <v>121</v>
      </c>
      <c r="E13" s="67">
        <v>1</v>
      </c>
      <c r="F13" s="67">
        <f t="shared" si="0"/>
        <v>16</v>
      </c>
      <c r="G13" s="67" t="s">
        <v>122</v>
      </c>
      <c r="H13" s="69">
        <v>0</v>
      </c>
      <c r="I13" s="70">
        <f t="shared" si="1"/>
        <v>0</v>
      </c>
      <c r="J13" s="71">
        <v>2</v>
      </c>
      <c r="K13" s="71"/>
      <c r="L13" s="71"/>
      <c r="M13" s="71"/>
      <c r="N13" s="72"/>
      <c r="O13" s="73"/>
      <c r="P13" s="8"/>
      <c r="Q13" s="8"/>
      <c r="R13" s="8"/>
      <c r="S13" s="8"/>
      <c r="T13" s="8"/>
      <c r="U13" s="27"/>
    </row>
    <row r="14" spans="1:21" ht="15" x14ac:dyDescent="0.2">
      <c r="A14" s="65" t="s">
        <v>141</v>
      </c>
      <c r="B14" s="66" t="s">
        <v>142</v>
      </c>
      <c r="C14" s="67">
        <v>12</v>
      </c>
      <c r="D14" s="67" t="s">
        <v>121</v>
      </c>
      <c r="E14" s="67">
        <v>1</v>
      </c>
      <c r="F14" s="67">
        <f t="shared" si="0"/>
        <v>12</v>
      </c>
      <c r="G14" s="67" t="s">
        <v>122</v>
      </c>
      <c r="H14" s="69">
        <v>0</v>
      </c>
      <c r="I14" s="70">
        <f t="shared" si="1"/>
        <v>0</v>
      </c>
      <c r="J14" s="71">
        <v>2</v>
      </c>
      <c r="K14" s="71"/>
      <c r="L14" s="71"/>
      <c r="M14" s="71"/>
      <c r="N14" s="72"/>
      <c r="O14" s="73"/>
      <c r="P14" s="8"/>
      <c r="Q14" s="8"/>
      <c r="R14" s="8"/>
      <c r="S14" s="8"/>
      <c r="T14" s="8"/>
      <c r="U14" s="27"/>
    </row>
    <row r="15" spans="1:21" ht="15" x14ac:dyDescent="0.2">
      <c r="A15" s="65" t="s">
        <v>143</v>
      </c>
      <c r="B15" s="66" t="s">
        <v>144</v>
      </c>
      <c r="C15" s="67">
        <v>80</v>
      </c>
      <c r="D15" s="67" t="s">
        <v>121</v>
      </c>
      <c r="E15" s="67">
        <v>1</v>
      </c>
      <c r="F15" s="67">
        <f t="shared" si="0"/>
        <v>80</v>
      </c>
      <c r="G15" s="67" t="s">
        <v>122</v>
      </c>
      <c r="H15" s="69">
        <v>0</v>
      </c>
      <c r="I15" s="70">
        <f t="shared" si="1"/>
        <v>0</v>
      </c>
      <c r="J15" s="71">
        <v>8</v>
      </c>
      <c r="K15" s="71"/>
      <c r="L15" s="71"/>
      <c r="M15" s="71"/>
      <c r="N15" s="72"/>
      <c r="O15" s="76"/>
      <c r="P15" s="8"/>
      <c r="Q15" s="8"/>
      <c r="R15" s="8"/>
      <c r="S15" s="8"/>
      <c r="T15" s="8"/>
      <c r="U15" s="27" t="s">
        <v>270</v>
      </c>
    </row>
    <row r="16" spans="1:21" ht="15" x14ac:dyDescent="0.2">
      <c r="A16" s="65" t="s">
        <v>145</v>
      </c>
      <c r="B16" s="66" t="s">
        <v>146</v>
      </c>
      <c r="C16" s="67">
        <v>45</v>
      </c>
      <c r="D16" s="67" t="s">
        <v>121</v>
      </c>
      <c r="E16" s="67">
        <v>1</v>
      </c>
      <c r="F16" s="67">
        <f t="shared" si="0"/>
        <v>45</v>
      </c>
      <c r="G16" s="67" t="s">
        <v>122</v>
      </c>
      <c r="H16" s="69">
        <v>0</v>
      </c>
      <c r="I16" s="70">
        <f t="shared" si="1"/>
        <v>0</v>
      </c>
      <c r="J16" s="71">
        <v>4</v>
      </c>
      <c r="K16" s="71">
        <v>1</v>
      </c>
      <c r="L16" s="71">
        <v>1</v>
      </c>
      <c r="M16" s="71"/>
      <c r="N16" s="72"/>
      <c r="O16" s="73"/>
      <c r="P16" s="8"/>
      <c r="Q16" s="8"/>
      <c r="R16" s="8"/>
      <c r="S16" s="8"/>
      <c r="T16" s="8"/>
      <c r="U16" s="27"/>
    </row>
    <row r="17" spans="1:21" ht="15" x14ac:dyDescent="0.2">
      <c r="A17" s="65" t="s">
        <v>147</v>
      </c>
      <c r="B17" s="66" t="s">
        <v>148</v>
      </c>
      <c r="C17" s="67">
        <v>5</v>
      </c>
      <c r="D17" s="67" t="s">
        <v>121</v>
      </c>
      <c r="E17" s="67">
        <v>2</v>
      </c>
      <c r="F17" s="67">
        <f t="shared" si="0"/>
        <v>10</v>
      </c>
      <c r="G17" s="67" t="s">
        <v>122</v>
      </c>
      <c r="H17" s="69">
        <v>0</v>
      </c>
      <c r="I17" s="70">
        <f t="shared" si="1"/>
        <v>0</v>
      </c>
      <c r="J17" s="71">
        <v>0</v>
      </c>
      <c r="K17" s="71"/>
      <c r="L17" s="71"/>
      <c r="M17" s="71"/>
      <c r="N17" s="72"/>
      <c r="O17" s="73"/>
      <c r="P17" s="8"/>
      <c r="Q17" s="8"/>
      <c r="R17" s="8"/>
      <c r="S17" s="8"/>
      <c r="T17" s="8"/>
      <c r="U17" s="27"/>
    </row>
    <row r="18" spans="1:21" ht="15" x14ac:dyDescent="0.2">
      <c r="A18" s="65" t="s">
        <v>149</v>
      </c>
      <c r="B18" s="66" t="s">
        <v>150</v>
      </c>
      <c r="C18" s="67">
        <v>7</v>
      </c>
      <c r="D18" s="67" t="s">
        <v>121</v>
      </c>
      <c r="E18" s="67">
        <v>1</v>
      </c>
      <c r="F18" s="67">
        <f t="shared" si="0"/>
        <v>7</v>
      </c>
      <c r="G18" s="67" t="s">
        <v>122</v>
      </c>
      <c r="H18" s="69">
        <v>0</v>
      </c>
      <c r="I18" s="70">
        <f t="shared" si="1"/>
        <v>0</v>
      </c>
      <c r="J18" s="71">
        <v>0</v>
      </c>
      <c r="K18" s="71"/>
      <c r="L18" s="71"/>
      <c r="M18" s="71"/>
      <c r="N18" s="72"/>
      <c r="O18" s="73"/>
      <c r="P18" s="8"/>
      <c r="Q18" s="8"/>
      <c r="R18" s="8"/>
      <c r="S18" s="8"/>
      <c r="T18" s="8"/>
      <c r="U18" s="27"/>
    </row>
    <row r="19" spans="1:21" ht="15" x14ac:dyDescent="0.2">
      <c r="A19" s="65" t="s">
        <v>151</v>
      </c>
      <c r="B19" s="66" t="s">
        <v>152</v>
      </c>
      <c r="C19" s="67">
        <v>5</v>
      </c>
      <c r="D19" s="67" t="s">
        <v>121</v>
      </c>
      <c r="E19" s="67">
        <v>1</v>
      </c>
      <c r="F19" s="67">
        <f t="shared" si="0"/>
        <v>5</v>
      </c>
      <c r="G19" s="67" t="s">
        <v>122</v>
      </c>
      <c r="H19" s="69">
        <v>0</v>
      </c>
      <c r="I19" s="70">
        <f t="shared" si="1"/>
        <v>0</v>
      </c>
      <c r="J19" s="71">
        <v>0</v>
      </c>
      <c r="K19" s="71"/>
      <c r="L19" s="71"/>
      <c r="M19" s="71"/>
      <c r="N19" s="72" t="s">
        <v>153</v>
      </c>
      <c r="O19" s="73"/>
      <c r="P19" s="8"/>
      <c r="Q19" s="8"/>
      <c r="R19" s="8"/>
      <c r="S19" s="8"/>
      <c r="T19" s="8"/>
      <c r="U19" s="27"/>
    </row>
    <row r="20" spans="1:21" ht="15" x14ac:dyDescent="0.2">
      <c r="A20" s="65" t="s">
        <v>154</v>
      </c>
      <c r="B20" s="66" t="s">
        <v>155</v>
      </c>
      <c r="C20" s="67">
        <v>20</v>
      </c>
      <c r="D20" s="67" t="s">
        <v>121</v>
      </c>
      <c r="E20" s="67">
        <v>2</v>
      </c>
      <c r="F20" s="67">
        <f t="shared" si="0"/>
        <v>40</v>
      </c>
      <c r="G20" s="67" t="s">
        <v>122</v>
      </c>
      <c r="H20" s="69">
        <v>0</v>
      </c>
      <c r="I20" s="70">
        <f t="shared" si="1"/>
        <v>0</v>
      </c>
      <c r="J20" s="71">
        <v>1</v>
      </c>
      <c r="K20" s="71"/>
      <c r="L20" s="71"/>
      <c r="M20" s="71"/>
      <c r="N20" s="72"/>
      <c r="O20" s="73"/>
      <c r="P20" s="8"/>
      <c r="Q20" s="8"/>
      <c r="R20" s="8"/>
      <c r="S20" s="8"/>
      <c r="T20" s="8" t="s">
        <v>56</v>
      </c>
      <c r="U20" s="27"/>
    </row>
    <row r="21" spans="1:21" ht="15" x14ac:dyDescent="0.2">
      <c r="A21" s="65" t="s">
        <v>156</v>
      </c>
      <c r="B21" s="66" t="s">
        <v>157</v>
      </c>
      <c r="C21" s="67">
        <v>4</v>
      </c>
      <c r="D21" s="67" t="s">
        <v>121</v>
      </c>
      <c r="E21" s="67">
        <v>1</v>
      </c>
      <c r="F21" s="67">
        <f t="shared" si="0"/>
        <v>4</v>
      </c>
      <c r="G21" s="67" t="s">
        <v>122</v>
      </c>
      <c r="H21" s="69">
        <v>0</v>
      </c>
      <c r="I21" s="70">
        <f t="shared" si="1"/>
        <v>0</v>
      </c>
      <c r="J21" s="71">
        <v>2</v>
      </c>
      <c r="K21" s="71"/>
      <c r="L21" s="71"/>
      <c r="M21" s="71"/>
      <c r="N21" s="72"/>
      <c r="O21" s="73"/>
      <c r="P21" s="8"/>
      <c r="Q21" s="8"/>
      <c r="R21" s="8"/>
      <c r="S21" s="8"/>
      <c r="T21" s="8"/>
      <c r="U21" s="27"/>
    </row>
    <row r="22" spans="1:21" ht="15" x14ac:dyDescent="0.2">
      <c r="A22" s="77"/>
      <c r="B22" s="66" t="s">
        <v>158</v>
      </c>
      <c r="C22" s="67"/>
      <c r="D22" s="67"/>
      <c r="E22" s="67"/>
      <c r="F22" s="67">
        <f>SUM(F4:F21)</f>
        <v>1046</v>
      </c>
      <c r="G22" s="67"/>
      <c r="H22" s="67"/>
      <c r="I22" s="70"/>
      <c r="J22" s="71"/>
      <c r="K22" s="71"/>
      <c r="L22" s="71"/>
      <c r="M22" s="71"/>
      <c r="N22" s="72"/>
      <c r="O22" s="73"/>
      <c r="P22" s="8"/>
      <c r="Q22" s="8"/>
      <c r="R22" s="8"/>
      <c r="S22" s="8"/>
      <c r="T22" s="8"/>
      <c r="U22" s="27"/>
    </row>
    <row r="23" spans="1:21" ht="15" x14ac:dyDescent="0.2">
      <c r="A23" s="65"/>
      <c r="B23" s="66" t="s">
        <v>159</v>
      </c>
      <c r="C23" s="67"/>
      <c r="D23" s="67"/>
      <c r="E23" s="78">
        <v>1.3</v>
      </c>
      <c r="F23" s="67"/>
      <c r="G23" s="67"/>
      <c r="H23" s="67"/>
      <c r="I23" s="70"/>
      <c r="J23" s="71"/>
      <c r="K23" s="71"/>
      <c r="L23" s="71"/>
      <c r="M23" s="71"/>
      <c r="N23" s="72"/>
      <c r="O23" s="73"/>
      <c r="P23" s="8"/>
      <c r="Q23" s="8"/>
      <c r="R23" s="8"/>
      <c r="S23" s="8"/>
      <c r="T23" s="8"/>
      <c r="U23" s="27"/>
    </row>
    <row r="24" spans="1:21" ht="15" x14ac:dyDescent="0.2">
      <c r="A24" s="65"/>
      <c r="B24" s="66" t="s">
        <v>160</v>
      </c>
      <c r="C24" s="67"/>
      <c r="D24" s="67"/>
      <c r="E24" s="79"/>
      <c r="F24" s="67">
        <f>F22*E23</f>
        <v>1359.8</v>
      </c>
      <c r="G24" s="67"/>
      <c r="H24" s="67"/>
      <c r="I24" s="70"/>
      <c r="J24" s="71"/>
      <c r="K24" s="71"/>
      <c r="L24" s="71"/>
      <c r="M24" s="71"/>
      <c r="N24" s="72"/>
      <c r="O24" s="73"/>
      <c r="P24" s="8"/>
      <c r="Q24" s="8"/>
      <c r="R24" s="8"/>
      <c r="S24" s="8"/>
      <c r="T24" s="8"/>
      <c r="U24" s="27"/>
    </row>
    <row r="25" spans="1:21" ht="15" x14ac:dyDescent="0.25">
      <c r="A25" s="80" t="s">
        <v>161</v>
      </c>
      <c r="B25" s="58" t="s">
        <v>162</v>
      </c>
      <c r="C25" s="59"/>
      <c r="D25" s="59"/>
      <c r="E25" s="59"/>
      <c r="F25" s="59"/>
      <c r="G25" s="59"/>
      <c r="H25" s="59"/>
      <c r="I25" s="59"/>
      <c r="J25" s="81"/>
      <c r="K25" s="81"/>
      <c r="L25" s="81"/>
      <c r="M25" s="81"/>
      <c r="N25" s="82"/>
      <c r="O25" s="63"/>
      <c r="P25" s="82"/>
      <c r="Q25" s="82"/>
      <c r="R25" s="82"/>
      <c r="S25" s="82"/>
      <c r="T25" s="82"/>
      <c r="U25" s="82"/>
    </row>
    <row r="26" spans="1:21" ht="15" x14ac:dyDescent="0.2">
      <c r="A26" s="65" t="s">
        <v>163</v>
      </c>
      <c r="B26" s="83" t="s">
        <v>164</v>
      </c>
      <c r="C26" s="67">
        <v>60</v>
      </c>
      <c r="D26" s="67" t="s">
        <v>121</v>
      </c>
      <c r="E26" s="67">
        <v>1</v>
      </c>
      <c r="F26" s="67">
        <f t="shared" si="0"/>
        <v>60</v>
      </c>
      <c r="G26" s="67" t="s">
        <v>122</v>
      </c>
      <c r="H26" s="69">
        <v>0</v>
      </c>
      <c r="I26" s="70">
        <f>E26*H26</f>
        <v>0</v>
      </c>
      <c r="J26" s="71">
        <v>6</v>
      </c>
      <c r="K26" s="71">
        <v>1</v>
      </c>
      <c r="L26" s="71"/>
      <c r="M26" s="71"/>
      <c r="N26" s="72"/>
      <c r="O26" s="71"/>
      <c r="P26" s="8"/>
      <c r="Q26" s="8"/>
      <c r="R26" s="8"/>
      <c r="S26" s="8"/>
      <c r="T26" s="8"/>
      <c r="U26" s="27"/>
    </row>
    <row r="27" spans="1:21" ht="15" x14ac:dyDescent="0.2">
      <c r="A27" s="65" t="s">
        <v>165</v>
      </c>
      <c r="B27" s="66" t="s">
        <v>166</v>
      </c>
      <c r="C27" s="67">
        <v>60</v>
      </c>
      <c r="D27" s="67" t="s">
        <v>121</v>
      </c>
      <c r="E27" s="67">
        <v>1</v>
      </c>
      <c r="F27" s="67">
        <f t="shared" si="0"/>
        <v>60</v>
      </c>
      <c r="G27" s="67" t="s">
        <v>122</v>
      </c>
      <c r="H27" s="69">
        <v>0</v>
      </c>
      <c r="I27" s="70">
        <f t="shared" ref="I27:I33" si="2">E27*H27</f>
        <v>0</v>
      </c>
      <c r="J27" s="71">
        <v>6</v>
      </c>
      <c r="K27" s="71"/>
      <c r="L27" s="71"/>
      <c r="M27" s="71"/>
      <c r="N27" s="72"/>
      <c r="O27" s="71"/>
      <c r="P27" s="8"/>
      <c r="Q27" s="8"/>
      <c r="R27" s="8"/>
      <c r="S27" s="8"/>
      <c r="T27" s="8"/>
      <c r="U27" s="27"/>
    </row>
    <row r="28" spans="1:21" ht="15" x14ac:dyDescent="0.2">
      <c r="A28" s="65" t="s">
        <v>167</v>
      </c>
      <c r="B28" s="66" t="s">
        <v>168</v>
      </c>
      <c r="C28" s="67">
        <v>8.5</v>
      </c>
      <c r="D28" s="67" t="s">
        <v>121</v>
      </c>
      <c r="E28" s="67">
        <v>1</v>
      </c>
      <c r="F28" s="67">
        <f t="shared" si="0"/>
        <v>8.5</v>
      </c>
      <c r="G28" s="67" t="s">
        <v>122</v>
      </c>
      <c r="H28" s="69">
        <v>0</v>
      </c>
      <c r="I28" s="70">
        <f t="shared" si="2"/>
        <v>0</v>
      </c>
      <c r="J28" s="71">
        <v>1</v>
      </c>
      <c r="K28" s="71"/>
      <c r="L28" s="71"/>
      <c r="M28" s="71"/>
      <c r="N28" s="72"/>
      <c r="O28" s="71"/>
      <c r="P28" s="8"/>
      <c r="Q28" s="8"/>
      <c r="R28" s="8"/>
      <c r="S28" s="8"/>
      <c r="T28" s="8"/>
      <c r="U28" s="27"/>
    </row>
    <row r="29" spans="1:21" s="84" customFormat="1" ht="15" x14ac:dyDescent="0.2">
      <c r="A29" s="65" t="s">
        <v>169</v>
      </c>
      <c r="B29" s="66" t="s">
        <v>170</v>
      </c>
      <c r="C29" s="67">
        <v>2</v>
      </c>
      <c r="D29" s="67" t="s">
        <v>121</v>
      </c>
      <c r="E29" s="67">
        <v>9</v>
      </c>
      <c r="F29" s="67">
        <f t="shared" si="0"/>
        <v>18</v>
      </c>
      <c r="G29" s="67" t="s">
        <v>122</v>
      </c>
      <c r="H29" s="69">
        <v>0</v>
      </c>
      <c r="I29" s="70">
        <f t="shared" si="2"/>
        <v>0</v>
      </c>
      <c r="J29" s="74">
        <v>1</v>
      </c>
      <c r="K29" s="74"/>
      <c r="L29" s="74"/>
      <c r="M29" s="74"/>
      <c r="N29" s="75"/>
      <c r="O29" s="74"/>
      <c r="P29" s="8"/>
      <c r="Q29" s="8"/>
      <c r="R29" s="8"/>
      <c r="S29" s="8"/>
      <c r="T29" s="8"/>
      <c r="U29" s="27"/>
    </row>
    <row r="30" spans="1:21" ht="15" x14ac:dyDescent="0.2">
      <c r="A30" s="65" t="s">
        <v>171</v>
      </c>
      <c r="B30" s="66" t="s">
        <v>172</v>
      </c>
      <c r="C30" s="67">
        <v>12</v>
      </c>
      <c r="D30" s="67" t="s">
        <v>121</v>
      </c>
      <c r="E30" s="67">
        <v>1</v>
      </c>
      <c r="F30" s="67">
        <f t="shared" si="0"/>
        <v>12</v>
      </c>
      <c r="G30" s="67" t="s">
        <v>122</v>
      </c>
      <c r="H30" s="69">
        <v>0</v>
      </c>
      <c r="I30" s="70">
        <f>E30*H30</f>
        <v>0</v>
      </c>
      <c r="J30" s="71"/>
      <c r="K30" s="71"/>
      <c r="L30" s="71"/>
      <c r="M30" s="71"/>
      <c r="N30" s="72" t="s">
        <v>173</v>
      </c>
      <c r="O30" s="71"/>
      <c r="P30" s="8"/>
      <c r="Q30" s="8"/>
      <c r="R30" s="8"/>
      <c r="S30" s="8"/>
      <c r="T30" s="8"/>
      <c r="U30" s="27"/>
    </row>
    <row r="31" spans="1:21" ht="15" x14ac:dyDescent="0.2">
      <c r="A31" s="65" t="s">
        <v>174</v>
      </c>
      <c r="B31" s="66" t="s">
        <v>175</v>
      </c>
      <c r="C31" s="67">
        <v>7</v>
      </c>
      <c r="D31" s="67" t="s">
        <v>121</v>
      </c>
      <c r="E31" s="67">
        <v>1</v>
      </c>
      <c r="F31" s="67">
        <f t="shared" si="0"/>
        <v>7</v>
      </c>
      <c r="G31" s="67" t="s">
        <v>122</v>
      </c>
      <c r="H31" s="69">
        <v>0</v>
      </c>
      <c r="I31" s="70">
        <f t="shared" si="2"/>
        <v>0</v>
      </c>
      <c r="J31" s="71"/>
      <c r="K31" s="71"/>
      <c r="L31" s="71"/>
      <c r="M31" s="71"/>
      <c r="N31" s="72" t="s">
        <v>173</v>
      </c>
      <c r="O31" s="71"/>
      <c r="P31" s="8"/>
      <c r="Q31" s="8"/>
      <c r="R31" s="8"/>
      <c r="S31" s="8"/>
      <c r="T31" s="8"/>
      <c r="U31" s="27"/>
    </row>
    <row r="32" spans="1:21" ht="15" x14ac:dyDescent="0.2">
      <c r="A32" s="65" t="s">
        <v>176</v>
      </c>
      <c r="B32" s="66" t="s">
        <v>177</v>
      </c>
      <c r="C32" s="67">
        <v>8</v>
      </c>
      <c r="D32" s="67" t="s">
        <v>121</v>
      </c>
      <c r="E32" s="67">
        <v>1</v>
      </c>
      <c r="F32" s="67">
        <f t="shared" si="0"/>
        <v>8</v>
      </c>
      <c r="G32" s="67" t="s">
        <v>122</v>
      </c>
      <c r="H32" s="69">
        <v>0</v>
      </c>
      <c r="I32" s="70">
        <f t="shared" si="2"/>
        <v>0</v>
      </c>
      <c r="J32" s="71"/>
      <c r="K32" s="71"/>
      <c r="L32" s="71"/>
      <c r="M32" s="71"/>
      <c r="N32" s="72" t="s">
        <v>173</v>
      </c>
      <c r="O32" s="71"/>
      <c r="P32" s="8"/>
      <c r="Q32" s="8"/>
      <c r="R32" s="8"/>
      <c r="S32" s="8"/>
      <c r="T32" s="8"/>
      <c r="U32" s="27"/>
    </row>
    <row r="33" spans="1:21" ht="15" x14ac:dyDescent="0.2">
      <c r="A33" s="65" t="s">
        <v>178</v>
      </c>
      <c r="B33" s="66" t="s">
        <v>179</v>
      </c>
      <c r="C33" s="67">
        <v>10</v>
      </c>
      <c r="D33" s="67" t="s">
        <v>121</v>
      </c>
      <c r="E33" s="67">
        <v>1</v>
      </c>
      <c r="F33" s="67">
        <f t="shared" si="0"/>
        <v>10</v>
      </c>
      <c r="G33" s="67" t="s">
        <v>122</v>
      </c>
      <c r="H33" s="69">
        <v>0</v>
      </c>
      <c r="I33" s="70">
        <f t="shared" si="2"/>
        <v>0</v>
      </c>
      <c r="J33" s="71">
        <v>3</v>
      </c>
      <c r="K33" s="71"/>
      <c r="L33" s="71"/>
      <c r="M33" s="71"/>
      <c r="N33" s="72"/>
      <c r="O33" s="71"/>
      <c r="P33" s="8"/>
      <c r="Q33" s="8"/>
      <c r="R33" s="8"/>
      <c r="S33" s="8"/>
      <c r="T33" s="8"/>
      <c r="U33" s="27"/>
    </row>
    <row r="34" spans="1:21" ht="15" x14ac:dyDescent="0.2">
      <c r="A34" s="65"/>
      <c r="B34" s="66" t="s">
        <v>158</v>
      </c>
      <c r="C34" s="67"/>
      <c r="D34" s="67"/>
      <c r="E34" s="67"/>
      <c r="F34" s="67">
        <f>SUM(F26:F33)</f>
        <v>183.5</v>
      </c>
      <c r="G34" s="67"/>
      <c r="H34" s="70"/>
      <c r="I34" s="70"/>
      <c r="J34" s="71"/>
      <c r="K34" s="71"/>
      <c r="L34" s="71"/>
      <c r="M34" s="71"/>
      <c r="N34" s="72"/>
      <c r="O34" s="71"/>
      <c r="P34" s="8"/>
      <c r="Q34" s="8"/>
      <c r="R34" s="8"/>
      <c r="S34" s="8"/>
      <c r="T34" s="8"/>
      <c r="U34" s="27"/>
    </row>
    <row r="35" spans="1:21" ht="15" x14ac:dyDescent="0.2">
      <c r="A35" s="65"/>
      <c r="B35" s="66" t="s">
        <v>159</v>
      </c>
      <c r="C35" s="67"/>
      <c r="D35" s="67"/>
      <c r="E35" s="67">
        <f>E23</f>
        <v>1.3</v>
      </c>
      <c r="F35" s="67"/>
      <c r="G35" s="67"/>
      <c r="H35" s="70"/>
      <c r="I35" s="70"/>
      <c r="J35" s="71"/>
      <c r="K35" s="71"/>
      <c r="L35" s="71"/>
      <c r="M35" s="71"/>
      <c r="N35" s="72"/>
      <c r="O35" s="71"/>
      <c r="P35" s="8"/>
      <c r="Q35" s="8"/>
      <c r="R35" s="8"/>
      <c r="S35" s="8"/>
      <c r="T35" s="8"/>
      <c r="U35" s="27"/>
    </row>
    <row r="36" spans="1:21" ht="15" x14ac:dyDescent="0.2">
      <c r="A36" s="65"/>
      <c r="B36" s="66" t="s">
        <v>160</v>
      </c>
      <c r="C36" s="67"/>
      <c r="D36" s="67"/>
      <c r="E36" s="67"/>
      <c r="F36" s="67">
        <f>F34*E35</f>
        <v>238.55</v>
      </c>
      <c r="G36" s="67"/>
      <c r="H36" s="70"/>
      <c r="I36" s="70"/>
      <c r="J36" s="71"/>
      <c r="K36" s="71"/>
      <c r="L36" s="71"/>
      <c r="M36" s="71"/>
      <c r="N36" s="72"/>
      <c r="O36" s="71"/>
      <c r="P36" s="8"/>
      <c r="Q36" s="8"/>
      <c r="R36" s="8"/>
      <c r="S36" s="8"/>
      <c r="T36" s="8"/>
      <c r="U36" s="27"/>
    </row>
    <row r="37" spans="1:21" ht="15" x14ac:dyDescent="0.25">
      <c r="A37" s="80" t="s">
        <v>180</v>
      </c>
      <c r="B37" s="58" t="s">
        <v>181</v>
      </c>
      <c r="C37" s="59"/>
      <c r="D37" s="59"/>
      <c r="E37" s="59"/>
      <c r="F37" s="59"/>
      <c r="G37" s="59"/>
      <c r="H37" s="59"/>
      <c r="I37" s="59"/>
      <c r="J37" s="81"/>
      <c r="K37" s="81"/>
      <c r="L37" s="81"/>
      <c r="M37" s="81"/>
      <c r="N37" s="82"/>
      <c r="O37" s="63"/>
      <c r="P37" s="81"/>
      <c r="Q37" s="81"/>
      <c r="R37" s="81"/>
      <c r="S37" s="81"/>
      <c r="T37" s="81"/>
      <c r="U37" s="81"/>
    </row>
    <row r="38" spans="1:21" ht="85.5" customHeight="1" x14ac:dyDescent="0.2">
      <c r="A38" s="85" t="s">
        <v>182</v>
      </c>
      <c r="B38" s="86" t="s">
        <v>183</v>
      </c>
      <c r="C38" s="67"/>
      <c r="D38" s="67" t="s">
        <v>184</v>
      </c>
      <c r="E38" s="87">
        <v>1000</v>
      </c>
      <c r="F38" s="67">
        <f>E38</f>
        <v>1000</v>
      </c>
      <c r="G38" s="67" t="s">
        <v>185</v>
      </c>
      <c r="H38" s="69">
        <v>0</v>
      </c>
      <c r="I38" s="70">
        <f>E38*H38</f>
        <v>0</v>
      </c>
      <c r="J38" s="71"/>
      <c r="K38" s="71"/>
      <c r="L38" s="71"/>
      <c r="M38" s="71"/>
      <c r="N38" s="72"/>
      <c r="O38" s="71"/>
      <c r="P38" s="8"/>
      <c r="Q38" s="8"/>
      <c r="R38" s="8"/>
      <c r="S38" s="8"/>
      <c r="T38" s="8"/>
      <c r="U38" s="27"/>
    </row>
    <row r="39" spans="1:21" ht="15" x14ac:dyDescent="0.25">
      <c r="A39" s="80" t="s">
        <v>186</v>
      </c>
      <c r="B39" s="58" t="s">
        <v>187</v>
      </c>
      <c r="C39" s="59"/>
      <c r="D39" s="59"/>
      <c r="E39" s="59"/>
      <c r="F39" s="59"/>
      <c r="G39" s="59"/>
      <c r="H39" s="59"/>
      <c r="I39" s="59"/>
      <c r="J39" s="81"/>
      <c r="K39" s="81"/>
      <c r="L39" s="81"/>
      <c r="M39" s="81"/>
      <c r="N39" s="82"/>
      <c r="O39" s="63"/>
      <c r="P39" s="81"/>
      <c r="Q39" s="81"/>
      <c r="R39" s="81"/>
      <c r="S39" s="81"/>
      <c r="T39" s="81"/>
      <c r="U39" s="81"/>
    </row>
    <row r="40" spans="1:21" ht="15" x14ac:dyDescent="0.2">
      <c r="A40" s="85" t="s">
        <v>188</v>
      </c>
      <c r="B40" s="66" t="s">
        <v>189</v>
      </c>
      <c r="C40" s="88"/>
      <c r="D40" s="88"/>
      <c r="E40" s="67">
        <v>1</v>
      </c>
      <c r="F40" s="67"/>
      <c r="G40" s="67" t="s">
        <v>122</v>
      </c>
      <c r="H40" s="69">
        <v>0</v>
      </c>
      <c r="I40" s="70">
        <f>E40*H40</f>
        <v>0</v>
      </c>
      <c r="J40" s="71"/>
      <c r="K40" s="71"/>
      <c r="L40" s="71"/>
      <c r="M40" s="71"/>
      <c r="N40" s="72"/>
      <c r="O40" s="71"/>
      <c r="P40" s="8"/>
      <c r="Q40" s="8"/>
      <c r="R40" s="8"/>
      <c r="S40" s="8"/>
      <c r="T40" s="8"/>
      <c r="U40" s="27"/>
    </row>
    <row r="41" spans="1:21" ht="15" x14ac:dyDescent="0.2">
      <c r="A41" s="85" t="s">
        <v>190</v>
      </c>
      <c r="B41" s="66" t="s">
        <v>191</v>
      </c>
      <c r="C41" s="88"/>
      <c r="D41" s="88"/>
      <c r="E41" s="67">
        <v>2</v>
      </c>
      <c r="F41" s="67"/>
      <c r="G41" s="67" t="s">
        <v>122</v>
      </c>
      <c r="H41" s="69">
        <v>0</v>
      </c>
      <c r="I41" s="70">
        <f t="shared" ref="I41:I42" si="3">E41*H41</f>
        <v>0</v>
      </c>
      <c r="J41" s="71"/>
      <c r="K41" s="71"/>
      <c r="L41" s="71"/>
      <c r="M41" s="71"/>
      <c r="N41" s="72"/>
      <c r="O41" s="71"/>
      <c r="P41" s="8"/>
      <c r="Q41" s="8"/>
      <c r="R41" s="8"/>
      <c r="S41" s="8"/>
      <c r="T41" s="8"/>
      <c r="U41" s="27"/>
    </row>
    <row r="42" spans="1:21" ht="15" x14ac:dyDescent="0.2">
      <c r="A42" s="85" t="s">
        <v>192</v>
      </c>
      <c r="B42" s="83" t="s">
        <v>193</v>
      </c>
      <c r="C42" s="88"/>
      <c r="D42" s="67"/>
      <c r="E42" s="67">
        <v>1</v>
      </c>
      <c r="F42" s="67"/>
      <c r="G42" s="67" t="s">
        <v>122</v>
      </c>
      <c r="H42" s="69">
        <v>0</v>
      </c>
      <c r="I42" s="70">
        <f t="shared" si="3"/>
        <v>0</v>
      </c>
      <c r="J42" s="71"/>
      <c r="K42" s="71"/>
      <c r="L42" s="71"/>
      <c r="M42" s="71"/>
      <c r="N42" s="72"/>
      <c r="O42" s="71"/>
      <c r="P42" s="8"/>
      <c r="Q42" s="8"/>
      <c r="R42" s="8"/>
      <c r="S42" s="8"/>
      <c r="T42" s="8"/>
      <c r="U42" s="27"/>
    </row>
    <row r="43" spans="1:21" ht="15" x14ac:dyDescent="0.25">
      <c r="A43" s="80" t="s">
        <v>194</v>
      </c>
      <c r="B43" s="58" t="s">
        <v>195</v>
      </c>
      <c r="C43" s="89"/>
      <c r="D43" s="89"/>
      <c r="E43" s="89"/>
      <c r="F43" s="89"/>
      <c r="G43" s="89"/>
      <c r="H43" s="90"/>
      <c r="I43" s="90"/>
      <c r="J43" s="81"/>
      <c r="K43" s="81"/>
      <c r="L43" s="81"/>
      <c r="M43" s="81"/>
      <c r="N43" s="82"/>
      <c r="O43" s="63"/>
      <c r="P43" s="81"/>
      <c r="Q43" s="81"/>
      <c r="R43" s="81"/>
      <c r="S43" s="81"/>
      <c r="T43" s="81"/>
      <c r="U43" s="81"/>
    </row>
    <row r="44" spans="1:21" ht="15" x14ac:dyDescent="0.2">
      <c r="A44" s="65" t="s">
        <v>196</v>
      </c>
      <c r="B44" s="66" t="s">
        <v>197</v>
      </c>
      <c r="C44" s="66"/>
      <c r="D44" s="66"/>
      <c r="E44" s="66">
        <v>1</v>
      </c>
      <c r="F44" s="91"/>
      <c r="G44" s="91" t="s">
        <v>122</v>
      </c>
      <c r="H44" s="69">
        <v>0</v>
      </c>
      <c r="I44" s="70">
        <f>E44*H44</f>
        <v>0</v>
      </c>
      <c r="J44" s="71"/>
      <c r="K44" s="71"/>
      <c r="L44" s="71"/>
      <c r="M44" s="71"/>
      <c r="N44" s="72"/>
      <c r="O44" s="71"/>
      <c r="P44" s="8"/>
      <c r="Q44" s="8"/>
      <c r="R44" s="8"/>
      <c r="S44" s="8"/>
      <c r="T44" s="8"/>
      <c r="U44" s="27"/>
    </row>
    <row r="45" spans="1:21" ht="15" x14ac:dyDescent="0.2">
      <c r="A45" s="65" t="s">
        <v>198</v>
      </c>
      <c r="B45" s="83" t="s">
        <v>199</v>
      </c>
      <c r="C45" s="66"/>
      <c r="D45" s="66"/>
      <c r="E45" s="66">
        <v>2</v>
      </c>
      <c r="F45" s="66"/>
      <c r="G45" s="66" t="s">
        <v>122</v>
      </c>
      <c r="H45" s="69">
        <v>0</v>
      </c>
      <c r="I45" s="70">
        <f>E45*H45</f>
        <v>0</v>
      </c>
      <c r="J45" s="71"/>
      <c r="K45" s="71"/>
      <c r="L45" s="71"/>
      <c r="M45" s="71"/>
      <c r="N45" s="72"/>
      <c r="O45" s="71"/>
      <c r="P45" s="8"/>
      <c r="Q45" s="8"/>
      <c r="R45" s="8"/>
      <c r="S45" s="8"/>
      <c r="T45" s="8"/>
      <c r="U45" s="27"/>
    </row>
    <row r="46" spans="1:21" ht="15" x14ac:dyDescent="0.25">
      <c r="A46" s="80" t="s">
        <v>200</v>
      </c>
      <c r="B46" s="58" t="s">
        <v>201</v>
      </c>
      <c r="C46" s="89"/>
      <c r="D46" s="89"/>
      <c r="E46" s="89"/>
      <c r="F46" s="89"/>
      <c r="G46" s="89"/>
      <c r="H46" s="90"/>
      <c r="I46" s="90"/>
      <c r="J46" s="81"/>
      <c r="K46" s="81"/>
      <c r="L46" s="81"/>
      <c r="M46" s="81"/>
      <c r="N46" s="82"/>
      <c r="O46" s="63"/>
      <c r="P46" s="81"/>
      <c r="Q46" s="81"/>
      <c r="R46" s="81"/>
      <c r="S46" s="81"/>
      <c r="T46" s="81"/>
      <c r="U46" s="81"/>
    </row>
    <row r="47" spans="1:21" ht="15" x14ac:dyDescent="0.2">
      <c r="A47" s="65" t="s">
        <v>202</v>
      </c>
      <c r="B47" s="66" t="s">
        <v>203</v>
      </c>
      <c r="C47" s="66"/>
      <c r="D47" s="66"/>
      <c r="E47" s="66">
        <v>1</v>
      </c>
      <c r="F47" s="91"/>
      <c r="G47" s="91" t="s">
        <v>122</v>
      </c>
      <c r="H47" s="69">
        <v>0</v>
      </c>
      <c r="I47" s="70">
        <f>E47*H47</f>
        <v>0</v>
      </c>
      <c r="J47" s="71"/>
      <c r="K47" s="71"/>
      <c r="L47" s="71"/>
      <c r="M47" s="71"/>
      <c r="N47" s="72"/>
      <c r="O47" s="71"/>
      <c r="P47" s="8"/>
      <c r="Q47" s="8"/>
      <c r="R47" s="8"/>
      <c r="S47" s="8"/>
      <c r="T47" s="8"/>
      <c r="U47" s="27"/>
    </row>
    <row r="48" spans="1:21" ht="15" x14ac:dyDescent="0.2">
      <c r="A48" s="65" t="s">
        <v>204</v>
      </c>
      <c r="B48" s="66" t="s">
        <v>205</v>
      </c>
      <c r="C48" s="66"/>
      <c r="D48" s="66"/>
      <c r="E48" s="66">
        <v>1</v>
      </c>
      <c r="F48" s="66"/>
      <c r="G48" s="66" t="s">
        <v>122</v>
      </c>
      <c r="H48" s="69">
        <v>0</v>
      </c>
      <c r="I48" s="70">
        <f>E48*H48</f>
        <v>0</v>
      </c>
      <c r="J48" s="71"/>
      <c r="K48" s="71"/>
      <c r="L48" s="71"/>
      <c r="M48" s="71"/>
      <c r="N48" s="72"/>
      <c r="O48" s="71"/>
      <c r="P48" s="8"/>
      <c r="Q48" s="8"/>
      <c r="R48" s="8"/>
      <c r="S48" s="8"/>
      <c r="T48" s="8"/>
      <c r="U48" s="27"/>
    </row>
    <row r="49" spans="1:21" ht="15" x14ac:dyDescent="0.25">
      <c r="A49" s="80" t="s">
        <v>206</v>
      </c>
      <c r="B49" s="58" t="s">
        <v>207</v>
      </c>
      <c r="C49" s="89"/>
      <c r="D49" s="89"/>
      <c r="E49" s="89"/>
      <c r="F49" s="89"/>
      <c r="G49" s="89"/>
      <c r="H49" s="90"/>
      <c r="I49" s="90"/>
      <c r="J49" s="81"/>
      <c r="K49" s="81"/>
      <c r="L49" s="81"/>
      <c r="M49" s="81"/>
      <c r="N49" s="82"/>
      <c r="O49" s="63"/>
      <c r="P49" s="81"/>
      <c r="Q49" s="81"/>
      <c r="R49" s="81"/>
      <c r="S49" s="81"/>
      <c r="T49" s="81"/>
      <c r="U49" s="81"/>
    </row>
    <row r="50" spans="1:21" ht="128.25" x14ac:dyDescent="0.2">
      <c r="A50" s="65" t="s">
        <v>208</v>
      </c>
      <c r="B50" s="86" t="s">
        <v>209</v>
      </c>
      <c r="C50" s="67"/>
      <c r="D50" s="67" t="s">
        <v>184</v>
      </c>
      <c r="E50" s="87">
        <v>1500</v>
      </c>
      <c r="F50" s="67">
        <f>E50</f>
        <v>1500</v>
      </c>
      <c r="G50" s="67" t="s">
        <v>185</v>
      </c>
      <c r="H50" s="69">
        <v>0</v>
      </c>
      <c r="I50" s="70">
        <f>E50*H50</f>
        <v>0</v>
      </c>
      <c r="J50" s="71"/>
      <c r="K50" s="71"/>
      <c r="L50" s="71"/>
      <c r="M50" s="71"/>
      <c r="N50" s="72"/>
      <c r="O50" s="71"/>
      <c r="P50" s="8"/>
      <c r="Q50" s="8"/>
      <c r="R50" s="8"/>
      <c r="S50" s="8"/>
      <c r="T50" s="8"/>
      <c r="U50" s="27"/>
    </row>
    <row r="51" spans="1:21" ht="66" customHeight="1" x14ac:dyDescent="0.2">
      <c r="A51" s="65" t="s">
        <v>210</v>
      </c>
      <c r="B51" s="86" t="s">
        <v>211</v>
      </c>
      <c r="C51" s="66"/>
      <c r="D51" s="66" t="s">
        <v>184</v>
      </c>
      <c r="E51" s="67">
        <f>E50</f>
        <v>1500</v>
      </c>
      <c r="F51" s="66">
        <v>1500</v>
      </c>
      <c r="G51" s="66" t="s">
        <v>185</v>
      </c>
      <c r="H51" s="69">
        <v>0</v>
      </c>
      <c r="I51" s="70">
        <f>E51*H51</f>
        <v>0</v>
      </c>
      <c r="J51" s="71"/>
      <c r="K51" s="71"/>
      <c r="L51" s="71"/>
      <c r="M51" s="71"/>
      <c r="N51" s="72"/>
      <c r="O51" s="71"/>
      <c r="P51" s="8"/>
      <c r="Q51" s="8"/>
      <c r="R51" s="8"/>
      <c r="S51" s="8"/>
      <c r="T51" s="8"/>
      <c r="U51" s="27"/>
    </row>
    <row r="52" spans="1:21" ht="15" x14ac:dyDescent="0.25">
      <c r="A52" s="80" t="s">
        <v>212</v>
      </c>
      <c r="B52" s="58" t="s">
        <v>213</v>
      </c>
      <c r="C52" s="89"/>
      <c r="D52" s="89"/>
      <c r="E52" s="89"/>
      <c r="F52" s="89"/>
      <c r="G52" s="89"/>
      <c r="H52" s="90"/>
      <c r="I52" s="90"/>
      <c r="J52" s="81"/>
      <c r="K52" s="81"/>
      <c r="L52" s="81"/>
      <c r="M52" s="81"/>
      <c r="N52" s="82"/>
      <c r="O52" s="63"/>
      <c r="P52" s="81"/>
      <c r="Q52" s="81"/>
      <c r="R52" s="81"/>
      <c r="S52" s="81"/>
      <c r="T52" s="81"/>
      <c r="U52" s="81"/>
    </row>
    <row r="53" spans="1:21" ht="15" x14ac:dyDescent="0.2">
      <c r="A53" s="65" t="s">
        <v>214</v>
      </c>
      <c r="B53" s="83" t="s">
        <v>215</v>
      </c>
      <c r="C53" s="67">
        <v>10</v>
      </c>
      <c r="D53" s="67"/>
      <c r="E53" s="67">
        <v>2</v>
      </c>
      <c r="F53" s="67">
        <f t="shared" ref="F53:F55" si="4">C53*E53</f>
        <v>20</v>
      </c>
      <c r="G53" s="67" t="s">
        <v>122</v>
      </c>
      <c r="H53" s="69">
        <v>0</v>
      </c>
      <c r="I53" s="92">
        <f>H53*E53</f>
        <v>0</v>
      </c>
      <c r="J53" s="74">
        <v>1</v>
      </c>
      <c r="K53" s="74"/>
      <c r="L53" s="74"/>
      <c r="M53" s="74"/>
      <c r="N53" s="75"/>
      <c r="O53" s="74"/>
      <c r="P53" s="8"/>
      <c r="Q53" s="8"/>
      <c r="R53" s="8"/>
      <c r="S53" s="8"/>
      <c r="T53" s="8"/>
      <c r="U53" s="27"/>
    </row>
    <row r="54" spans="1:21" ht="15" x14ac:dyDescent="0.2">
      <c r="A54" s="65" t="s">
        <v>216</v>
      </c>
      <c r="B54" s="66" t="s">
        <v>217</v>
      </c>
      <c r="C54" s="67">
        <v>6</v>
      </c>
      <c r="D54" s="67"/>
      <c r="E54" s="67">
        <v>1</v>
      </c>
      <c r="F54" s="67">
        <f t="shared" si="4"/>
        <v>6</v>
      </c>
      <c r="G54" s="67" t="s">
        <v>122</v>
      </c>
      <c r="H54" s="69">
        <v>0</v>
      </c>
      <c r="I54" s="92">
        <f t="shared" ref="I54:I55" si="5">H54*E54</f>
        <v>0</v>
      </c>
      <c r="J54" s="74"/>
      <c r="K54" s="74"/>
      <c r="L54" s="74"/>
      <c r="M54" s="74"/>
      <c r="N54" s="75"/>
      <c r="O54" s="74"/>
      <c r="P54" s="8"/>
      <c r="Q54" s="8"/>
      <c r="R54" s="8"/>
      <c r="S54" s="8"/>
      <c r="T54" s="8"/>
      <c r="U54" s="27"/>
    </row>
    <row r="55" spans="1:21" ht="28.5" x14ac:dyDescent="0.2">
      <c r="A55" s="65" t="s">
        <v>218</v>
      </c>
      <c r="B55" s="86" t="s">
        <v>219</v>
      </c>
      <c r="C55" s="67">
        <v>10</v>
      </c>
      <c r="D55" s="67"/>
      <c r="E55" s="67">
        <v>1</v>
      </c>
      <c r="F55" s="67">
        <f t="shared" si="4"/>
        <v>10</v>
      </c>
      <c r="G55" s="67" t="s">
        <v>122</v>
      </c>
      <c r="H55" s="69">
        <v>0</v>
      </c>
      <c r="I55" s="92">
        <f t="shared" si="5"/>
        <v>0</v>
      </c>
      <c r="J55" s="74"/>
      <c r="K55" s="74"/>
      <c r="L55" s="74"/>
      <c r="M55" s="74"/>
      <c r="N55" s="75"/>
      <c r="O55" s="74"/>
      <c r="P55" s="8"/>
      <c r="Q55" s="8"/>
      <c r="R55" s="8"/>
      <c r="S55" s="8"/>
      <c r="T55" s="8"/>
      <c r="U55" s="27"/>
    </row>
    <row r="56" spans="1:21" ht="15" x14ac:dyDescent="0.25">
      <c r="A56" s="80" t="s">
        <v>220</v>
      </c>
      <c r="B56" s="58" t="s">
        <v>221</v>
      </c>
      <c r="C56" s="89"/>
      <c r="D56" s="89"/>
      <c r="E56" s="89"/>
      <c r="F56" s="89"/>
      <c r="G56" s="89"/>
      <c r="H56" s="90"/>
      <c r="I56" s="90"/>
      <c r="J56" s="81"/>
      <c r="K56" s="81"/>
      <c r="L56" s="81"/>
      <c r="M56" s="81"/>
      <c r="N56" s="82"/>
      <c r="O56" s="63"/>
      <c r="P56" s="81"/>
      <c r="Q56" s="81"/>
      <c r="R56" s="81"/>
      <c r="S56" s="81"/>
      <c r="T56" s="81"/>
      <c r="U56" s="81"/>
    </row>
    <row r="57" spans="1:21" ht="33" customHeight="1" x14ac:dyDescent="0.2">
      <c r="A57" s="65" t="s">
        <v>222</v>
      </c>
      <c r="B57" s="86" t="s">
        <v>223</v>
      </c>
      <c r="C57" s="67">
        <v>600</v>
      </c>
      <c r="D57" s="67"/>
      <c r="E57" s="67">
        <v>1</v>
      </c>
      <c r="F57" s="67">
        <f t="shared" ref="F57:F64" si="6">C57*E57</f>
        <v>600</v>
      </c>
      <c r="G57" s="67" t="s">
        <v>185</v>
      </c>
      <c r="H57" s="69">
        <v>0</v>
      </c>
      <c r="I57" s="92">
        <f>F57*H57</f>
        <v>0</v>
      </c>
      <c r="J57" s="74"/>
      <c r="K57" s="74"/>
      <c r="L57" s="74"/>
      <c r="M57" s="74"/>
      <c r="N57" s="75"/>
      <c r="O57" s="74"/>
      <c r="P57" s="8"/>
      <c r="Q57" s="8"/>
      <c r="R57" s="8"/>
      <c r="S57" s="8"/>
      <c r="T57" s="8"/>
      <c r="U57" s="93"/>
    </row>
    <row r="58" spans="1:21" ht="15" x14ac:dyDescent="0.2">
      <c r="A58" s="65" t="s">
        <v>224</v>
      </c>
      <c r="B58" s="66" t="s">
        <v>225</v>
      </c>
      <c r="C58" s="67">
        <v>3.5</v>
      </c>
      <c r="D58" s="67" t="s">
        <v>121</v>
      </c>
      <c r="E58" s="67">
        <v>16</v>
      </c>
      <c r="F58" s="67">
        <f t="shared" si="6"/>
        <v>56</v>
      </c>
      <c r="G58" s="67" t="s">
        <v>185</v>
      </c>
      <c r="H58" s="69">
        <v>0</v>
      </c>
      <c r="I58" s="92">
        <f t="shared" ref="I58:I64" si="7">H58*E58</f>
        <v>0</v>
      </c>
      <c r="J58" s="74"/>
      <c r="K58" s="74"/>
      <c r="L58" s="74"/>
      <c r="M58" s="74"/>
      <c r="N58" s="75"/>
      <c r="O58" s="74"/>
      <c r="P58" s="8"/>
      <c r="Q58" s="8"/>
      <c r="R58" s="8"/>
      <c r="S58" s="8"/>
      <c r="T58" s="8"/>
      <c r="U58" s="93"/>
    </row>
    <row r="59" spans="1:21" ht="15" x14ac:dyDescent="0.2">
      <c r="A59" s="65" t="s">
        <v>226</v>
      </c>
      <c r="B59" s="66" t="s">
        <v>227</v>
      </c>
      <c r="C59" s="67">
        <v>3.5</v>
      </c>
      <c r="D59" s="67" t="s">
        <v>121</v>
      </c>
      <c r="E59" s="67">
        <v>16</v>
      </c>
      <c r="F59" s="67">
        <f t="shared" si="6"/>
        <v>56</v>
      </c>
      <c r="G59" s="67" t="s">
        <v>185</v>
      </c>
      <c r="H59" s="69">
        <v>0</v>
      </c>
      <c r="I59" s="92">
        <f t="shared" si="7"/>
        <v>0</v>
      </c>
      <c r="J59" s="74"/>
      <c r="K59" s="74"/>
      <c r="L59" s="74"/>
      <c r="M59" s="74"/>
      <c r="N59" s="75"/>
      <c r="O59" s="74"/>
      <c r="P59" s="8"/>
      <c r="Q59" s="8"/>
      <c r="R59" s="8"/>
      <c r="S59" s="8"/>
      <c r="T59" s="8"/>
      <c r="U59" s="93"/>
    </row>
    <row r="60" spans="1:21" ht="90" customHeight="1" x14ac:dyDescent="0.2">
      <c r="A60" s="65" t="s">
        <v>228</v>
      </c>
      <c r="B60" s="86" t="s">
        <v>229</v>
      </c>
      <c r="C60" s="67">
        <v>1</v>
      </c>
      <c r="D60" s="67"/>
      <c r="E60" s="87">
        <v>50</v>
      </c>
      <c r="F60" s="67">
        <f t="shared" si="6"/>
        <v>50</v>
      </c>
      <c r="G60" s="67" t="s">
        <v>185</v>
      </c>
      <c r="H60" s="69">
        <v>0</v>
      </c>
      <c r="I60" s="92">
        <f t="shared" si="7"/>
        <v>0</v>
      </c>
      <c r="J60" s="74"/>
      <c r="K60" s="74"/>
      <c r="L60" s="74"/>
      <c r="M60" s="74"/>
      <c r="N60" s="75"/>
      <c r="O60" s="74"/>
      <c r="P60" s="8"/>
      <c r="Q60" s="8"/>
      <c r="R60" s="8"/>
      <c r="S60" s="8"/>
      <c r="T60" s="8"/>
      <c r="U60" s="93"/>
    </row>
    <row r="61" spans="1:21" ht="103.5" customHeight="1" x14ac:dyDescent="0.2">
      <c r="A61" s="65" t="s">
        <v>230</v>
      </c>
      <c r="B61" s="86" t="s">
        <v>231</v>
      </c>
      <c r="C61" s="67"/>
      <c r="D61" s="67"/>
      <c r="E61" s="87">
        <v>220</v>
      </c>
      <c r="F61" s="67"/>
      <c r="G61" s="67" t="s">
        <v>232</v>
      </c>
      <c r="H61" s="69">
        <v>0</v>
      </c>
      <c r="I61" s="92">
        <f t="shared" si="7"/>
        <v>0</v>
      </c>
      <c r="J61" s="74"/>
      <c r="K61" s="74"/>
      <c r="L61" s="74"/>
      <c r="M61" s="74"/>
      <c r="N61" s="75"/>
      <c r="O61" s="74"/>
      <c r="P61" s="8"/>
      <c r="Q61" s="8"/>
      <c r="R61" s="8"/>
      <c r="S61" s="8"/>
      <c r="T61" s="8"/>
      <c r="U61" s="93"/>
    </row>
    <row r="62" spans="1:21" ht="15" x14ac:dyDescent="0.2">
      <c r="A62" s="65" t="s">
        <v>233</v>
      </c>
      <c r="B62" s="86" t="s">
        <v>234</v>
      </c>
      <c r="C62" s="67"/>
      <c r="D62" s="67"/>
      <c r="E62" s="87"/>
      <c r="F62" s="67"/>
      <c r="G62" s="67"/>
      <c r="H62" s="69"/>
      <c r="I62" s="92"/>
      <c r="J62" s="74"/>
      <c r="K62" s="74"/>
      <c r="L62" s="74"/>
      <c r="M62" s="74"/>
      <c r="N62" s="75"/>
      <c r="O62" s="74"/>
      <c r="P62" s="8"/>
      <c r="Q62" s="8"/>
      <c r="R62" s="8"/>
      <c r="S62" s="8"/>
      <c r="T62" s="8"/>
      <c r="U62" s="93"/>
    </row>
    <row r="63" spans="1:21" ht="15" x14ac:dyDescent="0.2">
      <c r="A63" s="65" t="s">
        <v>235</v>
      </c>
      <c r="B63" s="83" t="s">
        <v>236</v>
      </c>
      <c r="C63" s="67" t="s">
        <v>237</v>
      </c>
      <c r="D63" s="67"/>
      <c r="E63" s="67">
        <v>100</v>
      </c>
      <c r="F63" s="67" t="s">
        <v>237</v>
      </c>
      <c r="G63" s="94" t="s">
        <v>122</v>
      </c>
      <c r="H63" s="69">
        <v>0</v>
      </c>
      <c r="I63" s="92">
        <f>H63*E63</f>
        <v>0</v>
      </c>
      <c r="J63" s="95"/>
      <c r="K63" s="95"/>
      <c r="L63" s="95"/>
      <c r="M63" s="95"/>
      <c r="N63" s="96"/>
      <c r="O63" s="74"/>
      <c r="P63" s="8"/>
      <c r="Q63" s="8"/>
      <c r="R63" s="8"/>
      <c r="S63" s="8"/>
      <c r="T63" s="8"/>
      <c r="U63" s="27"/>
    </row>
    <row r="64" spans="1:21" ht="101.25" customHeight="1" x14ac:dyDescent="0.2">
      <c r="A64" s="65" t="s">
        <v>238</v>
      </c>
      <c r="B64" s="86" t="s">
        <v>239</v>
      </c>
      <c r="C64" s="67">
        <v>1</v>
      </c>
      <c r="D64" s="67"/>
      <c r="E64" s="87">
        <v>200</v>
      </c>
      <c r="F64" s="67">
        <f t="shared" si="6"/>
        <v>200</v>
      </c>
      <c r="G64" s="67" t="s">
        <v>185</v>
      </c>
      <c r="H64" s="69">
        <v>0</v>
      </c>
      <c r="I64" s="92">
        <f t="shared" si="7"/>
        <v>0</v>
      </c>
      <c r="J64" s="74"/>
      <c r="K64" s="74"/>
      <c r="L64" s="74"/>
      <c r="M64" s="74"/>
      <c r="N64" s="75"/>
      <c r="O64" s="74"/>
      <c r="P64" s="8"/>
      <c r="Q64" s="8"/>
      <c r="R64" s="8"/>
      <c r="S64" s="8"/>
      <c r="T64" s="8"/>
      <c r="U64" s="93"/>
    </row>
    <row r="65" spans="1:21" ht="18" x14ac:dyDescent="0.2">
      <c r="A65" s="97"/>
      <c r="B65" s="178" t="s">
        <v>240</v>
      </c>
      <c r="C65" s="179"/>
      <c r="D65" s="179"/>
      <c r="E65" s="179"/>
      <c r="F65" s="179"/>
      <c r="G65" s="179"/>
      <c r="H65" s="179"/>
      <c r="I65" s="98">
        <f>SUM(I4:I64)-I48</f>
        <v>0</v>
      </c>
      <c r="J65" s="99"/>
      <c r="K65" s="99"/>
      <c r="L65" s="99"/>
      <c r="M65" s="99"/>
      <c r="N65" s="99"/>
      <c r="O65" s="99"/>
      <c r="P65" s="99"/>
      <c r="Q65" s="99"/>
      <c r="R65" s="99"/>
      <c r="S65" s="99"/>
      <c r="T65" s="99"/>
      <c r="U65" s="99"/>
    </row>
    <row r="66" spans="1:21" ht="18" x14ac:dyDescent="0.2">
      <c r="A66" s="97"/>
      <c r="B66" s="178" t="s">
        <v>241</v>
      </c>
      <c r="C66" s="179"/>
      <c r="D66" s="179"/>
      <c r="E66" s="179"/>
      <c r="F66" s="179"/>
      <c r="G66" s="179"/>
      <c r="H66" s="179"/>
      <c r="I66" s="98">
        <f>SUM(I4:I64)-I47</f>
        <v>0</v>
      </c>
      <c r="J66" s="99"/>
      <c r="K66" s="99"/>
      <c r="L66" s="99"/>
      <c r="M66" s="99"/>
      <c r="N66" s="99"/>
      <c r="O66" s="99"/>
      <c r="P66" s="99"/>
      <c r="Q66" s="99"/>
      <c r="R66" s="99"/>
      <c r="S66" s="99"/>
      <c r="T66" s="99"/>
      <c r="U66" s="99"/>
    </row>
    <row r="67" spans="1:21" ht="15" x14ac:dyDescent="0.25">
      <c r="A67" s="80" t="s">
        <v>242</v>
      </c>
      <c r="B67" s="58" t="s">
        <v>243</v>
      </c>
      <c r="C67" s="89"/>
      <c r="D67" s="89"/>
      <c r="E67" s="89"/>
      <c r="F67" s="89"/>
      <c r="G67" s="89"/>
      <c r="H67" s="90"/>
      <c r="I67" s="90"/>
      <c r="J67" s="81"/>
      <c r="K67" s="81"/>
      <c r="L67" s="81"/>
      <c r="M67" s="81"/>
      <c r="N67" s="90"/>
      <c r="O67" s="90"/>
      <c r="P67" s="90"/>
      <c r="Q67" s="90"/>
      <c r="R67" s="90"/>
      <c r="S67" s="90"/>
      <c r="T67" s="90"/>
      <c r="U67" s="90"/>
    </row>
    <row r="68" spans="1:21" ht="42.75" x14ac:dyDescent="0.2">
      <c r="A68" s="65" t="s">
        <v>244</v>
      </c>
      <c r="B68" s="100" t="s">
        <v>245</v>
      </c>
      <c r="C68" s="67"/>
      <c r="D68" s="67"/>
      <c r="E68" s="67">
        <v>3</v>
      </c>
      <c r="F68" s="67"/>
      <c r="G68" s="101" t="s">
        <v>246</v>
      </c>
      <c r="H68" s="69">
        <v>0</v>
      </c>
      <c r="I68" s="92">
        <f>E68*H68</f>
        <v>0</v>
      </c>
      <c r="J68" s="74"/>
      <c r="K68" s="74"/>
      <c r="L68" s="74"/>
      <c r="M68" s="74"/>
      <c r="N68" s="75"/>
      <c r="O68" s="74"/>
      <c r="P68" s="8"/>
      <c r="Q68" s="8"/>
      <c r="R68" s="8"/>
      <c r="S68" s="8"/>
      <c r="T68" s="8"/>
      <c r="U68" s="93"/>
    </row>
    <row r="69" spans="1:21" ht="42.75" x14ac:dyDescent="0.2">
      <c r="A69" s="65" t="s">
        <v>247</v>
      </c>
      <c r="B69" s="100" t="s">
        <v>248</v>
      </c>
      <c r="C69" s="67"/>
      <c r="D69" s="67"/>
      <c r="E69" s="67">
        <v>3</v>
      </c>
      <c r="F69" s="67"/>
      <c r="G69" s="101" t="s">
        <v>246</v>
      </c>
      <c r="H69" s="69">
        <v>0</v>
      </c>
      <c r="I69" s="92">
        <f t="shared" ref="I69" si="8">E69*H69</f>
        <v>0</v>
      </c>
      <c r="J69" s="74"/>
      <c r="K69" s="74"/>
      <c r="L69" s="74"/>
      <c r="M69" s="74"/>
      <c r="N69" s="75"/>
      <c r="O69" s="74"/>
      <c r="P69" s="8"/>
      <c r="Q69" s="8"/>
      <c r="R69" s="8"/>
      <c r="S69" s="8"/>
      <c r="T69" s="8"/>
      <c r="U69" s="93"/>
    </row>
    <row r="70" spans="1:21" ht="15" x14ac:dyDescent="0.25">
      <c r="A70" s="80" t="s">
        <v>249</v>
      </c>
      <c r="B70" s="58" t="s">
        <v>250</v>
      </c>
      <c r="C70" s="89"/>
      <c r="D70" s="89"/>
      <c r="E70" s="89"/>
      <c r="F70" s="89"/>
      <c r="G70" s="89"/>
      <c r="H70" s="90"/>
      <c r="I70" s="90"/>
      <c r="J70" s="81"/>
      <c r="K70" s="81"/>
      <c r="L70" s="81"/>
      <c r="M70" s="81"/>
      <c r="N70" s="90"/>
      <c r="O70" s="90"/>
      <c r="P70" s="90"/>
      <c r="Q70" s="90"/>
      <c r="R70" s="90"/>
      <c r="S70" s="90"/>
      <c r="T70" s="90"/>
      <c r="U70" s="90"/>
    </row>
    <row r="71" spans="1:21" ht="213.75" customHeight="1" x14ac:dyDescent="0.2">
      <c r="A71" s="65" t="s">
        <v>251</v>
      </c>
      <c r="B71" s="86" t="s">
        <v>252</v>
      </c>
      <c r="C71" s="67"/>
      <c r="D71" s="67"/>
      <c r="E71" s="67">
        <v>3</v>
      </c>
      <c r="F71" s="67"/>
      <c r="G71" s="101" t="s">
        <v>253</v>
      </c>
      <c r="H71" s="69">
        <v>0</v>
      </c>
      <c r="I71" s="92">
        <f>E71*H71</f>
        <v>0</v>
      </c>
      <c r="J71" s="74"/>
      <c r="K71" s="74"/>
      <c r="L71" s="74"/>
      <c r="M71" s="74"/>
      <c r="N71" s="75"/>
      <c r="O71" s="74"/>
      <c r="P71" s="8"/>
      <c r="Q71" s="8"/>
      <c r="R71" s="8"/>
      <c r="S71" s="8"/>
      <c r="T71" s="8"/>
      <c r="U71" s="93"/>
    </row>
    <row r="72" spans="1:21" ht="15" x14ac:dyDescent="0.25">
      <c r="A72" s="80" t="s">
        <v>254</v>
      </c>
      <c r="B72" s="58" t="s">
        <v>255</v>
      </c>
      <c r="C72" s="89"/>
      <c r="D72" s="89"/>
      <c r="E72" s="89"/>
      <c r="F72" s="89"/>
      <c r="G72" s="89"/>
      <c r="H72" s="90"/>
      <c r="I72" s="90"/>
      <c r="J72" s="81"/>
      <c r="K72" s="81"/>
      <c r="L72" s="81"/>
      <c r="M72" s="81"/>
      <c r="N72" s="82"/>
      <c r="O72" s="63"/>
      <c r="P72" s="90"/>
      <c r="Q72" s="90"/>
      <c r="R72" s="90"/>
      <c r="S72" s="90"/>
      <c r="T72" s="90"/>
      <c r="U72" s="90"/>
    </row>
    <row r="73" spans="1:21" ht="179.25" customHeight="1" x14ac:dyDescent="0.2">
      <c r="A73" s="65" t="s">
        <v>256</v>
      </c>
      <c r="B73" s="86" t="s">
        <v>257</v>
      </c>
      <c r="C73" s="67"/>
      <c r="D73" s="67"/>
      <c r="E73" s="67">
        <v>5</v>
      </c>
      <c r="F73" s="67"/>
      <c r="G73" s="67" t="s">
        <v>258</v>
      </c>
      <c r="H73" s="102">
        <v>0</v>
      </c>
      <c r="I73" s="92">
        <v>0</v>
      </c>
      <c r="J73" s="74"/>
      <c r="K73" s="74"/>
      <c r="L73" s="74"/>
      <c r="M73" s="74"/>
      <c r="N73" s="75"/>
      <c r="O73" s="74"/>
      <c r="P73" s="8"/>
      <c r="Q73" s="8"/>
      <c r="R73" s="8"/>
      <c r="S73" s="8"/>
      <c r="T73" s="8"/>
      <c r="U73" s="93"/>
    </row>
    <row r="74" spans="1:21" ht="126.75" customHeight="1" x14ac:dyDescent="0.2">
      <c r="A74" s="65" t="s">
        <v>259</v>
      </c>
      <c r="B74" s="103" t="s">
        <v>260</v>
      </c>
      <c r="C74" s="67"/>
      <c r="D74" s="67"/>
      <c r="E74" s="67">
        <v>20</v>
      </c>
      <c r="F74" s="67"/>
      <c r="G74" s="104" t="s">
        <v>258</v>
      </c>
      <c r="H74" s="102">
        <v>0</v>
      </c>
      <c r="I74" s="92">
        <f>E74*H74</f>
        <v>0</v>
      </c>
      <c r="J74" s="74"/>
      <c r="K74" s="74"/>
      <c r="L74" s="74"/>
      <c r="M74" s="74"/>
      <c r="N74" s="75"/>
      <c r="O74" s="74"/>
      <c r="P74" s="11"/>
      <c r="Q74" s="11"/>
      <c r="R74" s="11"/>
      <c r="S74" s="11"/>
      <c r="T74" s="105"/>
      <c r="U74" s="93"/>
    </row>
    <row r="75" spans="1:21" ht="18" x14ac:dyDescent="0.25">
      <c r="A75" s="97"/>
      <c r="B75" s="180" t="s">
        <v>261</v>
      </c>
      <c r="C75" s="181"/>
      <c r="D75" s="181"/>
      <c r="E75" s="181"/>
      <c r="F75" s="181"/>
      <c r="G75" s="181"/>
      <c r="H75" s="181"/>
      <c r="I75" s="106">
        <f>SUM(I4:I64)+SUM(I68:I74)</f>
        <v>0</v>
      </c>
      <c r="J75" s="99"/>
      <c r="K75" s="99"/>
      <c r="L75" s="99"/>
      <c r="M75" s="99"/>
      <c r="N75" s="99"/>
      <c r="O75" s="99"/>
      <c r="P75" s="97"/>
      <c r="Q75" s="97"/>
      <c r="R75" s="97"/>
      <c r="S75" s="97"/>
      <c r="T75" s="97"/>
      <c r="U75" s="97"/>
    </row>
    <row r="76" spans="1:21" x14ac:dyDescent="0.2">
      <c r="A76" s="107"/>
      <c r="B76" s="108"/>
      <c r="C76" s="109"/>
      <c r="D76" s="109"/>
      <c r="E76" s="109"/>
      <c r="F76" s="110"/>
      <c r="G76" s="110"/>
      <c r="H76" s="111"/>
      <c r="I76" s="111"/>
      <c r="J76" s="111"/>
      <c r="K76" s="111"/>
      <c r="L76" s="111"/>
      <c r="M76" s="111"/>
      <c r="N76" s="111"/>
      <c r="O76" s="112"/>
    </row>
    <row r="77" spans="1:21" ht="15" x14ac:dyDescent="0.25">
      <c r="B77" s="114" t="s">
        <v>262</v>
      </c>
      <c r="C77" s="115"/>
      <c r="D77" s="115"/>
      <c r="E77" s="115"/>
      <c r="F77" s="115"/>
      <c r="G77" s="115"/>
      <c r="H77" s="116"/>
      <c r="I77" s="116"/>
      <c r="J77" s="116"/>
      <c r="K77" s="116"/>
      <c r="L77" s="116"/>
      <c r="M77" s="116"/>
      <c r="N77" s="116"/>
    </row>
    <row r="78" spans="1:21" x14ac:dyDescent="0.2">
      <c r="B78" s="118" t="s">
        <v>158</v>
      </c>
      <c r="C78" s="93"/>
      <c r="D78" s="93"/>
      <c r="E78" s="93"/>
      <c r="F78" s="93">
        <f>F22+F34</f>
        <v>1229.5</v>
      </c>
      <c r="G78" s="110"/>
      <c r="H78" s="111"/>
      <c r="I78" s="111"/>
      <c r="J78" s="111"/>
      <c r="K78" s="111"/>
      <c r="L78" s="111"/>
      <c r="M78" s="111"/>
      <c r="N78" s="111"/>
    </row>
    <row r="79" spans="1:21" x14ac:dyDescent="0.2">
      <c r="B79" s="118" t="s">
        <v>159</v>
      </c>
      <c r="C79" s="93"/>
      <c r="D79" s="93"/>
      <c r="E79" s="119">
        <f>E23</f>
        <v>1.3</v>
      </c>
      <c r="F79" s="93"/>
      <c r="G79" s="110"/>
      <c r="H79" s="111"/>
      <c r="I79" s="111"/>
      <c r="J79" s="111"/>
      <c r="K79" s="111"/>
      <c r="L79" s="111"/>
      <c r="M79" s="111"/>
      <c r="N79" s="111"/>
    </row>
    <row r="80" spans="1:21" ht="15" x14ac:dyDescent="0.25">
      <c r="B80" s="118" t="s">
        <v>160</v>
      </c>
      <c r="C80" s="93"/>
      <c r="D80" s="93"/>
      <c r="E80" s="119"/>
      <c r="F80" s="120">
        <f>F78*E79</f>
        <v>1598.3500000000001</v>
      </c>
      <c r="G80" s="121"/>
      <c r="H80" s="122"/>
      <c r="I80" s="122"/>
      <c r="J80" s="122"/>
      <c r="K80" s="122"/>
      <c r="L80" s="122"/>
      <c r="M80" s="122"/>
      <c r="N80" s="122"/>
    </row>
    <row r="81" spans="1:14" ht="15" x14ac:dyDescent="0.25">
      <c r="B81" s="123"/>
      <c r="C81" s="110"/>
      <c r="D81" s="110"/>
      <c r="E81" s="124"/>
      <c r="F81" s="121"/>
      <c r="G81" s="121"/>
      <c r="H81" s="122"/>
      <c r="I81" s="122"/>
      <c r="J81" s="122"/>
      <c r="K81" s="122"/>
      <c r="L81" s="122"/>
      <c r="M81" s="122"/>
      <c r="N81" s="122"/>
    </row>
    <row r="82" spans="1:14" x14ac:dyDescent="0.2">
      <c r="B82" s="1" t="s">
        <v>263</v>
      </c>
    </row>
    <row r="83" spans="1:14" x14ac:dyDescent="0.2">
      <c r="B83" s="1" t="s">
        <v>264</v>
      </c>
    </row>
    <row r="85" spans="1:14" ht="15.75" x14ac:dyDescent="0.2">
      <c r="B85" s="126" t="s">
        <v>265</v>
      </c>
      <c r="C85" s="6"/>
      <c r="D85" s="6"/>
      <c r="H85" s="127"/>
    </row>
    <row r="86" spans="1:14" ht="18" customHeight="1" x14ac:dyDescent="0.2">
      <c r="A86" s="113">
        <v>1</v>
      </c>
      <c r="B86" s="113" t="s">
        <v>266</v>
      </c>
      <c r="H86" s="1"/>
    </row>
    <row r="87" spans="1:14" ht="18" customHeight="1" x14ac:dyDescent="0.2">
      <c r="A87" s="113">
        <v>2</v>
      </c>
      <c r="B87" s="113" t="s">
        <v>267</v>
      </c>
      <c r="C87" s="113"/>
      <c r="D87" s="113"/>
      <c r="E87" s="113"/>
      <c r="F87" s="113"/>
      <c r="G87" s="113"/>
      <c r="H87" s="1"/>
    </row>
    <row r="88" spans="1:14" ht="102.75" customHeight="1" x14ac:dyDescent="0.2">
      <c r="A88" s="113">
        <v>3</v>
      </c>
      <c r="B88" s="175" t="s">
        <v>268</v>
      </c>
      <c r="C88" s="175"/>
      <c r="D88" s="175"/>
      <c r="E88" s="175"/>
      <c r="F88" s="175"/>
      <c r="G88" s="175"/>
      <c r="H88" s="175"/>
    </row>
  </sheetData>
  <mergeCells count="5">
    <mergeCell ref="B88:H88"/>
    <mergeCell ref="P1:T1"/>
    <mergeCell ref="B65:H65"/>
    <mergeCell ref="B66:H66"/>
    <mergeCell ref="B75:H75"/>
  </mergeCells>
  <hyperlinks>
    <hyperlink ref="B4" location="_Toc22301043" display="_Toc22301043" xr:uid="{89A3C8AE-DB1D-4595-ADE9-AF938DB66BAD}"/>
    <hyperlink ref="B5" location="_Toc22301044" display="_Toc22301044" xr:uid="{833D4F55-29B1-44F7-97EB-D88B47F45BD4}"/>
    <hyperlink ref="B6" location="_Toc22301045" display="_Toc22301045" xr:uid="{2E08D33F-5F62-4319-AB87-DC767737273D}"/>
    <hyperlink ref="B7" location="_Toc22301046" display="_Toc22301046" xr:uid="{8A84FA42-838F-44F9-B739-52875B0BD809}"/>
    <hyperlink ref="B8" location="_Toc22301047" display="_Toc22301047" xr:uid="{91318DC5-248F-48CD-A9AF-DE58D46D8FCC}"/>
    <hyperlink ref="B9" location="_Toc22301048" display="_Toc22301048" xr:uid="{968F1E16-EF70-43CB-ACB2-9E1E3EFACA9E}"/>
    <hyperlink ref="B10" location="_Toc22301049" display="_Toc22301049" xr:uid="{1A473152-08E6-4B99-BF51-0677DEE6C20E}"/>
    <hyperlink ref="B11" location="_Toc22301050" display="_Toc22301050" xr:uid="{C0A738FD-F838-42D4-B54B-5443277FC790}"/>
    <hyperlink ref="B12" location="_Toc22301051" display="_Toc22301051" xr:uid="{D7916AF4-8642-4E18-8E23-D0C40C9FC808}"/>
    <hyperlink ref="B13" location="_Toc22301052" display="_Toc22301052" xr:uid="{D88B89B5-47AB-4F3D-8E38-51F87CBD21ED}"/>
    <hyperlink ref="B14" location="_Toc22301053" display="_Toc22301053" xr:uid="{3873884C-FEB2-4977-A1AE-D130281F2673}"/>
    <hyperlink ref="B15" location="_Toc22301054" display="_Toc22301054" xr:uid="{11BB4E17-5764-406B-B1F9-22472797EF14}"/>
    <hyperlink ref="B16" location="_Toc22301055" display="_Toc22301055" xr:uid="{1BD20F49-EE46-4D79-B9EF-E70C83B6E832}"/>
    <hyperlink ref="B17" location="_Toc22301056" display="_Toc22301056" xr:uid="{4A671196-F7F0-477C-88CD-FE73D5A93951}"/>
    <hyperlink ref="B18" location="_Toc22301057" display="_Toc22301057" xr:uid="{98AD11ED-F68E-4A08-8C78-3E5677DAB6A6}"/>
    <hyperlink ref="B19" location="_Toc22301058" display="_Toc22301058" xr:uid="{50F3A2F4-445B-4E89-9DE0-DBA3CE64ED85}"/>
    <hyperlink ref="B20" location="_Toc22301059" display="_Toc22301059" xr:uid="{87F4CC60-46D5-4D8B-83D2-6C40F04AA9A5}"/>
    <hyperlink ref="B21" location="_Toc22301060" display="_Toc22301060" xr:uid="{6A922F05-D3A0-424D-85DE-BDAF49C2DD8F}"/>
    <hyperlink ref="B22" location="_Toc22301061" display="_Toc22301061" xr:uid="{DDD178D7-3CBD-4DD1-8EE4-7B4FE47A2206}"/>
    <hyperlink ref="B23" location="_Toc22301062" display="_Toc22301062" xr:uid="{11CB7E71-258C-4ECD-B35B-599AA2FB767C}"/>
    <hyperlink ref="B24" location="_Toc22301063" display="_Toc22301063" xr:uid="{9D54B0C5-55E9-4067-83D9-CB76741B89BD}"/>
    <hyperlink ref="B25" location="_Toc22301064" display="_Toc22301064" xr:uid="{255A5FD6-3EB8-425C-AC7A-34E5E5B614BD}"/>
    <hyperlink ref="B26" location="_Toc22301065" display="_Toc22301065" xr:uid="{F731FEF7-E665-43C0-B3F5-83E21A4E7608}"/>
    <hyperlink ref="B27" location="_Toc22301066" display="_Toc22301066" xr:uid="{6C5153CD-AE24-4B3B-94B7-288712A5869B}"/>
    <hyperlink ref="B28" location="_Toc22301067" display="_Toc22301067" xr:uid="{5C09D72B-3023-4E93-8444-F2811362DA8A}"/>
    <hyperlink ref="B29" location="_Toc22301068" display="_Toc22301068" xr:uid="{E6E7E46E-DF9A-4CB0-B9A3-E5BB7DC68AFB}"/>
    <hyperlink ref="B30" location="_Toc22301069" display="_Toc22301069" xr:uid="{5E2477E6-A4A0-4BC4-846B-2AF6AD3C411E}"/>
    <hyperlink ref="B31" location="_Toc22301070" display="_Toc22301070" xr:uid="{EBA189E9-72C3-4428-B660-F49814AD000C}"/>
    <hyperlink ref="B32" location="_Toc22301071" display="_Toc22301071" xr:uid="{5CC87822-8501-4617-92D5-AAF62DB25CE9}"/>
    <hyperlink ref="B33" location="_Toc22301072" display="_Toc22301072" xr:uid="{BAC9D0D8-1D3D-4966-A531-17E0242196D9}"/>
    <hyperlink ref="B34" location="_Toc22301073" display="_Toc22301073" xr:uid="{CE469E92-79C0-4D47-8C9F-EA5E9BD198FA}"/>
    <hyperlink ref="B35" location="_Toc22301074" display="_Toc22301074" xr:uid="{FD781A98-C3A8-4B19-A225-735893DA2C1C}"/>
    <hyperlink ref="B36" location="_Toc22301075" display="_Toc22301075" xr:uid="{088D5623-BF48-4901-930D-8114C09CE17E}"/>
    <hyperlink ref="B37" location="_Toc22301076" display="_Toc22301076" xr:uid="{7ADF7495-0EC0-4D6B-BF5C-29DB103CF73B}"/>
    <hyperlink ref="B38" location="_Toc22301077" display="_Toc22301077" xr:uid="{3E107072-80CF-487A-A33F-343AD21CEE0C}"/>
    <hyperlink ref="B39" location="_Toc22301078" display="_Toc22301078" xr:uid="{AF00A647-B284-410F-86DF-0132BD551B71}"/>
    <hyperlink ref="B40" location="_Toc22301079" display="_Toc22301079" xr:uid="{B3C084D6-3049-45A1-84FE-14AC643D4E68}"/>
    <hyperlink ref="B41" location="_Toc22301080" display="_Toc22301080" xr:uid="{BEC0A826-2B9D-4A5C-9909-12C3BBAC90E6}"/>
    <hyperlink ref="B42" location="_Toc22301081" display="_Toc22301081" xr:uid="{3614BED2-77DC-4287-B903-32F826231B52}"/>
    <hyperlink ref="B43" location="_Toc22301082" display="_Toc22301082" xr:uid="{895EDA8C-AB9B-400C-BBFE-AAEF55339CCA}"/>
    <hyperlink ref="B44" location="_Toc22301083" display="_Toc22301083" xr:uid="{A3977256-8ADE-469E-B6BE-A31B1F0BF267}"/>
    <hyperlink ref="B45" location="_Toc22301085" display="_Toc22301085" xr:uid="{1428D631-E71D-42CF-B766-E49E895E7B35}"/>
    <hyperlink ref="B46" location="_Toc22301086" display="_Toc22301086" xr:uid="{315BB24C-34C8-4DE2-A1AF-F3B3A916F876}"/>
    <hyperlink ref="B47" location="_Toc22301088" display="_Toc22301088" xr:uid="{DBC410B2-80AE-4803-89FD-098924DCD750}"/>
    <hyperlink ref="B48" location="_Toc22301089" display="_Toc22301089" xr:uid="{BB659200-D56D-4FDD-A5EB-59881C3848B6}"/>
    <hyperlink ref="B49" location="_Toc22301090" display="_Toc22301090" xr:uid="{1AF03AE2-F59A-47BC-BF5E-18BF4E238F2D}"/>
    <hyperlink ref="B50" location="_Toc22301091" display="_Toc22301091" xr:uid="{9F5F0E85-3B8C-4443-9416-9A25A90FA8DD}"/>
    <hyperlink ref="B51" location="_Toc22301092" display="_Toc22301092" xr:uid="{D6FC974E-4BA2-4F8F-ACA7-B05E52D64AF4}"/>
    <hyperlink ref="B52" location="_Toc22301093" display="_Toc22301093" xr:uid="{9A2EF464-A247-4B1E-910D-F3AF4C18B81B}"/>
    <hyperlink ref="B53" location="_Toc22301094" display="_Toc22301094" xr:uid="{6947297A-FF23-47F3-87E1-217B6AAB169B}"/>
    <hyperlink ref="B54" location="_Toc22301095" display="_Toc22301095" xr:uid="{000782B4-ABF6-4B2B-AD50-C98FECA86F5F}"/>
    <hyperlink ref="B55" location="_Toc22301096" display="_Toc22301096" xr:uid="{E917F6EE-1FE9-4C9C-873C-054A13F514D6}"/>
    <hyperlink ref="B56" location="_Toc22301060" display="_Toc22301060" xr:uid="{5721A879-2921-48AF-9F9D-F27F4F784C48}"/>
    <hyperlink ref="B57" location="_Toc22301067" display="_Toc22301067" xr:uid="{98C0A17A-AA61-4A2C-8435-1BBCB7C180A9}"/>
    <hyperlink ref="B58" location="_Toc22301068" display="_Toc22301068" xr:uid="{84A634DA-4808-4512-AF7B-156DE4DEC459}"/>
    <hyperlink ref="B59" location="_Toc22301069" display="_Toc22301069" xr:uid="{5D2F1C96-A686-4B12-947B-B66A717D70D5}"/>
    <hyperlink ref="B60" location="_Toc22301070" display="_Toc22301070" xr:uid="{5809345F-B069-44E2-9EE5-3A33EAA13481}"/>
    <hyperlink ref="B61" location="_Toc22301071" display="_Toc22301071" xr:uid="{EF0364E4-6E7F-4066-94D8-AE69CD538D53}"/>
    <hyperlink ref="B62" location="_Toc22301072" display="_Toc22301072" xr:uid="{34FE22E5-0B8F-4E13-AE06-60631115D1EC}"/>
    <hyperlink ref="B63" location="_Toc22301073" display="_Toc22301073" xr:uid="{189DEC00-5A54-4D60-896D-73EDDAB2EAD5}"/>
    <hyperlink ref="B64" location="_Toc22301074" display="_Toc22301074" xr:uid="{3980EFC9-D0BB-4743-98D7-4B0A38A49805}"/>
    <hyperlink ref="B65" location="_Toc22301075" display="_Toc22301075" xr:uid="{73E9FE27-3525-49A5-B773-7F89819FC20B}"/>
    <hyperlink ref="B66" location="_Toc22301076" display="_Toc22301076" xr:uid="{25F25A47-C2CC-4EE9-8C21-5A2D1BA1EB90}"/>
    <hyperlink ref="B67" location="_Toc22301077" display="_Toc22301077" xr:uid="{FBBDFA4A-FE4E-41F5-898A-CD2EA9181164}"/>
    <hyperlink ref="B68" location="_Toc22301078" display="_Toc22301078" xr:uid="{0FC2F4BA-FD40-4476-9B08-698E6032B926}"/>
    <hyperlink ref="B69" location="_Toc22301079" display="_Toc22301079" xr:uid="{C36D05E5-803C-43F3-86D2-A89FB15650A3}"/>
  </hyperlinks>
  <pageMargins left="0.70866141732283472" right="0.70866141732283472" top="0.74803149606299213" bottom="0.74803149606299213" header="0.31496062992125984" footer="0.31496062992125984"/>
  <pageSetup paperSize="9" orientation="landscape" verticalDpi="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zoomScaleNormal="100" workbookViewId="0">
      <pane ySplit="3" topLeftCell="A33" activePane="bottomLeft" state="frozen"/>
      <selection pane="bottomLeft" activeCell="G54" sqref="G54"/>
    </sheetView>
  </sheetViews>
  <sheetFormatPr defaultRowHeight="14.25" x14ac:dyDescent="0.2"/>
  <cols>
    <col min="1" max="1" width="3.7109375" style="1" customWidth="1"/>
    <col min="2" max="2" width="48.140625" style="19" customWidth="1"/>
    <col min="3" max="4" width="14.28515625" style="1" customWidth="1"/>
    <col min="5" max="5" width="12.85546875" style="1" customWidth="1"/>
    <col min="6" max="6" width="12.7109375" style="1" customWidth="1"/>
    <col min="7" max="7" width="14.28515625" style="1" customWidth="1"/>
    <col min="8" max="8" width="77.42578125" style="1" customWidth="1"/>
    <col min="9" max="16384" width="9.140625" style="1"/>
  </cols>
  <sheetData>
    <row r="1" spans="1:8" ht="51" customHeight="1" x14ac:dyDescent="0.2">
      <c r="A1" s="29" t="s">
        <v>95</v>
      </c>
      <c r="B1" s="7" t="s">
        <v>96</v>
      </c>
      <c r="C1" s="183" t="s">
        <v>54</v>
      </c>
      <c r="D1" s="190"/>
      <c r="E1" s="190"/>
      <c r="F1" s="190"/>
      <c r="G1" s="190"/>
      <c r="H1" s="191"/>
    </row>
    <row r="2" spans="1:8" ht="30" x14ac:dyDescent="0.25">
      <c r="A2" s="4"/>
      <c r="B2" s="3" t="s">
        <v>0</v>
      </c>
      <c r="C2" s="8" t="s">
        <v>1</v>
      </c>
      <c r="D2" s="10" t="s">
        <v>3</v>
      </c>
      <c r="E2" s="10" t="s">
        <v>5</v>
      </c>
      <c r="F2" s="10" t="s">
        <v>4</v>
      </c>
      <c r="G2" s="8" t="s">
        <v>2</v>
      </c>
      <c r="H2" s="182" t="s">
        <v>55</v>
      </c>
    </row>
    <row r="3" spans="1:8" ht="15" x14ac:dyDescent="0.25">
      <c r="A3" s="14"/>
      <c r="B3" s="193" t="s">
        <v>43</v>
      </c>
      <c r="C3" s="8">
        <v>1</v>
      </c>
      <c r="D3" s="8">
        <v>2</v>
      </c>
      <c r="E3" s="8">
        <v>3</v>
      </c>
      <c r="F3" s="8">
        <v>4</v>
      </c>
      <c r="G3" s="8">
        <v>5</v>
      </c>
      <c r="H3" s="192"/>
    </row>
    <row r="4" spans="1:8" ht="15" x14ac:dyDescent="0.2">
      <c r="A4" s="2"/>
      <c r="B4" s="194" t="s">
        <v>6</v>
      </c>
      <c r="C4" s="8"/>
      <c r="D4" s="8"/>
      <c r="E4" s="8"/>
      <c r="F4" s="8"/>
      <c r="G4" s="8"/>
      <c r="H4" s="9"/>
    </row>
    <row r="5" spans="1:8" ht="15" x14ac:dyDescent="0.2">
      <c r="A5" s="2"/>
      <c r="B5" s="194" t="s">
        <v>7</v>
      </c>
      <c r="C5" s="8"/>
      <c r="D5" s="8"/>
      <c r="E5" s="8"/>
      <c r="F5" s="8"/>
      <c r="G5" s="8"/>
      <c r="H5" s="9"/>
    </row>
    <row r="6" spans="1:8" ht="15" x14ac:dyDescent="0.2">
      <c r="A6" s="2"/>
      <c r="B6" s="194" t="s">
        <v>8</v>
      </c>
      <c r="C6" s="8"/>
      <c r="D6" s="8"/>
      <c r="E6" s="8"/>
      <c r="F6" s="8"/>
      <c r="G6" s="8"/>
      <c r="H6" s="9"/>
    </row>
    <row r="7" spans="1:8" ht="15" x14ac:dyDescent="0.2">
      <c r="A7" s="2"/>
      <c r="B7" s="194" t="s">
        <v>9</v>
      </c>
      <c r="C7" s="8"/>
      <c r="D7" s="8"/>
      <c r="E7" s="8"/>
      <c r="F7" s="8"/>
      <c r="G7" s="8"/>
      <c r="H7" s="9"/>
    </row>
    <row r="8" spans="1:8" ht="15" x14ac:dyDescent="0.2">
      <c r="A8" s="2"/>
      <c r="B8" s="194" t="s">
        <v>10</v>
      </c>
      <c r="C8" s="8"/>
      <c r="D8" s="8"/>
      <c r="E8" s="8"/>
      <c r="F8" s="8"/>
      <c r="G8" s="8"/>
      <c r="H8" s="9"/>
    </row>
    <row r="9" spans="1:8" ht="15" x14ac:dyDescent="0.2">
      <c r="A9" s="2"/>
      <c r="B9" s="194" t="s">
        <v>11</v>
      </c>
      <c r="C9" s="8"/>
      <c r="D9" s="8"/>
      <c r="E9" s="8"/>
      <c r="F9" s="8"/>
      <c r="G9" s="8"/>
      <c r="H9" s="9"/>
    </row>
    <row r="10" spans="1:8" ht="15" x14ac:dyDescent="0.2">
      <c r="A10" s="2"/>
      <c r="B10" s="194" t="s">
        <v>12</v>
      </c>
      <c r="C10" s="8"/>
      <c r="D10" s="8"/>
      <c r="E10" s="8"/>
      <c r="F10" s="8"/>
      <c r="G10" s="8"/>
      <c r="H10" s="9"/>
    </row>
    <row r="11" spans="1:8" ht="15" x14ac:dyDescent="0.2">
      <c r="A11" s="2"/>
      <c r="B11" s="194" t="s">
        <v>13</v>
      </c>
      <c r="C11" s="8"/>
      <c r="D11" s="8"/>
      <c r="E11" s="8"/>
      <c r="F11" s="8"/>
      <c r="G11" s="8"/>
      <c r="H11" s="9"/>
    </row>
    <row r="12" spans="1:8" ht="15" x14ac:dyDescent="0.2">
      <c r="A12" s="2"/>
      <c r="B12" s="194" t="s">
        <v>271</v>
      </c>
      <c r="C12" s="8"/>
      <c r="D12" s="8"/>
      <c r="E12" s="8"/>
      <c r="F12" s="8"/>
      <c r="G12" s="8"/>
      <c r="H12" s="9"/>
    </row>
    <row r="13" spans="1:8" ht="15" x14ac:dyDescent="0.2">
      <c r="A13" s="2"/>
      <c r="B13" s="194" t="s">
        <v>14</v>
      </c>
      <c r="C13" s="8"/>
      <c r="D13" s="8"/>
      <c r="E13" s="8"/>
      <c r="F13" s="8"/>
      <c r="G13" s="8"/>
      <c r="H13" s="9"/>
    </row>
    <row r="14" spans="1:8" ht="15" x14ac:dyDescent="0.2">
      <c r="A14" s="2"/>
      <c r="B14" s="194" t="s">
        <v>15</v>
      </c>
      <c r="C14" s="8"/>
      <c r="D14" s="8"/>
      <c r="E14" s="8"/>
      <c r="F14" s="8"/>
      <c r="G14" s="8"/>
      <c r="H14" s="9"/>
    </row>
    <row r="15" spans="1:8" ht="15" x14ac:dyDescent="0.2">
      <c r="A15" s="2"/>
      <c r="B15" s="194" t="s">
        <v>16</v>
      </c>
      <c r="C15" s="8"/>
      <c r="D15" s="8"/>
      <c r="E15" s="8"/>
      <c r="F15" s="8"/>
      <c r="G15" s="8"/>
      <c r="H15" s="9"/>
    </row>
    <row r="16" spans="1:8" ht="15" x14ac:dyDescent="0.2">
      <c r="A16" s="2"/>
      <c r="B16" s="194" t="s">
        <v>17</v>
      </c>
      <c r="C16" s="8"/>
      <c r="D16" s="8"/>
      <c r="E16" s="8"/>
      <c r="F16" s="8"/>
      <c r="G16" s="8"/>
      <c r="H16" s="9"/>
    </row>
    <row r="17" spans="1:8" ht="15" x14ac:dyDescent="0.2">
      <c r="A17" s="2"/>
      <c r="B17" s="194" t="s">
        <v>18</v>
      </c>
      <c r="C17" s="8"/>
      <c r="D17" s="8"/>
      <c r="E17" s="8"/>
      <c r="F17" s="8"/>
      <c r="G17" s="8"/>
      <c r="H17" s="9"/>
    </row>
    <row r="18" spans="1:8" ht="15" customHeight="1" x14ac:dyDescent="0.2">
      <c r="A18" s="2"/>
      <c r="B18" s="194" t="s">
        <v>19</v>
      </c>
      <c r="C18" s="8"/>
      <c r="D18" s="8"/>
      <c r="E18" s="8"/>
      <c r="F18" s="8"/>
      <c r="G18" s="8"/>
      <c r="H18" s="9"/>
    </row>
    <row r="19" spans="1:8" ht="15" x14ac:dyDescent="0.2">
      <c r="A19" s="2"/>
      <c r="B19" s="194" t="s">
        <v>20</v>
      </c>
      <c r="C19" s="8"/>
      <c r="D19" s="8"/>
      <c r="E19" s="8"/>
      <c r="F19" s="8"/>
      <c r="G19" s="8"/>
      <c r="H19" s="9"/>
    </row>
    <row r="20" spans="1:8" ht="15" x14ac:dyDescent="0.2">
      <c r="A20" s="2"/>
      <c r="B20" s="194" t="s">
        <v>21</v>
      </c>
      <c r="C20" s="8"/>
      <c r="D20" s="8"/>
      <c r="E20" s="8"/>
      <c r="F20" s="8"/>
      <c r="G20" s="8" t="s">
        <v>56</v>
      </c>
      <c r="H20" s="9"/>
    </row>
    <row r="21" spans="1:8" ht="15" x14ac:dyDescent="0.2">
      <c r="A21" s="2"/>
      <c r="B21" s="194" t="s">
        <v>22</v>
      </c>
      <c r="C21" s="8"/>
      <c r="D21" s="8"/>
      <c r="E21" s="8"/>
      <c r="F21" s="8"/>
      <c r="G21" s="8"/>
      <c r="H21" s="9"/>
    </row>
    <row r="22" spans="1:8" ht="15" x14ac:dyDescent="0.2">
      <c r="A22" s="2"/>
      <c r="B22" s="194" t="s">
        <v>23</v>
      </c>
      <c r="C22" s="8"/>
      <c r="D22" s="8"/>
      <c r="E22" s="8"/>
      <c r="F22" s="8"/>
      <c r="G22" s="8"/>
      <c r="H22" s="9"/>
    </row>
    <row r="23" spans="1:8" ht="15" x14ac:dyDescent="0.2">
      <c r="A23" s="2"/>
      <c r="B23" s="194" t="s">
        <v>24</v>
      </c>
      <c r="C23" s="8"/>
      <c r="D23" s="8"/>
      <c r="E23" s="8"/>
      <c r="F23" s="8"/>
      <c r="G23" s="8"/>
      <c r="H23" s="9"/>
    </row>
    <row r="24" spans="1:8" ht="15" x14ac:dyDescent="0.2">
      <c r="A24" s="2"/>
      <c r="B24" s="194" t="s">
        <v>25</v>
      </c>
      <c r="C24" s="8"/>
      <c r="D24" s="8"/>
      <c r="E24" s="8"/>
      <c r="F24" s="8"/>
      <c r="G24" s="8"/>
      <c r="H24" s="9"/>
    </row>
    <row r="25" spans="1:8" ht="15" x14ac:dyDescent="0.2">
      <c r="A25" s="2"/>
      <c r="B25" s="194" t="s">
        <v>26</v>
      </c>
      <c r="C25" s="8"/>
      <c r="D25" s="8"/>
      <c r="E25" s="8"/>
      <c r="F25" s="8"/>
      <c r="G25" s="8"/>
      <c r="H25" s="9"/>
    </row>
    <row r="26" spans="1:8" ht="15" x14ac:dyDescent="0.2">
      <c r="A26" s="2"/>
      <c r="B26" s="194" t="s">
        <v>27</v>
      </c>
      <c r="C26" s="8"/>
      <c r="D26" s="8"/>
      <c r="E26" s="8"/>
      <c r="F26" s="8"/>
      <c r="G26" s="8"/>
      <c r="H26" s="9"/>
    </row>
    <row r="27" spans="1:8" ht="15" x14ac:dyDescent="0.2">
      <c r="A27" s="2"/>
      <c r="B27" s="194" t="s">
        <v>28</v>
      </c>
      <c r="C27" s="8"/>
      <c r="D27" s="8"/>
      <c r="E27" s="8"/>
      <c r="F27" s="8"/>
      <c r="G27" s="8"/>
      <c r="H27" s="9"/>
    </row>
    <row r="28" spans="1:8" ht="15" x14ac:dyDescent="0.2">
      <c r="A28" s="2"/>
      <c r="B28" s="194" t="s">
        <v>29</v>
      </c>
      <c r="C28" s="8"/>
      <c r="D28" s="8"/>
      <c r="E28" s="8"/>
      <c r="F28" s="8"/>
      <c r="G28" s="8"/>
      <c r="H28" s="9"/>
    </row>
    <row r="29" spans="1:8" ht="15" x14ac:dyDescent="0.2">
      <c r="A29" s="2"/>
      <c r="B29" s="194" t="s">
        <v>30</v>
      </c>
      <c r="C29" s="8"/>
      <c r="D29" s="8"/>
      <c r="E29" s="8"/>
      <c r="F29" s="8"/>
      <c r="G29" s="8"/>
      <c r="H29" s="9"/>
    </row>
    <row r="30" spans="1:8" ht="15" x14ac:dyDescent="0.2">
      <c r="A30" s="2"/>
      <c r="B30" s="194" t="s">
        <v>272</v>
      </c>
      <c r="C30" s="8"/>
      <c r="D30" s="8"/>
      <c r="E30" s="8"/>
      <c r="F30" s="8"/>
      <c r="G30" s="8"/>
      <c r="H30" s="9"/>
    </row>
    <row r="31" spans="1:8" ht="15" x14ac:dyDescent="0.2">
      <c r="A31" s="2"/>
      <c r="B31" s="194" t="s">
        <v>31</v>
      </c>
      <c r="C31" s="8"/>
      <c r="D31" s="8"/>
      <c r="E31" s="8"/>
      <c r="F31" s="8"/>
      <c r="G31" s="8"/>
      <c r="H31" s="9"/>
    </row>
    <row r="32" spans="1:8" ht="15" x14ac:dyDescent="0.2">
      <c r="A32" s="2"/>
      <c r="B32" s="194" t="s">
        <v>32</v>
      </c>
      <c r="C32" s="8"/>
      <c r="D32" s="8"/>
      <c r="E32" s="8"/>
      <c r="F32" s="8"/>
      <c r="G32" s="8"/>
      <c r="H32" s="9"/>
    </row>
    <row r="33" spans="1:8" ht="15" x14ac:dyDescent="0.2">
      <c r="A33" s="2"/>
      <c r="B33" s="194" t="s">
        <v>33</v>
      </c>
      <c r="C33" s="8"/>
      <c r="D33" s="8"/>
      <c r="E33" s="8"/>
      <c r="F33" s="8"/>
      <c r="G33" s="8"/>
      <c r="H33" s="9"/>
    </row>
    <row r="34" spans="1:8" ht="15" x14ac:dyDescent="0.2">
      <c r="A34" s="2"/>
      <c r="B34" s="194" t="s">
        <v>34</v>
      </c>
      <c r="C34" s="8"/>
      <c r="D34" s="8"/>
      <c r="E34" s="8"/>
      <c r="F34" s="8"/>
      <c r="G34" s="8"/>
      <c r="H34" s="9"/>
    </row>
    <row r="35" spans="1:8" ht="15" x14ac:dyDescent="0.2">
      <c r="A35" s="2"/>
      <c r="B35" s="194" t="s">
        <v>35</v>
      </c>
      <c r="C35" s="8"/>
      <c r="D35" s="8"/>
      <c r="E35" s="8"/>
      <c r="F35" s="8"/>
      <c r="G35" s="8"/>
      <c r="H35" s="9"/>
    </row>
    <row r="36" spans="1:8" ht="15" x14ac:dyDescent="0.2">
      <c r="A36" s="2"/>
      <c r="B36" s="194" t="s">
        <v>36</v>
      </c>
      <c r="C36" s="8"/>
      <c r="D36" s="8"/>
      <c r="E36" s="8"/>
      <c r="F36" s="8"/>
      <c r="G36" s="8"/>
      <c r="H36" s="9"/>
    </row>
    <row r="37" spans="1:8" ht="15" x14ac:dyDescent="0.2">
      <c r="A37" s="16"/>
      <c r="B37" s="194" t="s">
        <v>37</v>
      </c>
      <c r="C37" s="8"/>
      <c r="D37" s="8"/>
      <c r="E37" s="8"/>
      <c r="F37" s="8"/>
      <c r="G37" s="8"/>
      <c r="H37" s="9"/>
    </row>
    <row r="38" spans="1:8" ht="15" x14ac:dyDescent="0.2">
      <c r="A38" s="2"/>
      <c r="B38" s="194" t="s">
        <v>38</v>
      </c>
      <c r="C38" s="8"/>
      <c r="D38" s="8"/>
      <c r="E38" s="8"/>
      <c r="F38" s="8"/>
      <c r="G38" s="8"/>
      <c r="H38" s="9"/>
    </row>
    <row r="39" spans="1:8" ht="15" x14ac:dyDescent="0.2">
      <c r="A39" s="2"/>
      <c r="B39" s="194" t="s">
        <v>39</v>
      </c>
      <c r="C39" s="8"/>
      <c r="D39" s="8"/>
      <c r="E39" s="8"/>
      <c r="F39" s="8"/>
      <c r="G39" s="8"/>
      <c r="H39" s="9"/>
    </row>
    <row r="40" spans="1:8" ht="15" x14ac:dyDescent="0.2">
      <c r="A40" s="2"/>
      <c r="B40" s="194" t="s">
        <v>40</v>
      </c>
      <c r="C40" s="8"/>
      <c r="D40" s="8"/>
      <c r="E40" s="8"/>
      <c r="F40" s="8"/>
      <c r="G40" s="8"/>
      <c r="H40" s="9"/>
    </row>
    <row r="41" spans="1:8" ht="15" x14ac:dyDescent="0.2">
      <c r="A41" s="2"/>
      <c r="B41" s="194" t="s">
        <v>41</v>
      </c>
      <c r="C41" s="8"/>
      <c r="D41" s="8"/>
      <c r="E41" s="8"/>
      <c r="F41" s="8"/>
      <c r="G41" s="8"/>
      <c r="H41" s="9"/>
    </row>
    <row r="42" spans="1:8" ht="15" x14ac:dyDescent="0.2">
      <c r="A42" s="2"/>
      <c r="B42" s="194" t="s">
        <v>42</v>
      </c>
      <c r="C42" s="8"/>
      <c r="D42" s="8"/>
      <c r="E42" s="8"/>
      <c r="F42" s="8"/>
      <c r="G42" s="8"/>
      <c r="H42" s="9"/>
    </row>
    <row r="43" spans="1:8" ht="15" x14ac:dyDescent="0.2">
      <c r="A43" s="2"/>
      <c r="B43" s="194" t="s">
        <v>44</v>
      </c>
      <c r="C43" s="8"/>
      <c r="D43" s="8"/>
      <c r="E43" s="8"/>
      <c r="F43" s="8"/>
      <c r="G43" s="8"/>
      <c r="H43" s="9"/>
    </row>
    <row r="44" spans="1:8" ht="15" x14ac:dyDescent="0.2">
      <c r="A44" s="2"/>
      <c r="B44" s="194" t="s">
        <v>45</v>
      </c>
      <c r="C44" s="8"/>
      <c r="D44" s="8"/>
      <c r="E44" s="8"/>
      <c r="F44" s="8"/>
      <c r="G44" s="8"/>
      <c r="H44" s="9"/>
    </row>
    <row r="45" spans="1:8" ht="15" x14ac:dyDescent="0.2">
      <c r="A45" s="2"/>
      <c r="B45" s="194" t="s">
        <v>46</v>
      </c>
      <c r="C45" s="8"/>
      <c r="D45" s="8"/>
      <c r="E45" s="8"/>
      <c r="F45" s="8"/>
      <c r="G45" s="8"/>
      <c r="H45" s="9"/>
    </row>
    <row r="46" spans="1:8" ht="15" x14ac:dyDescent="0.2">
      <c r="A46" s="2"/>
      <c r="B46" s="194" t="s">
        <v>47</v>
      </c>
      <c r="C46" s="8"/>
      <c r="D46" s="8"/>
      <c r="E46" s="8"/>
      <c r="F46" s="8"/>
      <c r="G46" s="8"/>
      <c r="H46" s="9"/>
    </row>
    <row r="47" spans="1:8" ht="15" x14ac:dyDescent="0.2">
      <c r="A47" s="2"/>
      <c r="B47" s="194" t="s">
        <v>308</v>
      </c>
      <c r="C47" s="8"/>
      <c r="D47" s="8"/>
      <c r="E47" s="8"/>
      <c r="F47" s="8"/>
      <c r="G47" s="8"/>
      <c r="H47" s="9"/>
    </row>
    <row r="48" spans="1:8" ht="15" x14ac:dyDescent="0.2">
      <c r="A48" s="2"/>
      <c r="B48" s="194" t="s">
        <v>309</v>
      </c>
      <c r="C48" s="8"/>
      <c r="D48" s="8"/>
      <c r="E48" s="8"/>
      <c r="F48" s="8"/>
      <c r="G48" s="8"/>
      <c r="H48" s="9"/>
    </row>
    <row r="49" spans="1:8" ht="15" x14ac:dyDescent="0.2">
      <c r="A49" s="2"/>
      <c r="B49" s="194" t="s">
        <v>310</v>
      </c>
      <c r="C49" s="8"/>
      <c r="D49" s="8"/>
      <c r="E49" s="8"/>
      <c r="F49" s="8"/>
      <c r="G49" s="8"/>
      <c r="H49" s="9"/>
    </row>
    <row r="50" spans="1:8" ht="15" x14ac:dyDescent="0.2">
      <c r="A50" s="2"/>
      <c r="B50" s="194" t="s">
        <v>273</v>
      </c>
      <c r="C50" s="8"/>
      <c r="D50" s="8"/>
      <c r="E50" s="8"/>
      <c r="F50" s="8"/>
      <c r="G50" s="8"/>
      <c r="H50" s="9"/>
    </row>
    <row r="51" spans="1:8" ht="15" x14ac:dyDescent="0.2">
      <c r="A51" s="2"/>
      <c r="B51" s="194" t="s">
        <v>274</v>
      </c>
      <c r="C51" s="8"/>
      <c r="D51" s="8"/>
      <c r="E51" s="8"/>
      <c r="F51" s="8"/>
      <c r="G51" s="8"/>
      <c r="H51" s="9"/>
    </row>
    <row r="52" spans="1:8" ht="15" x14ac:dyDescent="0.2">
      <c r="A52" s="2"/>
      <c r="B52" s="194" t="s">
        <v>275</v>
      </c>
      <c r="C52" s="8"/>
      <c r="D52" s="8"/>
      <c r="E52" s="8"/>
      <c r="F52" s="8"/>
      <c r="G52" s="8"/>
      <c r="H52" s="9"/>
    </row>
    <row r="53" spans="1:8" ht="15" x14ac:dyDescent="0.2">
      <c r="A53" s="2"/>
      <c r="B53" s="194" t="s">
        <v>276</v>
      </c>
      <c r="C53" s="8"/>
      <c r="D53" s="8"/>
      <c r="E53" s="8"/>
      <c r="F53" s="8"/>
      <c r="G53" s="8"/>
      <c r="H53" s="9"/>
    </row>
    <row r="54" spans="1:8" ht="15" x14ac:dyDescent="0.2">
      <c r="A54" s="5"/>
      <c r="B54" s="12" t="s">
        <v>48</v>
      </c>
      <c r="C54" s="8"/>
      <c r="D54" s="11"/>
      <c r="E54" s="11"/>
      <c r="F54" s="11"/>
      <c r="G54" s="11"/>
      <c r="H54" s="9"/>
    </row>
    <row r="55" spans="1:8" x14ac:dyDescent="0.2">
      <c r="B55" s="128"/>
    </row>
  </sheetData>
  <mergeCells count="2">
    <mergeCell ref="H2:H3"/>
    <mergeCell ref="C1:G1"/>
  </mergeCells>
  <hyperlinks>
    <hyperlink ref="B54" location="_Toc22301081" display="_Toc22301081" xr:uid="{CB7C9C76-A810-4247-9677-D12D681EB2A5}"/>
    <hyperlink ref="B54" location="_Toc22301060" display="_Toc22301060" xr:uid="{3785E58F-F0D4-4C08-A6EF-12EEABEFB057}"/>
    <hyperlink ref="B55" location="_Toc22301067" display="_Toc22301067" xr:uid="{01954764-E2DA-44CB-AC4D-8F8A7AD5A220}"/>
    <hyperlink ref="B56" location="_Toc22301068" display="_Toc22301068" xr:uid="{F045DC8D-7B4E-4682-894E-B80B1DAEBB95}"/>
    <hyperlink ref="B57" location="_Toc22301069" display="_Toc22301069" xr:uid="{907480C4-A25B-447A-A236-D9EF4EE40385}"/>
    <hyperlink ref="B58" location="_Toc22301070" display="_Toc22301070" xr:uid="{348FAD6A-29EA-4512-8604-C43BABF0879C}"/>
    <hyperlink ref="B59" location="_Toc22301071" display="_Toc22301071" xr:uid="{55105153-3089-4AED-92DE-711C6B280C5E}"/>
    <hyperlink ref="B60" location="_Toc22301072" display="_Toc22301072" xr:uid="{3EC7669C-1D27-42C9-AAE4-4EA25EAC1733}"/>
    <hyperlink ref="B61" location="_Toc22301073" display="_Toc22301073" xr:uid="{A3699B96-8C44-4A84-BA51-96C9859D4BEE}"/>
    <hyperlink ref="B62" location="_Toc22301074" display="_Toc22301074" xr:uid="{17393755-935D-400E-A690-44522BDB661E}"/>
    <hyperlink ref="B63" location="_Toc22301075" display="_Toc22301075" xr:uid="{5006FA01-B07B-4D34-9473-8592E71971A3}"/>
    <hyperlink ref="B64" location="_Toc22301076" display="_Toc22301076" xr:uid="{956A7074-DDDD-499A-918C-B27C702DD555}"/>
    <hyperlink ref="B65" location="_Toc22301077" display="_Toc22301077" xr:uid="{2BB4A879-F35A-4979-84B9-75DAAE787BEC}"/>
    <hyperlink ref="B66" location="_Toc22301078" display="_Toc22301078" xr:uid="{BB7988A0-FF71-4C60-90C2-5F62A8279CF7}"/>
    <hyperlink ref="B67" location="_Toc22301079" display="_Toc22301079" xr:uid="{63DE8206-0635-4BB1-8D15-B0C7D80F8810}"/>
  </hyperlinks>
  <pageMargins left="0.70866141732283472" right="0.70866141732283472" top="0.74803149606299213" bottom="0.74803149606299213" header="0.31496062992125984" footer="0.31496062992125984"/>
  <pageSetup paperSize="9"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AF1F3-E921-4311-BCE0-6F5459175370}">
  <dimension ref="A1:D32"/>
  <sheetViews>
    <sheetView tabSelected="1" workbookViewId="0">
      <selection activeCell="B18" sqref="B18"/>
    </sheetView>
  </sheetViews>
  <sheetFormatPr defaultRowHeight="15" x14ac:dyDescent="0.25"/>
  <cols>
    <col min="1" max="1" width="4.85546875" style="32" customWidth="1"/>
    <col min="2" max="2" width="48.7109375" style="32" customWidth="1"/>
    <col min="3" max="3" width="32.140625" style="31" customWidth="1"/>
  </cols>
  <sheetData>
    <row r="1" spans="1:4" x14ac:dyDescent="0.25">
      <c r="A1" s="184" t="s">
        <v>312</v>
      </c>
      <c r="B1" s="184"/>
    </row>
    <row r="2" spans="1:4" x14ac:dyDescent="0.25">
      <c r="A2" s="184" t="s">
        <v>65</v>
      </c>
      <c r="B2" s="184"/>
      <c r="C2" s="184"/>
    </row>
    <row r="3" spans="1:4" ht="15.75" thickBot="1" x14ac:dyDescent="0.3">
      <c r="A3" s="185" t="s">
        <v>66</v>
      </c>
      <c r="B3" s="185"/>
      <c r="C3" s="185"/>
    </row>
    <row r="4" spans="1:4" ht="15.75" thickBot="1" x14ac:dyDescent="0.3">
      <c r="A4" s="33" t="s">
        <v>67</v>
      </c>
      <c r="B4" s="34" t="s">
        <v>68</v>
      </c>
      <c r="C4" s="35" t="s">
        <v>69</v>
      </c>
    </row>
    <row r="5" spans="1:4" ht="15.75" hidden="1" thickBot="1" x14ac:dyDescent="0.3">
      <c r="A5" s="36">
        <v>5</v>
      </c>
      <c r="B5" s="37" t="s">
        <v>70</v>
      </c>
      <c r="C5" s="38">
        <v>43803</v>
      </c>
      <c r="D5">
        <v>14</v>
      </c>
    </row>
    <row r="6" spans="1:4" ht="15.75" hidden="1" thickBot="1" x14ac:dyDescent="0.3">
      <c r="A6" s="36">
        <v>6</v>
      </c>
      <c r="B6" s="37" t="s">
        <v>71</v>
      </c>
      <c r="C6" s="38">
        <f t="shared" ref="C6:C30" si="0">C5+D6</f>
        <v>43817</v>
      </c>
      <c r="D6">
        <v>14</v>
      </c>
    </row>
    <row r="7" spans="1:4" ht="29.25" hidden="1" thickBot="1" x14ac:dyDescent="0.3">
      <c r="A7" s="36">
        <v>7</v>
      </c>
      <c r="B7" s="37" t="s">
        <v>72</v>
      </c>
      <c r="C7" s="38">
        <f t="shared" si="0"/>
        <v>43817</v>
      </c>
      <c r="D7">
        <v>0</v>
      </c>
    </row>
    <row r="8" spans="1:4" ht="15.75" hidden="1" thickBot="1" x14ac:dyDescent="0.3">
      <c r="A8" s="36">
        <v>8</v>
      </c>
      <c r="B8" s="37" t="s">
        <v>73</v>
      </c>
      <c r="C8" s="38">
        <f t="shared" si="0"/>
        <v>43817</v>
      </c>
      <c r="D8">
        <v>0</v>
      </c>
    </row>
    <row r="9" spans="1:4" ht="15.75" hidden="1" thickBot="1" x14ac:dyDescent="0.3">
      <c r="A9" s="36">
        <v>9</v>
      </c>
      <c r="B9" s="37" t="s">
        <v>74</v>
      </c>
      <c r="C9" s="38">
        <f t="shared" si="0"/>
        <v>43817</v>
      </c>
      <c r="D9">
        <v>0</v>
      </c>
    </row>
    <row r="10" spans="1:4" ht="15.75" thickBot="1" x14ac:dyDescent="0.3">
      <c r="A10" s="36">
        <v>1</v>
      </c>
      <c r="B10" s="37" t="s">
        <v>75</v>
      </c>
      <c r="C10" s="38">
        <f t="shared" si="0"/>
        <v>43817</v>
      </c>
      <c r="D10">
        <v>0</v>
      </c>
    </row>
    <row r="11" spans="1:4" ht="30" thickBot="1" x14ac:dyDescent="0.3">
      <c r="A11" s="36">
        <v>2</v>
      </c>
      <c r="B11" s="37" t="s">
        <v>76</v>
      </c>
      <c r="C11" s="38">
        <f t="shared" si="0"/>
        <v>43839</v>
      </c>
      <c r="D11">
        <v>22</v>
      </c>
    </row>
    <row r="12" spans="1:4" ht="29.25" thickBot="1" x14ac:dyDescent="0.3">
      <c r="A12" s="36">
        <v>3</v>
      </c>
      <c r="B12" s="37" t="s">
        <v>77</v>
      </c>
      <c r="C12" s="38">
        <f t="shared" si="0"/>
        <v>43845</v>
      </c>
      <c r="D12">
        <v>6</v>
      </c>
    </row>
    <row r="13" spans="1:4" ht="30" thickBot="1" x14ac:dyDescent="0.3">
      <c r="A13" s="36">
        <v>4</v>
      </c>
      <c r="B13" s="37" t="s">
        <v>78</v>
      </c>
      <c r="C13" s="38">
        <f t="shared" si="0"/>
        <v>43859</v>
      </c>
      <c r="D13">
        <v>14</v>
      </c>
    </row>
    <row r="14" spans="1:4" ht="29.25" thickBot="1" x14ac:dyDescent="0.3">
      <c r="A14" s="36">
        <v>5</v>
      </c>
      <c r="B14" s="37" t="s">
        <v>79</v>
      </c>
      <c r="C14" s="38">
        <f t="shared" si="0"/>
        <v>43866</v>
      </c>
      <c r="D14">
        <v>7</v>
      </c>
    </row>
    <row r="15" spans="1:4" ht="15.75" thickBot="1" x14ac:dyDescent="0.3">
      <c r="A15" s="36">
        <v>6</v>
      </c>
      <c r="B15" s="37" t="s">
        <v>80</v>
      </c>
      <c r="C15" s="38">
        <f t="shared" si="0"/>
        <v>43873</v>
      </c>
      <c r="D15">
        <v>7</v>
      </c>
    </row>
    <row r="16" spans="1:4" ht="15.75" thickBot="1" x14ac:dyDescent="0.3">
      <c r="A16" s="36">
        <v>7</v>
      </c>
      <c r="B16" s="37" t="s">
        <v>81</v>
      </c>
      <c r="C16" s="38">
        <f t="shared" si="0"/>
        <v>43887</v>
      </c>
      <c r="D16">
        <v>14</v>
      </c>
    </row>
    <row r="17" spans="1:4" ht="15.75" thickBot="1" x14ac:dyDescent="0.3">
      <c r="A17" s="36">
        <v>8</v>
      </c>
      <c r="B17" s="37" t="s">
        <v>82</v>
      </c>
      <c r="C17" s="38">
        <f t="shared" si="0"/>
        <v>43892</v>
      </c>
      <c r="D17">
        <v>5</v>
      </c>
    </row>
    <row r="18" spans="1:4" ht="15.75" thickBot="1" x14ac:dyDescent="0.3">
      <c r="A18" s="36">
        <v>9</v>
      </c>
      <c r="B18" s="37" t="s">
        <v>319</v>
      </c>
      <c r="C18" s="38">
        <f t="shared" si="0"/>
        <v>43912</v>
      </c>
      <c r="D18">
        <v>20</v>
      </c>
    </row>
    <row r="19" spans="1:4" ht="15.75" thickBot="1" x14ac:dyDescent="0.3">
      <c r="A19" s="36">
        <v>10</v>
      </c>
      <c r="B19" s="37" t="s">
        <v>83</v>
      </c>
      <c r="C19" s="38">
        <f t="shared" si="0"/>
        <v>43912</v>
      </c>
      <c r="D19">
        <v>0</v>
      </c>
    </row>
    <row r="20" spans="1:4" ht="15.75" thickBot="1" x14ac:dyDescent="0.3">
      <c r="A20" s="36">
        <v>11</v>
      </c>
      <c r="B20" s="37" t="s">
        <v>84</v>
      </c>
      <c r="C20" s="38">
        <f t="shared" si="0"/>
        <v>43913</v>
      </c>
      <c r="D20">
        <v>1</v>
      </c>
    </row>
    <row r="21" spans="1:4" ht="15.75" thickBot="1" x14ac:dyDescent="0.3">
      <c r="A21" s="36">
        <v>12</v>
      </c>
      <c r="B21" s="37" t="s">
        <v>85</v>
      </c>
      <c r="C21" s="38">
        <f t="shared" si="0"/>
        <v>43927</v>
      </c>
      <c r="D21" s="39">
        <v>14</v>
      </c>
    </row>
    <row r="22" spans="1:4" ht="15.75" thickBot="1" x14ac:dyDescent="0.3">
      <c r="A22" s="36">
        <v>13</v>
      </c>
      <c r="B22" s="37" t="s">
        <v>86</v>
      </c>
      <c r="C22" s="38">
        <f t="shared" si="0"/>
        <v>43941</v>
      </c>
      <c r="D22" s="39">
        <v>14</v>
      </c>
    </row>
    <row r="23" spans="1:4" ht="15.75" thickBot="1" x14ac:dyDescent="0.3">
      <c r="A23" s="36">
        <v>14</v>
      </c>
      <c r="B23" s="37" t="s">
        <v>87</v>
      </c>
      <c r="C23" s="38">
        <f t="shared" si="0"/>
        <v>43948</v>
      </c>
      <c r="D23" s="39">
        <v>7</v>
      </c>
    </row>
    <row r="24" spans="1:4" ht="15.75" thickBot="1" x14ac:dyDescent="0.3">
      <c r="A24" s="36">
        <v>15</v>
      </c>
      <c r="B24" s="37" t="s">
        <v>88</v>
      </c>
      <c r="C24" s="38">
        <f t="shared" si="0"/>
        <v>43978</v>
      </c>
      <c r="D24" s="39">
        <v>30</v>
      </c>
    </row>
    <row r="25" spans="1:4" ht="43.5" thickBot="1" x14ac:dyDescent="0.3">
      <c r="A25" s="36">
        <v>16</v>
      </c>
      <c r="B25" s="37" t="s">
        <v>94</v>
      </c>
      <c r="C25" s="38">
        <f>C24+D25</f>
        <v>43978</v>
      </c>
      <c r="D25" s="39">
        <v>0</v>
      </c>
    </row>
    <row r="26" spans="1:4" ht="33.75" customHeight="1" thickBot="1" x14ac:dyDescent="0.3">
      <c r="A26" s="36">
        <v>17</v>
      </c>
      <c r="B26" s="37" t="s">
        <v>89</v>
      </c>
      <c r="C26" s="38">
        <f t="shared" si="0"/>
        <v>44023</v>
      </c>
      <c r="D26" s="39">
        <v>45</v>
      </c>
    </row>
    <row r="27" spans="1:4" ht="15.75" thickBot="1" x14ac:dyDescent="0.3">
      <c r="A27" s="36">
        <v>18</v>
      </c>
      <c r="B27" s="37" t="s">
        <v>90</v>
      </c>
      <c r="C27" s="38">
        <f t="shared" si="0"/>
        <v>44024</v>
      </c>
      <c r="D27" s="39">
        <v>1</v>
      </c>
    </row>
    <row r="28" spans="1:4" ht="15.75" thickBot="1" x14ac:dyDescent="0.3">
      <c r="A28" s="36">
        <v>19</v>
      </c>
      <c r="B28" s="37" t="s">
        <v>91</v>
      </c>
      <c r="C28" s="38">
        <v>43677</v>
      </c>
      <c r="D28" s="39">
        <v>30</v>
      </c>
    </row>
    <row r="29" spans="1:4" ht="15.75" thickBot="1" x14ac:dyDescent="0.3">
      <c r="A29" s="36">
        <v>20</v>
      </c>
      <c r="B29" s="37" t="s">
        <v>92</v>
      </c>
      <c r="C29" s="38">
        <f t="shared" si="0"/>
        <v>43684</v>
      </c>
      <c r="D29" s="39">
        <v>7</v>
      </c>
    </row>
    <row r="30" spans="1:4" ht="15.75" thickBot="1" x14ac:dyDescent="0.3">
      <c r="A30" s="36">
        <v>21</v>
      </c>
      <c r="B30" s="37" t="s">
        <v>311</v>
      </c>
      <c r="C30" s="38">
        <f>C28</f>
        <v>43677</v>
      </c>
      <c r="D30" s="39">
        <v>0</v>
      </c>
    </row>
    <row r="31" spans="1:4" ht="15.75" thickBot="1" x14ac:dyDescent="0.3">
      <c r="A31" s="36">
        <v>22</v>
      </c>
      <c r="B31" s="37" t="s">
        <v>93</v>
      </c>
      <c r="C31" s="38">
        <v>44060</v>
      </c>
      <c r="D31" s="39"/>
    </row>
    <row r="32" spans="1:4" ht="57" x14ac:dyDescent="0.25">
      <c r="B32" s="40" t="s">
        <v>316</v>
      </c>
    </row>
  </sheetData>
  <mergeCells count="3">
    <mergeCell ref="A1:B1"/>
    <mergeCell ref="A2:C2"/>
    <mergeCell ref="A3:C3"/>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9A890-0D53-414B-8AAC-F8F54D7772AE}">
  <dimension ref="A1:DS87"/>
  <sheetViews>
    <sheetView workbookViewId="0">
      <selection activeCell="A19" sqref="A19"/>
    </sheetView>
  </sheetViews>
  <sheetFormatPr defaultRowHeight="14.25" x14ac:dyDescent="0.2"/>
  <cols>
    <col min="1" max="1" width="5.42578125" style="113" customWidth="1"/>
    <col min="2" max="2" width="46.140625" style="1" customWidth="1"/>
    <col min="3" max="3" width="6.28515625" style="1" hidden="1" customWidth="1"/>
    <col min="4" max="4" width="6.5703125" style="1" hidden="1" customWidth="1"/>
    <col min="5" max="5" width="9.7109375" style="1" hidden="1" customWidth="1"/>
    <col min="6" max="6" width="17.42578125" style="125" hidden="1" customWidth="1"/>
    <col min="7" max="7" width="15.140625" style="125" hidden="1" customWidth="1"/>
    <col min="8" max="8" width="3.85546875" style="125" hidden="1" customWidth="1"/>
    <col min="9" max="11" width="4.140625" style="125" hidden="1" customWidth="1"/>
    <col min="12" max="12" width="4.85546875" style="125" hidden="1" customWidth="1"/>
    <col min="13" max="13" width="46.5703125" style="1" hidden="1" customWidth="1"/>
    <col min="14" max="14" width="1.7109375" style="1" customWidth="1"/>
    <col min="15" max="15" width="3.7109375" style="1" bestFit="1" customWidth="1"/>
    <col min="16" max="49" width="3.7109375" style="1" customWidth="1"/>
    <col min="50" max="16384" width="9.140625" style="1"/>
  </cols>
  <sheetData>
    <row r="1" spans="1:49" ht="187.5" customHeight="1" x14ac:dyDescent="0.2">
      <c r="A1" s="41"/>
      <c r="B1" s="42" t="s">
        <v>300</v>
      </c>
      <c r="C1" s="132"/>
      <c r="D1" s="132"/>
      <c r="E1" s="132"/>
      <c r="F1" s="133"/>
      <c r="G1" s="133"/>
      <c r="H1" s="46" t="s">
        <v>97</v>
      </c>
      <c r="I1" s="46" t="s">
        <v>98</v>
      </c>
      <c r="J1" s="46" t="s">
        <v>99</v>
      </c>
      <c r="K1" s="46" t="s">
        <v>100</v>
      </c>
      <c r="L1" s="134" t="s">
        <v>101</v>
      </c>
      <c r="M1" s="135"/>
      <c r="N1" s="136"/>
      <c r="O1" s="137" t="s">
        <v>118</v>
      </c>
      <c r="P1" s="138" t="s">
        <v>120</v>
      </c>
      <c r="Q1" s="138" t="s">
        <v>124</v>
      </c>
      <c r="R1" s="138" t="s">
        <v>126</v>
      </c>
      <c r="S1" s="139" t="s">
        <v>128</v>
      </c>
      <c r="T1" s="140" t="str">
        <f>B8</f>
        <v>Spreekruimten/Werkruimten midden/bovenbouw</v>
      </c>
      <c r="U1" s="141" t="str">
        <f>B9</f>
        <v>Leerlingtoiletten</v>
      </c>
      <c r="V1" s="142" t="s">
        <v>134</v>
      </c>
      <c r="W1" s="142" t="s">
        <v>136</v>
      </c>
      <c r="X1" s="142" t="s">
        <v>138</v>
      </c>
      <c r="Y1" s="142" t="s">
        <v>140</v>
      </c>
      <c r="Z1" s="142" t="s">
        <v>142</v>
      </c>
      <c r="AA1" s="142" t="s">
        <v>144</v>
      </c>
      <c r="AB1" s="142" t="s">
        <v>146</v>
      </c>
      <c r="AC1" s="142" t="s">
        <v>148</v>
      </c>
      <c r="AD1" s="142" t="s">
        <v>150</v>
      </c>
      <c r="AE1" s="142" t="s">
        <v>152</v>
      </c>
      <c r="AF1" s="142" t="s">
        <v>155</v>
      </c>
      <c r="AG1" s="142" t="s">
        <v>279</v>
      </c>
      <c r="AH1" s="142" t="s">
        <v>280</v>
      </c>
      <c r="AI1" s="142" t="s">
        <v>217</v>
      </c>
      <c r="AJ1" s="142" t="s">
        <v>281</v>
      </c>
      <c r="AK1" s="142" t="s">
        <v>282</v>
      </c>
      <c r="AL1" s="137" t="s">
        <v>162</v>
      </c>
      <c r="AM1" s="142" t="s">
        <v>283</v>
      </c>
      <c r="AN1" s="142" t="s">
        <v>284</v>
      </c>
      <c r="AO1" s="142" t="s">
        <v>285</v>
      </c>
      <c r="AP1" s="142" t="s">
        <v>286</v>
      </c>
      <c r="AQ1" s="142" t="s">
        <v>287</v>
      </c>
      <c r="AR1" s="142" t="s">
        <v>288</v>
      </c>
      <c r="AS1" s="142" t="s">
        <v>289</v>
      </c>
      <c r="AT1" s="142" t="s">
        <v>290</v>
      </c>
      <c r="AU1" s="142" t="s">
        <v>291</v>
      </c>
      <c r="AV1" s="142" t="s">
        <v>292</v>
      </c>
      <c r="AW1" s="142" t="s">
        <v>227</v>
      </c>
    </row>
    <row r="2" spans="1:49" s="56" customFormat="1" ht="15" customHeight="1" x14ac:dyDescent="0.25">
      <c r="A2" s="49" t="s">
        <v>103</v>
      </c>
      <c r="B2" s="49" t="s">
        <v>104</v>
      </c>
      <c r="C2" s="143" t="s">
        <v>121</v>
      </c>
      <c r="D2" s="143" t="s">
        <v>105</v>
      </c>
      <c r="E2" s="143" t="s">
        <v>106</v>
      </c>
      <c r="F2" s="144" t="s">
        <v>108</v>
      </c>
      <c r="G2" s="144" t="s">
        <v>109</v>
      </c>
      <c r="H2" s="144"/>
      <c r="I2" s="144"/>
      <c r="J2" s="144"/>
      <c r="K2" s="144"/>
      <c r="L2" s="144"/>
      <c r="M2" s="49" t="s">
        <v>111</v>
      </c>
      <c r="N2" s="145"/>
      <c r="O2" s="137"/>
      <c r="P2" s="146"/>
      <c r="Q2" s="146"/>
      <c r="R2" s="146"/>
      <c r="S2" s="146"/>
      <c r="T2" s="146"/>
      <c r="U2" s="146"/>
      <c r="V2" s="146"/>
      <c r="W2" s="146"/>
      <c r="X2" s="146"/>
      <c r="Y2" s="146"/>
      <c r="Z2" s="146"/>
      <c r="AA2" s="146"/>
      <c r="AB2" s="146"/>
      <c r="AC2" s="146"/>
      <c r="AD2" s="146"/>
      <c r="AE2" s="146"/>
      <c r="AF2" s="146"/>
      <c r="AG2" s="146"/>
      <c r="AH2" s="146"/>
      <c r="AI2" s="146"/>
      <c r="AJ2" s="146"/>
      <c r="AK2" s="146"/>
      <c r="AL2" s="137"/>
      <c r="AM2" s="146"/>
      <c r="AN2" s="146"/>
      <c r="AO2" s="146"/>
      <c r="AP2" s="146"/>
      <c r="AQ2" s="146"/>
      <c r="AR2" s="146"/>
      <c r="AS2" s="146"/>
      <c r="AT2" s="146"/>
      <c r="AU2" s="146"/>
      <c r="AV2" s="146"/>
      <c r="AW2" s="146"/>
    </row>
    <row r="3" spans="1:49" s="56" customFormat="1" ht="15.75" customHeight="1" x14ac:dyDescent="0.25">
      <c r="A3" s="57" t="s">
        <v>117</v>
      </c>
      <c r="B3" s="147" t="s">
        <v>118</v>
      </c>
      <c r="C3" s="63"/>
      <c r="D3" s="63"/>
      <c r="E3" s="63"/>
      <c r="F3" s="61"/>
      <c r="G3" s="61"/>
      <c r="H3" s="61"/>
      <c r="I3" s="61"/>
      <c r="J3" s="61"/>
      <c r="K3" s="61"/>
      <c r="L3" s="61"/>
      <c r="M3" s="82"/>
      <c r="N3" s="145"/>
      <c r="O3" s="148"/>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row>
    <row r="4" spans="1:49" ht="15" x14ac:dyDescent="0.25">
      <c r="A4" s="65" t="s">
        <v>119</v>
      </c>
      <c r="B4" s="118" t="s">
        <v>120</v>
      </c>
      <c r="C4" s="71">
        <v>55</v>
      </c>
      <c r="D4" s="74">
        <v>4</v>
      </c>
      <c r="E4" s="71">
        <f>C4*D4</f>
        <v>220</v>
      </c>
      <c r="F4" s="149">
        <v>0</v>
      </c>
      <c r="G4" s="150">
        <f>D4*F4</f>
        <v>0</v>
      </c>
      <c r="H4" s="151">
        <v>2</v>
      </c>
      <c r="I4" s="151">
        <v>2</v>
      </c>
      <c r="J4" s="151">
        <v>1</v>
      </c>
      <c r="K4" s="151">
        <v>1</v>
      </c>
      <c r="L4" s="151"/>
      <c r="M4" s="152"/>
      <c r="N4" s="153"/>
      <c r="O4" s="148"/>
      <c r="P4" s="154"/>
      <c r="Q4" s="155"/>
      <c r="R4" s="155" t="s">
        <v>293</v>
      </c>
      <c r="S4" s="155"/>
      <c r="T4" s="155">
        <v>0</v>
      </c>
      <c r="U4" s="155" t="s">
        <v>293</v>
      </c>
      <c r="V4" s="155" t="s">
        <v>293</v>
      </c>
      <c r="W4" s="155" t="s">
        <v>293</v>
      </c>
      <c r="X4" s="155">
        <v>0</v>
      </c>
      <c r="Y4" s="155">
        <v>0</v>
      </c>
      <c r="Z4" s="155">
        <v>0</v>
      </c>
      <c r="AA4" s="155">
        <v>0</v>
      </c>
      <c r="AB4" s="155">
        <v>0</v>
      </c>
      <c r="AC4" s="155">
        <v>0</v>
      </c>
      <c r="AD4" s="155">
        <v>0</v>
      </c>
      <c r="AE4" s="155">
        <v>0</v>
      </c>
      <c r="AF4" s="155" t="s">
        <v>293</v>
      </c>
      <c r="AG4" s="155">
        <v>0</v>
      </c>
      <c r="AH4" s="155"/>
      <c r="AI4" s="155"/>
      <c r="AJ4" s="155"/>
      <c r="AK4" s="156" t="s">
        <v>293</v>
      </c>
      <c r="AL4" s="63"/>
      <c r="AM4" s="157" t="s">
        <v>293</v>
      </c>
      <c r="AN4" s="155" t="s">
        <v>293</v>
      </c>
      <c r="AO4" s="155">
        <v>0</v>
      </c>
      <c r="AP4" s="155"/>
      <c r="AQ4" s="155"/>
      <c r="AR4" s="155"/>
      <c r="AS4" s="155"/>
      <c r="AT4" s="155"/>
      <c r="AU4" s="155"/>
      <c r="AV4" s="155" t="s">
        <v>293</v>
      </c>
      <c r="AW4" s="155" t="s">
        <v>293</v>
      </c>
    </row>
    <row r="5" spans="1:49" ht="15" x14ac:dyDescent="0.25">
      <c r="A5" s="65" t="s">
        <v>123</v>
      </c>
      <c r="B5" s="118" t="s">
        <v>124</v>
      </c>
      <c r="C5" s="71">
        <v>55</v>
      </c>
      <c r="D5" s="71">
        <v>6</v>
      </c>
      <c r="E5" s="71">
        <f t="shared" ref="E5:E33" si="0">C5*D5</f>
        <v>330</v>
      </c>
      <c r="F5" s="149">
        <v>0</v>
      </c>
      <c r="G5" s="150">
        <f t="shared" ref="G5:G21" si="1">D5*F5</f>
        <v>0</v>
      </c>
      <c r="H5" s="151">
        <v>2</v>
      </c>
      <c r="I5" s="151">
        <v>1</v>
      </c>
      <c r="J5" s="151">
        <v>1</v>
      </c>
      <c r="K5" s="151">
        <v>1</v>
      </c>
      <c r="L5" s="151"/>
      <c r="M5" s="152"/>
      <c r="N5" s="153"/>
      <c r="O5" s="148"/>
      <c r="P5" s="157"/>
      <c r="Q5" s="158"/>
      <c r="R5" s="155"/>
      <c r="S5" s="155" t="s">
        <v>293</v>
      </c>
      <c r="T5" s="155" t="s">
        <v>293</v>
      </c>
      <c r="U5" s="155" t="s">
        <v>293</v>
      </c>
      <c r="V5" s="155">
        <v>0</v>
      </c>
      <c r="W5" s="155">
        <v>0</v>
      </c>
      <c r="X5" s="155">
        <v>0</v>
      </c>
      <c r="Y5" s="155">
        <v>0</v>
      </c>
      <c r="Z5" s="155">
        <v>0</v>
      </c>
      <c r="AA5" s="155" t="s">
        <v>293</v>
      </c>
      <c r="AB5" s="155">
        <v>0</v>
      </c>
      <c r="AC5" s="155">
        <v>0</v>
      </c>
      <c r="AD5" s="155">
        <v>0</v>
      </c>
      <c r="AE5" s="155">
        <v>0</v>
      </c>
      <c r="AF5" s="155">
        <v>0</v>
      </c>
      <c r="AG5" s="155">
        <v>0</v>
      </c>
      <c r="AH5" s="155"/>
      <c r="AI5" s="155"/>
      <c r="AJ5" s="155"/>
      <c r="AK5" s="156" t="s">
        <v>293</v>
      </c>
      <c r="AL5" s="63"/>
      <c r="AM5" s="157"/>
      <c r="AN5" s="155"/>
      <c r="AO5" s="155"/>
      <c r="AP5" s="155"/>
      <c r="AQ5" s="155"/>
      <c r="AR5" s="155"/>
      <c r="AS5" s="155"/>
      <c r="AT5" s="155"/>
      <c r="AU5" s="155"/>
      <c r="AV5" s="155"/>
      <c r="AW5" s="155"/>
    </row>
    <row r="6" spans="1:49" ht="15" x14ac:dyDescent="0.25">
      <c r="A6" s="65" t="s">
        <v>125</v>
      </c>
      <c r="B6" s="118" t="s">
        <v>126</v>
      </c>
      <c r="C6" s="71">
        <v>30</v>
      </c>
      <c r="D6" s="71">
        <v>1</v>
      </c>
      <c r="E6" s="71">
        <f t="shared" si="0"/>
        <v>30</v>
      </c>
      <c r="F6" s="149">
        <v>0</v>
      </c>
      <c r="G6" s="150">
        <f t="shared" si="1"/>
        <v>0</v>
      </c>
      <c r="H6" s="151">
        <v>2</v>
      </c>
      <c r="I6" s="151"/>
      <c r="J6" s="151"/>
      <c r="K6" s="151"/>
      <c r="L6" s="151"/>
      <c r="M6" s="152"/>
      <c r="N6" s="153"/>
      <c r="O6" s="148"/>
      <c r="P6" s="157" t="s">
        <v>293</v>
      </c>
      <c r="Q6" s="155"/>
      <c r="R6" s="158"/>
      <c r="S6" s="155"/>
      <c r="T6" s="155">
        <v>0</v>
      </c>
      <c r="U6" s="155">
        <v>0</v>
      </c>
      <c r="V6" s="155">
        <v>0</v>
      </c>
      <c r="W6" s="155">
        <v>0</v>
      </c>
      <c r="X6" s="155">
        <v>0</v>
      </c>
      <c r="Y6" s="155">
        <v>0</v>
      </c>
      <c r="Z6" s="155">
        <v>0</v>
      </c>
      <c r="AA6" s="155">
        <v>0</v>
      </c>
      <c r="AB6" s="155">
        <v>0</v>
      </c>
      <c r="AC6" s="155">
        <v>0</v>
      </c>
      <c r="AD6" s="155">
        <v>0</v>
      </c>
      <c r="AE6" s="155">
        <v>0</v>
      </c>
      <c r="AF6" s="155">
        <v>0</v>
      </c>
      <c r="AG6" s="155">
        <v>0</v>
      </c>
      <c r="AH6" s="155"/>
      <c r="AI6" s="155"/>
      <c r="AJ6" s="155"/>
      <c r="AK6" s="156">
        <v>0</v>
      </c>
      <c r="AL6" s="63"/>
      <c r="AM6" s="157" t="s">
        <v>293</v>
      </c>
      <c r="AN6" s="155" t="s">
        <v>293</v>
      </c>
      <c r="AO6" s="155"/>
      <c r="AP6" s="155"/>
      <c r="AQ6" s="155"/>
      <c r="AR6" s="155"/>
      <c r="AS6" s="155"/>
      <c r="AT6" s="155"/>
      <c r="AU6" s="155"/>
      <c r="AV6" s="155"/>
      <c r="AW6" s="155"/>
    </row>
    <row r="7" spans="1:49" ht="15" x14ac:dyDescent="0.25">
      <c r="A7" s="65" t="s">
        <v>127</v>
      </c>
      <c r="B7" s="118" t="s">
        <v>128</v>
      </c>
      <c r="C7" s="74">
        <v>30</v>
      </c>
      <c r="D7" s="74">
        <v>1</v>
      </c>
      <c r="E7" s="74">
        <f t="shared" si="0"/>
        <v>30</v>
      </c>
      <c r="F7" s="149">
        <v>0</v>
      </c>
      <c r="G7" s="150">
        <f t="shared" si="1"/>
        <v>0</v>
      </c>
      <c r="H7" s="159">
        <v>2</v>
      </c>
      <c r="I7" s="159"/>
      <c r="J7" s="159"/>
      <c r="K7" s="159"/>
      <c r="L7" s="159"/>
      <c r="M7" s="152"/>
      <c r="N7" s="153"/>
      <c r="O7" s="148"/>
      <c r="P7" s="157"/>
      <c r="Q7" s="155" t="s">
        <v>293</v>
      </c>
      <c r="R7" s="155"/>
      <c r="S7" s="160"/>
      <c r="T7" s="155" t="s">
        <v>293</v>
      </c>
      <c r="U7" s="155">
        <v>0</v>
      </c>
      <c r="V7" s="155">
        <v>0</v>
      </c>
      <c r="W7" s="155">
        <v>0</v>
      </c>
      <c r="X7" s="155">
        <v>0</v>
      </c>
      <c r="Y7" s="155">
        <v>0</v>
      </c>
      <c r="Z7" s="155">
        <v>0</v>
      </c>
      <c r="AA7" s="155">
        <v>0</v>
      </c>
      <c r="AB7" s="155">
        <v>0</v>
      </c>
      <c r="AC7" s="155">
        <v>0</v>
      </c>
      <c r="AD7" s="155">
        <v>0</v>
      </c>
      <c r="AE7" s="155">
        <v>0</v>
      </c>
      <c r="AF7" s="155">
        <v>0</v>
      </c>
      <c r="AG7" s="155">
        <v>0</v>
      </c>
      <c r="AH7" s="155"/>
      <c r="AI7" s="155"/>
      <c r="AJ7" s="155"/>
      <c r="AK7" s="156">
        <v>0</v>
      </c>
      <c r="AL7" s="63"/>
      <c r="AM7" s="157"/>
      <c r="AN7" s="155">
        <v>0</v>
      </c>
      <c r="AO7" s="155"/>
      <c r="AP7" s="155"/>
      <c r="AQ7" s="155"/>
      <c r="AR7" s="155"/>
      <c r="AS7" s="155"/>
      <c r="AT7" s="155"/>
      <c r="AU7" s="155"/>
      <c r="AV7" s="155"/>
      <c r="AW7" s="155"/>
    </row>
    <row r="8" spans="1:49" ht="15" x14ac:dyDescent="0.25">
      <c r="A8" s="65" t="s">
        <v>129</v>
      </c>
      <c r="B8" s="118" t="s">
        <v>130</v>
      </c>
      <c r="C8" s="71">
        <v>20</v>
      </c>
      <c r="D8" s="71">
        <v>2</v>
      </c>
      <c r="E8" s="71">
        <f t="shared" si="0"/>
        <v>40</v>
      </c>
      <c r="F8" s="149">
        <v>0</v>
      </c>
      <c r="G8" s="150">
        <f t="shared" si="1"/>
        <v>0</v>
      </c>
      <c r="H8" s="151">
        <v>1</v>
      </c>
      <c r="I8" s="151"/>
      <c r="J8" s="151"/>
      <c r="K8" s="151"/>
      <c r="L8" s="151"/>
      <c r="M8" s="152"/>
      <c r="N8" s="153"/>
      <c r="O8" s="148"/>
      <c r="P8" s="157">
        <v>0</v>
      </c>
      <c r="Q8" s="155" t="s">
        <v>293</v>
      </c>
      <c r="R8" s="155">
        <v>0</v>
      </c>
      <c r="S8" s="155">
        <v>0</v>
      </c>
      <c r="T8" s="158"/>
      <c r="U8" s="155">
        <v>0</v>
      </c>
      <c r="V8" s="155">
        <v>0</v>
      </c>
      <c r="W8" s="155">
        <v>0</v>
      </c>
      <c r="X8" s="155">
        <v>0</v>
      </c>
      <c r="Y8" s="155">
        <v>0</v>
      </c>
      <c r="Z8" s="155">
        <v>0</v>
      </c>
      <c r="AA8" s="155">
        <v>0</v>
      </c>
      <c r="AB8" s="155">
        <v>0</v>
      </c>
      <c r="AC8" s="155">
        <v>0</v>
      </c>
      <c r="AD8" s="155">
        <v>0</v>
      </c>
      <c r="AE8" s="155">
        <v>0</v>
      </c>
      <c r="AF8" s="155">
        <v>0</v>
      </c>
      <c r="AG8" s="155">
        <v>0</v>
      </c>
      <c r="AH8" s="155"/>
      <c r="AI8" s="155"/>
      <c r="AJ8" s="155"/>
      <c r="AK8" s="156">
        <v>0</v>
      </c>
      <c r="AL8" s="63"/>
      <c r="AM8" s="157"/>
      <c r="AN8" s="155">
        <v>0</v>
      </c>
      <c r="AO8" s="155"/>
      <c r="AP8" s="155"/>
      <c r="AQ8" s="155"/>
      <c r="AR8" s="155"/>
      <c r="AS8" s="155"/>
      <c r="AT8" s="155"/>
      <c r="AU8" s="155"/>
      <c r="AV8" s="155"/>
      <c r="AW8" s="155"/>
    </row>
    <row r="9" spans="1:49" ht="15" x14ac:dyDescent="0.25">
      <c r="A9" s="65" t="s">
        <v>131</v>
      </c>
      <c r="B9" s="118" t="s">
        <v>132</v>
      </c>
      <c r="C9" s="71">
        <v>5</v>
      </c>
      <c r="D9" s="71">
        <v>15</v>
      </c>
      <c r="E9" s="71">
        <f t="shared" si="0"/>
        <v>75</v>
      </c>
      <c r="F9" s="149">
        <v>0</v>
      </c>
      <c r="G9" s="150">
        <f t="shared" si="1"/>
        <v>0</v>
      </c>
      <c r="H9" s="151">
        <v>0</v>
      </c>
      <c r="I9" s="151"/>
      <c r="J9" s="151"/>
      <c r="K9" s="151"/>
      <c r="L9" s="151"/>
      <c r="M9" s="152"/>
      <c r="N9" s="153"/>
      <c r="O9" s="148"/>
      <c r="P9" s="157" t="s">
        <v>293</v>
      </c>
      <c r="Q9" s="155" t="s">
        <v>293</v>
      </c>
      <c r="R9" s="155">
        <v>0</v>
      </c>
      <c r="S9" s="155">
        <v>0</v>
      </c>
      <c r="T9" s="155">
        <v>0</v>
      </c>
      <c r="U9" s="158"/>
      <c r="V9" s="155">
        <v>0</v>
      </c>
      <c r="W9" s="155">
        <v>0</v>
      </c>
      <c r="X9" s="155">
        <v>0</v>
      </c>
      <c r="Y9" s="155">
        <v>0</v>
      </c>
      <c r="Z9" s="155">
        <v>0</v>
      </c>
      <c r="AA9" s="155">
        <v>0</v>
      </c>
      <c r="AB9" s="155">
        <v>0</v>
      </c>
      <c r="AC9" s="155">
        <v>0</v>
      </c>
      <c r="AD9" s="155">
        <v>0</v>
      </c>
      <c r="AE9" s="155">
        <v>0</v>
      </c>
      <c r="AF9" s="155">
        <v>0</v>
      </c>
      <c r="AG9" s="155">
        <v>0</v>
      </c>
      <c r="AH9" s="155"/>
      <c r="AI9" s="155"/>
      <c r="AJ9" s="155"/>
      <c r="AK9" s="156">
        <v>0</v>
      </c>
      <c r="AL9" s="63"/>
      <c r="AM9" s="157"/>
      <c r="AN9" s="155"/>
      <c r="AO9" s="155"/>
      <c r="AP9" s="155"/>
      <c r="AQ9" s="155"/>
      <c r="AR9" s="155"/>
      <c r="AS9" s="155"/>
      <c r="AT9" s="155"/>
      <c r="AU9" s="155"/>
      <c r="AV9" s="155"/>
      <c r="AW9" s="155"/>
    </row>
    <row r="10" spans="1:49" ht="15" x14ac:dyDescent="0.25">
      <c r="A10" s="65" t="s">
        <v>133</v>
      </c>
      <c r="B10" s="118" t="s">
        <v>134</v>
      </c>
      <c r="C10" s="71">
        <v>84</v>
      </c>
      <c r="D10" s="71">
        <v>1</v>
      </c>
      <c r="E10" s="71">
        <f t="shared" si="0"/>
        <v>84</v>
      </c>
      <c r="F10" s="149">
        <v>0</v>
      </c>
      <c r="G10" s="150">
        <f t="shared" si="1"/>
        <v>0</v>
      </c>
      <c r="H10" s="151">
        <v>0</v>
      </c>
      <c r="I10" s="151"/>
      <c r="J10" s="151"/>
      <c r="K10" s="151"/>
      <c r="L10" s="151"/>
      <c r="M10" s="161"/>
      <c r="N10" s="153"/>
      <c r="O10" s="148"/>
      <c r="P10" s="157" t="s">
        <v>293</v>
      </c>
      <c r="Q10" s="155">
        <v>0</v>
      </c>
      <c r="R10" s="155">
        <v>0</v>
      </c>
      <c r="S10" s="155">
        <v>0</v>
      </c>
      <c r="T10" s="155">
        <v>0</v>
      </c>
      <c r="U10" s="155">
        <v>0</v>
      </c>
      <c r="V10" s="158"/>
      <c r="W10" s="155">
        <v>0</v>
      </c>
      <c r="X10" s="155">
        <v>0</v>
      </c>
      <c r="Y10" s="155">
        <v>0</v>
      </c>
      <c r="Z10" s="155">
        <v>0</v>
      </c>
      <c r="AA10" s="155">
        <v>0</v>
      </c>
      <c r="AB10" s="155">
        <v>0</v>
      </c>
      <c r="AC10" s="155">
        <v>0</v>
      </c>
      <c r="AD10" s="155">
        <v>0</v>
      </c>
      <c r="AE10" s="155">
        <v>0</v>
      </c>
      <c r="AF10" s="155">
        <v>0</v>
      </c>
      <c r="AG10" s="155">
        <v>0</v>
      </c>
      <c r="AH10" s="155"/>
      <c r="AI10" s="155"/>
      <c r="AJ10" s="155"/>
      <c r="AK10" s="156">
        <v>0</v>
      </c>
      <c r="AL10" s="63"/>
      <c r="AM10" s="157" t="s">
        <v>293</v>
      </c>
      <c r="AN10" s="155" t="s">
        <v>293</v>
      </c>
      <c r="AO10" s="155"/>
      <c r="AP10" s="155"/>
      <c r="AQ10" s="155"/>
      <c r="AR10" s="155"/>
      <c r="AS10" s="155"/>
      <c r="AT10" s="155"/>
      <c r="AU10" s="155"/>
      <c r="AV10" s="155"/>
      <c r="AW10" s="155"/>
    </row>
    <row r="11" spans="1:49" ht="15" x14ac:dyDescent="0.25">
      <c r="A11" s="65" t="s">
        <v>135</v>
      </c>
      <c r="B11" s="118" t="s">
        <v>136</v>
      </c>
      <c r="C11" s="71">
        <v>6</v>
      </c>
      <c r="D11" s="71">
        <v>1</v>
      </c>
      <c r="E11" s="71">
        <f t="shared" si="0"/>
        <v>6</v>
      </c>
      <c r="F11" s="149">
        <v>0</v>
      </c>
      <c r="G11" s="150">
        <f t="shared" si="1"/>
        <v>0</v>
      </c>
      <c r="H11" s="151">
        <v>1</v>
      </c>
      <c r="I11" s="151"/>
      <c r="J11" s="151"/>
      <c r="K11" s="151"/>
      <c r="L11" s="151"/>
      <c r="M11" s="152"/>
      <c r="N11" s="153"/>
      <c r="O11" s="148"/>
      <c r="P11" s="157" t="s">
        <v>293</v>
      </c>
      <c r="Q11" s="155">
        <v>0</v>
      </c>
      <c r="R11" s="155">
        <v>0</v>
      </c>
      <c r="S11" s="155">
        <v>0</v>
      </c>
      <c r="T11" s="155">
        <v>0</v>
      </c>
      <c r="U11" s="155">
        <v>0</v>
      </c>
      <c r="V11" s="155">
        <v>0</v>
      </c>
      <c r="W11" s="158"/>
      <c r="X11" s="155">
        <v>0</v>
      </c>
      <c r="Y11" s="155">
        <v>0</v>
      </c>
      <c r="Z11" s="155">
        <v>0</v>
      </c>
      <c r="AA11" s="155">
        <v>0</v>
      </c>
      <c r="AB11" s="155">
        <v>0</v>
      </c>
      <c r="AC11" s="155">
        <v>0</v>
      </c>
      <c r="AD11" s="155">
        <v>0</v>
      </c>
      <c r="AE11" s="155">
        <v>0</v>
      </c>
      <c r="AF11" s="155">
        <v>0</v>
      </c>
      <c r="AG11" s="155">
        <v>0</v>
      </c>
      <c r="AH11" s="155"/>
      <c r="AI11" s="155"/>
      <c r="AJ11" s="155"/>
      <c r="AK11" s="156">
        <v>0</v>
      </c>
      <c r="AL11" s="63"/>
      <c r="AM11" s="157" t="s">
        <v>293</v>
      </c>
      <c r="AN11" s="155" t="s">
        <v>293</v>
      </c>
      <c r="AO11" s="155"/>
      <c r="AP11" s="155"/>
      <c r="AQ11" s="155"/>
      <c r="AR11" s="155"/>
      <c r="AS11" s="155"/>
      <c r="AT11" s="155"/>
      <c r="AU11" s="155"/>
      <c r="AV11" s="155"/>
      <c r="AW11" s="155"/>
    </row>
    <row r="12" spans="1:49" ht="15" x14ac:dyDescent="0.25">
      <c r="A12" s="65" t="s">
        <v>137</v>
      </c>
      <c r="B12" s="118" t="s">
        <v>138</v>
      </c>
      <c r="C12" s="71">
        <v>12</v>
      </c>
      <c r="D12" s="71">
        <v>1</v>
      </c>
      <c r="E12" s="71">
        <f t="shared" si="0"/>
        <v>12</v>
      </c>
      <c r="F12" s="149">
        <v>0</v>
      </c>
      <c r="G12" s="150">
        <f t="shared" si="1"/>
        <v>0</v>
      </c>
      <c r="H12" s="151">
        <v>2</v>
      </c>
      <c r="I12" s="151"/>
      <c r="J12" s="151"/>
      <c r="K12" s="151"/>
      <c r="L12" s="151"/>
      <c r="M12" s="152"/>
      <c r="N12" s="153"/>
      <c r="O12" s="148"/>
      <c r="P12" s="157">
        <v>0</v>
      </c>
      <c r="Q12" s="155">
        <v>0</v>
      </c>
      <c r="R12" s="155">
        <v>0</v>
      </c>
      <c r="S12" s="155">
        <v>0</v>
      </c>
      <c r="T12" s="155">
        <v>0</v>
      </c>
      <c r="U12" s="155">
        <v>0</v>
      </c>
      <c r="V12" s="155">
        <v>0</v>
      </c>
      <c r="W12" s="155">
        <v>0</v>
      </c>
      <c r="X12" s="158"/>
      <c r="Y12" s="162" t="s">
        <v>237</v>
      </c>
      <c r="Z12" s="155">
        <v>0</v>
      </c>
      <c r="AA12" s="155">
        <v>0</v>
      </c>
      <c r="AB12" s="155">
        <v>0</v>
      </c>
      <c r="AC12" s="155">
        <v>0</v>
      </c>
      <c r="AD12" s="155">
        <v>0</v>
      </c>
      <c r="AE12" s="155">
        <v>0</v>
      </c>
      <c r="AF12" s="155">
        <v>0</v>
      </c>
      <c r="AG12" s="155">
        <v>0</v>
      </c>
      <c r="AH12" s="155"/>
      <c r="AI12" s="155"/>
      <c r="AJ12" s="155"/>
      <c r="AK12" s="156">
        <v>0</v>
      </c>
      <c r="AL12" s="63"/>
      <c r="AM12" s="157"/>
      <c r="AN12" s="155"/>
      <c r="AO12" s="155"/>
      <c r="AP12" s="155"/>
      <c r="AQ12" s="155"/>
      <c r="AR12" s="155"/>
      <c r="AS12" s="155"/>
      <c r="AT12" s="155"/>
      <c r="AU12" s="155"/>
      <c r="AV12" s="155"/>
      <c r="AW12" s="155"/>
    </row>
    <row r="13" spans="1:49" ht="15" x14ac:dyDescent="0.25">
      <c r="A13" s="65" t="s">
        <v>139</v>
      </c>
      <c r="B13" s="118" t="s">
        <v>140</v>
      </c>
      <c r="C13" s="71">
        <v>16</v>
      </c>
      <c r="D13" s="71">
        <v>1</v>
      </c>
      <c r="E13" s="71">
        <f t="shared" si="0"/>
        <v>16</v>
      </c>
      <c r="F13" s="149">
        <v>0</v>
      </c>
      <c r="G13" s="150">
        <f t="shared" si="1"/>
        <v>0</v>
      </c>
      <c r="H13" s="151">
        <v>2</v>
      </c>
      <c r="I13" s="151"/>
      <c r="J13" s="151"/>
      <c r="K13" s="151"/>
      <c r="L13" s="151"/>
      <c r="M13" s="152"/>
      <c r="N13" s="153"/>
      <c r="O13" s="148"/>
      <c r="P13" s="157">
        <v>0</v>
      </c>
      <c r="Q13" s="155">
        <v>0</v>
      </c>
      <c r="R13" s="155">
        <v>0</v>
      </c>
      <c r="S13" s="155">
        <v>0</v>
      </c>
      <c r="T13" s="155">
        <v>0</v>
      </c>
      <c r="U13" s="155">
        <v>0</v>
      </c>
      <c r="V13" s="155">
        <v>0</v>
      </c>
      <c r="W13" s="155">
        <v>0</v>
      </c>
      <c r="X13" s="155" t="s">
        <v>237</v>
      </c>
      <c r="Y13" s="158"/>
      <c r="Z13" s="162">
        <v>0</v>
      </c>
      <c r="AA13" s="155">
        <v>0</v>
      </c>
      <c r="AB13" s="155">
        <v>0</v>
      </c>
      <c r="AC13" s="155">
        <v>0</v>
      </c>
      <c r="AD13" s="155">
        <v>0</v>
      </c>
      <c r="AE13" s="155">
        <v>0</v>
      </c>
      <c r="AF13" s="155">
        <v>0</v>
      </c>
      <c r="AG13" s="155">
        <v>0</v>
      </c>
      <c r="AH13" s="155"/>
      <c r="AI13" s="155"/>
      <c r="AJ13" s="155"/>
      <c r="AK13" s="156">
        <v>0</v>
      </c>
      <c r="AL13" s="63"/>
      <c r="AM13" s="157"/>
      <c r="AN13" s="155"/>
      <c r="AO13" s="155"/>
      <c r="AP13" s="155"/>
      <c r="AQ13" s="155"/>
      <c r="AR13" s="155"/>
      <c r="AS13" s="155"/>
      <c r="AT13" s="155"/>
      <c r="AU13" s="155"/>
      <c r="AV13" s="155"/>
      <c r="AW13" s="155"/>
    </row>
    <row r="14" spans="1:49" ht="15" x14ac:dyDescent="0.25">
      <c r="A14" s="65" t="s">
        <v>141</v>
      </c>
      <c r="B14" s="118" t="s">
        <v>142</v>
      </c>
      <c r="C14" s="71">
        <v>12</v>
      </c>
      <c r="D14" s="71">
        <v>1</v>
      </c>
      <c r="E14" s="71">
        <f t="shared" si="0"/>
        <v>12</v>
      </c>
      <c r="F14" s="149">
        <v>0</v>
      </c>
      <c r="G14" s="150">
        <f t="shared" si="1"/>
        <v>0</v>
      </c>
      <c r="H14" s="151">
        <v>2</v>
      </c>
      <c r="I14" s="151"/>
      <c r="J14" s="151"/>
      <c r="K14" s="151"/>
      <c r="L14" s="151"/>
      <c r="M14" s="152"/>
      <c r="N14" s="153"/>
      <c r="O14" s="148"/>
      <c r="P14" s="157">
        <v>0</v>
      </c>
      <c r="Q14" s="155">
        <v>0</v>
      </c>
      <c r="R14" s="155">
        <v>0</v>
      </c>
      <c r="S14" s="155">
        <v>0</v>
      </c>
      <c r="T14" s="155">
        <v>0</v>
      </c>
      <c r="U14" s="155">
        <v>0</v>
      </c>
      <c r="V14" s="155">
        <v>0</v>
      </c>
      <c r="W14" s="155">
        <v>0</v>
      </c>
      <c r="X14" s="155">
        <v>0</v>
      </c>
      <c r="Y14" s="155">
        <v>0</v>
      </c>
      <c r="Z14" s="158"/>
      <c r="AA14" s="155">
        <v>0</v>
      </c>
      <c r="AB14" s="155">
        <v>0</v>
      </c>
      <c r="AC14" s="155">
        <v>0</v>
      </c>
      <c r="AD14" s="155">
        <v>0</v>
      </c>
      <c r="AE14" s="155">
        <v>0</v>
      </c>
      <c r="AF14" s="155">
        <v>0</v>
      </c>
      <c r="AG14" s="155">
        <v>0</v>
      </c>
      <c r="AH14" s="155"/>
      <c r="AI14" s="155"/>
      <c r="AJ14" s="155"/>
      <c r="AK14" s="156">
        <v>0</v>
      </c>
      <c r="AL14" s="63"/>
      <c r="AM14" s="157"/>
      <c r="AN14" s="155"/>
      <c r="AO14" s="155"/>
      <c r="AP14" s="155"/>
      <c r="AQ14" s="155"/>
      <c r="AR14" s="155"/>
      <c r="AS14" s="155"/>
      <c r="AT14" s="155"/>
      <c r="AU14" s="155"/>
      <c r="AV14" s="155"/>
      <c r="AW14" s="155"/>
    </row>
    <row r="15" spans="1:49" ht="15" x14ac:dyDescent="0.25">
      <c r="A15" s="65" t="s">
        <v>143</v>
      </c>
      <c r="B15" s="118" t="s">
        <v>144</v>
      </c>
      <c r="C15" s="71">
        <v>80</v>
      </c>
      <c r="D15" s="71">
        <v>1</v>
      </c>
      <c r="E15" s="71">
        <f t="shared" si="0"/>
        <v>80</v>
      </c>
      <c r="F15" s="149">
        <v>0</v>
      </c>
      <c r="G15" s="150">
        <f t="shared" si="1"/>
        <v>0</v>
      </c>
      <c r="H15" s="151">
        <v>8</v>
      </c>
      <c r="I15" s="151"/>
      <c r="J15" s="151"/>
      <c r="K15" s="151"/>
      <c r="L15" s="151"/>
      <c r="M15" s="161"/>
      <c r="N15" s="153"/>
      <c r="O15" s="148"/>
      <c r="P15" s="157">
        <v>0</v>
      </c>
      <c r="Q15" s="155" t="s">
        <v>293</v>
      </c>
      <c r="R15" s="155">
        <v>0</v>
      </c>
      <c r="S15" s="155">
        <v>0</v>
      </c>
      <c r="T15" s="155">
        <v>0</v>
      </c>
      <c r="U15" s="155">
        <v>0</v>
      </c>
      <c r="V15" s="155">
        <v>0</v>
      </c>
      <c r="W15" s="155">
        <v>0</v>
      </c>
      <c r="X15" s="155">
        <v>0</v>
      </c>
      <c r="Y15" s="155">
        <v>0</v>
      </c>
      <c r="Z15" s="155">
        <v>0</v>
      </c>
      <c r="AA15" s="158"/>
      <c r="AB15" s="155">
        <v>0</v>
      </c>
      <c r="AC15" s="155">
        <v>0</v>
      </c>
      <c r="AD15" s="155">
        <v>0</v>
      </c>
      <c r="AE15" s="155">
        <v>0</v>
      </c>
      <c r="AF15" s="155">
        <v>0</v>
      </c>
      <c r="AG15" s="155">
        <v>0</v>
      </c>
      <c r="AH15" s="155"/>
      <c r="AI15" s="155"/>
      <c r="AJ15" s="155"/>
      <c r="AK15" s="156">
        <v>0</v>
      </c>
      <c r="AL15" s="63"/>
      <c r="AM15" s="157"/>
      <c r="AN15" s="155">
        <v>0</v>
      </c>
      <c r="AO15" s="155"/>
      <c r="AP15" s="155"/>
      <c r="AQ15" s="155"/>
      <c r="AR15" s="155"/>
      <c r="AS15" s="155"/>
      <c r="AT15" s="155"/>
      <c r="AU15" s="155"/>
      <c r="AV15" s="155"/>
      <c r="AW15" s="155"/>
    </row>
    <row r="16" spans="1:49" ht="15" x14ac:dyDescent="0.25">
      <c r="A16" s="65" t="s">
        <v>145</v>
      </c>
      <c r="B16" s="118" t="s">
        <v>146</v>
      </c>
      <c r="C16" s="71">
        <v>45</v>
      </c>
      <c r="D16" s="71">
        <v>1</v>
      </c>
      <c r="E16" s="71">
        <f t="shared" si="0"/>
        <v>45</v>
      </c>
      <c r="F16" s="149">
        <v>0</v>
      </c>
      <c r="G16" s="150">
        <f t="shared" si="1"/>
        <v>0</v>
      </c>
      <c r="H16" s="151">
        <v>4</v>
      </c>
      <c r="I16" s="151">
        <v>1</v>
      </c>
      <c r="J16" s="151">
        <v>1</v>
      </c>
      <c r="K16" s="151"/>
      <c r="L16" s="151"/>
      <c r="M16" s="152"/>
      <c r="N16" s="153"/>
      <c r="O16" s="148"/>
      <c r="P16" s="157">
        <v>0</v>
      </c>
      <c r="Q16" s="155">
        <v>0</v>
      </c>
      <c r="R16" s="155">
        <v>0</v>
      </c>
      <c r="S16" s="155">
        <v>0</v>
      </c>
      <c r="T16" s="155">
        <v>0</v>
      </c>
      <c r="U16" s="155">
        <v>0</v>
      </c>
      <c r="V16" s="155">
        <v>0</v>
      </c>
      <c r="W16" s="155">
        <v>0</v>
      </c>
      <c r="X16" s="155">
        <v>0</v>
      </c>
      <c r="Y16" s="155">
        <v>0</v>
      </c>
      <c r="Z16" s="155">
        <v>0</v>
      </c>
      <c r="AA16" s="155">
        <v>0</v>
      </c>
      <c r="AB16" s="158"/>
      <c r="AC16" s="155">
        <v>0</v>
      </c>
      <c r="AD16" s="155">
        <v>0</v>
      </c>
      <c r="AE16" s="155">
        <v>0</v>
      </c>
      <c r="AF16" s="155">
        <v>0</v>
      </c>
      <c r="AG16" s="155">
        <v>0</v>
      </c>
      <c r="AH16" s="155"/>
      <c r="AI16" s="155"/>
      <c r="AJ16" s="155"/>
      <c r="AK16" s="156">
        <v>0</v>
      </c>
      <c r="AL16" s="63"/>
      <c r="AM16" s="157">
        <v>0</v>
      </c>
      <c r="AN16" s="155">
        <v>0</v>
      </c>
      <c r="AO16" s="155"/>
      <c r="AP16" s="155"/>
      <c r="AQ16" s="155"/>
      <c r="AR16" s="155"/>
      <c r="AS16" s="155"/>
      <c r="AT16" s="155"/>
      <c r="AU16" s="155"/>
      <c r="AV16" s="155"/>
      <c r="AW16" s="155"/>
    </row>
    <row r="17" spans="1:49" ht="15" x14ac:dyDescent="0.25">
      <c r="A17" s="65" t="s">
        <v>147</v>
      </c>
      <c r="B17" s="118" t="s">
        <v>148</v>
      </c>
      <c r="C17" s="71">
        <v>5</v>
      </c>
      <c r="D17" s="71">
        <v>2</v>
      </c>
      <c r="E17" s="71">
        <f t="shared" si="0"/>
        <v>10</v>
      </c>
      <c r="F17" s="149">
        <v>0</v>
      </c>
      <c r="G17" s="150">
        <f t="shared" si="1"/>
        <v>0</v>
      </c>
      <c r="H17" s="151">
        <v>0</v>
      </c>
      <c r="I17" s="151"/>
      <c r="J17" s="151"/>
      <c r="K17" s="151"/>
      <c r="L17" s="151"/>
      <c r="M17" s="152"/>
      <c r="N17" s="153"/>
      <c r="O17" s="148"/>
      <c r="P17" s="157">
        <v>0</v>
      </c>
      <c r="Q17" s="155">
        <v>0</v>
      </c>
      <c r="R17" s="155">
        <v>0</v>
      </c>
      <c r="S17" s="155">
        <v>0</v>
      </c>
      <c r="T17" s="155">
        <v>0</v>
      </c>
      <c r="U17" s="155">
        <v>0</v>
      </c>
      <c r="V17" s="155">
        <v>0</v>
      </c>
      <c r="W17" s="155">
        <v>0</v>
      </c>
      <c r="X17" s="155">
        <v>0</v>
      </c>
      <c r="Y17" s="155">
        <v>0</v>
      </c>
      <c r="Z17" s="155">
        <v>0</v>
      </c>
      <c r="AA17" s="155">
        <v>0</v>
      </c>
      <c r="AB17" s="155">
        <v>0</v>
      </c>
      <c r="AC17" s="158"/>
      <c r="AD17" s="155">
        <v>0</v>
      </c>
      <c r="AE17" s="155">
        <v>0</v>
      </c>
      <c r="AF17" s="155">
        <v>0</v>
      </c>
      <c r="AG17" s="155">
        <v>0</v>
      </c>
      <c r="AH17" s="155"/>
      <c r="AI17" s="155"/>
      <c r="AJ17" s="155"/>
      <c r="AK17" s="156">
        <v>0</v>
      </c>
      <c r="AL17" s="63"/>
      <c r="AM17" s="157">
        <v>0</v>
      </c>
      <c r="AN17" s="155">
        <v>0</v>
      </c>
      <c r="AO17" s="155"/>
      <c r="AP17" s="155"/>
      <c r="AQ17" s="155"/>
      <c r="AR17" s="155"/>
      <c r="AS17" s="155"/>
      <c r="AT17" s="155"/>
      <c r="AU17" s="155"/>
      <c r="AV17" s="155"/>
      <c r="AW17" s="155"/>
    </row>
    <row r="18" spans="1:49" ht="15" x14ac:dyDescent="0.25">
      <c r="A18" s="65" t="s">
        <v>149</v>
      </c>
      <c r="B18" s="118" t="s">
        <v>150</v>
      </c>
      <c r="C18" s="71">
        <v>7</v>
      </c>
      <c r="D18" s="71">
        <v>1</v>
      </c>
      <c r="E18" s="71">
        <f t="shared" si="0"/>
        <v>7</v>
      </c>
      <c r="F18" s="149">
        <v>0</v>
      </c>
      <c r="G18" s="150">
        <f t="shared" si="1"/>
        <v>0</v>
      </c>
      <c r="H18" s="151">
        <v>0</v>
      </c>
      <c r="I18" s="151"/>
      <c r="J18" s="151"/>
      <c r="K18" s="151"/>
      <c r="L18" s="151"/>
      <c r="M18" s="152"/>
      <c r="N18" s="153"/>
      <c r="O18" s="148"/>
      <c r="P18" s="157">
        <v>0</v>
      </c>
      <c r="Q18" s="155">
        <v>0</v>
      </c>
      <c r="R18" s="155">
        <v>0</v>
      </c>
      <c r="S18" s="155">
        <v>0</v>
      </c>
      <c r="T18" s="155">
        <v>0</v>
      </c>
      <c r="U18" s="155">
        <v>0</v>
      </c>
      <c r="V18" s="155">
        <v>0</v>
      </c>
      <c r="W18" s="155">
        <v>0</v>
      </c>
      <c r="X18" s="155">
        <v>0</v>
      </c>
      <c r="Y18" s="155">
        <v>0</v>
      </c>
      <c r="Z18" s="155">
        <v>0</v>
      </c>
      <c r="AA18" s="155">
        <v>0</v>
      </c>
      <c r="AB18" s="155">
        <v>0</v>
      </c>
      <c r="AC18" s="155">
        <v>0</v>
      </c>
      <c r="AD18" s="158"/>
      <c r="AE18" s="155">
        <v>0</v>
      </c>
      <c r="AF18" s="155">
        <v>0</v>
      </c>
      <c r="AG18" s="155">
        <v>0</v>
      </c>
      <c r="AH18" s="155"/>
      <c r="AI18" s="155"/>
      <c r="AJ18" s="155"/>
      <c r="AK18" s="156">
        <v>0</v>
      </c>
      <c r="AL18" s="63"/>
      <c r="AM18" s="157">
        <v>0</v>
      </c>
      <c r="AN18" s="155">
        <v>0</v>
      </c>
      <c r="AO18" s="155"/>
      <c r="AP18" s="155"/>
      <c r="AQ18" s="155"/>
      <c r="AR18" s="155"/>
      <c r="AS18" s="155"/>
      <c r="AT18" s="155"/>
      <c r="AU18" s="155"/>
      <c r="AV18" s="155"/>
      <c r="AW18" s="155"/>
    </row>
    <row r="19" spans="1:49" ht="15" x14ac:dyDescent="0.25">
      <c r="A19" s="65" t="s">
        <v>151</v>
      </c>
      <c r="B19" s="118" t="s">
        <v>152</v>
      </c>
      <c r="C19" s="71">
        <v>5</v>
      </c>
      <c r="D19" s="71">
        <v>1</v>
      </c>
      <c r="E19" s="71">
        <f t="shared" si="0"/>
        <v>5</v>
      </c>
      <c r="F19" s="149">
        <v>0</v>
      </c>
      <c r="G19" s="150">
        <f t="shared" si="1"/>
        <v>0</v>
      </c>
      <c r="H19" s="151">
        <v>0</v>
      </c>
      <c r="I19" s="151"/>
      <c r="J19" s="151"/>
      <c r="K19" s="151"/>
      <c r="L19" s="151" t="s">
        <v>153</v>
      </c>
      <c r="M19" s="152"/>
      <c r="N19" s="153"/>
      <c r="O19" s="148"/>
      <c r="P19" s="157">
        <v>0</v>
      </c>
      <c r="Q19" s="155">
        <v>0</v>
      </c>
      <c r="R19" s="155">
        <v>0</v>
      </c>
      <c r="S19" s="155">
        <v>0</v>
      </c>
      <c r="T19" s="155">
        <v>0</v>
      </c>
      <c r="U19" s="155">
        <v>0</v>
      </c>
      <c r="V19" s="155">
        <v>0</v>
      </c>
      <c r="W19" s="155">
        <v>0</v>
      </c>
      <c r="X19" s="155">
        <v>0</v>
      </c>
      <c r="Y19" s="155">
        <v>0</v>
      </c>
      <c r="Z19" s="155">
        <v>0</v>
      </c>
      <c r="AA19" s="155">
        <v>0</v>
      </c>
      <c r="AB19" s="155">
        <v>0</v>
      </c>
      <c r="AC19" s="155">
        <v>0</v>
      </c>
      <c r="AD19" s="155">
        <v>0</v>
      </c>
      <c r="AE19" s="158"/>
      <c r="AF19" s="155">
        <v>0</v>
      </c>
      <c r="AG19" s="155">
        <v>0</v>
      </c>
      <c r="AH19" s="155"/>
      <c r="AI19" s="155"/>
      <c r="AJ19" s="155"/>
      <c r="AK19" s="156">
        <v>0</v>
      </c>
      <c r="AL19" s="63"/>
      <c r="AM19" s="157"/>
      <c r="AN19" s="155"/>
      <c r="AO19" s="155"/>
      <c r="AP19" s="155"/>
      <c r="AQ19" s="155"/>
      <c r="AR19" s="155" t="s">
        <v>237</v>
      </c>
      <c r="AS19" s="155"/>
      <c r="AT19" s="155"/>
      <c r="AU19" s="155"/>
      <c r="AV19" s="155"/>
      <c r="AW19" s="155"/>
    </row>
    <row r="20" spans="1:49" ht="15" x14ac:dyDescent="0.25">
      <c r="A20" s="65" t="s">
        <v>154</v>
      </c>
      <c r="B20" s="118" t="s">
        <v>155</v>
      </c>
      <c r="C20" s="71">
        <v>20</v>
      </c>
      <c r="D20" s="71">
        <v>2</v>
      </c>
      <c r="E20" s="71">
        <f t="shared" si="0"/>
        <v>40</v>
      </c>
      <c r="F20" s="149">
        <v>0</v>
      </c>
      <c r="G20" s="150">
        <f t="shared" si="1"/>
        <v>0</v>
      </c>
      <c r="H20" s="151">
        <v>1</v>
      </c>
      <c r="I20" s="151"/>
      <c r="J20" s="151"/>
      <c r="K20" s="151"/>
      <c r="L20" s="151"/>
      <c r="M20" s="152"/>
      <c r="N20" s="153"/>
      <c r="O20" s="148"/>
      <c r="P20" s="163" t="s">
        <v>293</v>
      </c>
      <c r="Q20" s="162" t="s">
        <v>293</v>
      </c>
      <c r="R20" s="162">
        <v>0</v>
      </c>
      <c r="S20" s="162">
        <v>0</v>
      </c>
      <c r="T20" s="162">
        <v>0</v>
      </c>
      <c r="U20" s="162">
        <v>0</v>
      </c>
      <c r="V20" s="162">
        <v>0</v>
      </c>
      <c r="W20" s="162">
        <v>0</v>
      </c>
      <c r="X20" s="162">
        <v>0</v>
      </c>
      <c r="Y20" s="162">
        <v>0</v>
      </c>
      <c r="Z20" s="162">
        <v>0</v>
      </c>
      <c r="AA20" s="162">
        <v>0</v>
      </c>
      <c r="AB20" s="162">
        <v>0</v>
      </c>
      <c r="AC20" s="162">
        <v>0</v>
      </c>
      <c r="AD20" s="162">
        <v>0</v>
      </c>
      <c r="AE20" s="162">
        <v>0</v>
      </c>
      <c r="AF20" s="158"/>
      <c r="AG20" s="155"/>
      <c r="AH20" s="162"/>
      <c r="AI20" s="162"/>
      <c r="AJ20" s="162"/>
      <c r="AK20" s="156">
        <v>0</v>
      </c>
      <c r="AL20" s="63"/>
      <c r="AM20" s="157"/>
      <c r="AN20" s="155" t="s">
        <v>293</v>
      </c>
      <c r="AO20" s="155"/>
      <c r="AP20" s="155"/>
      <c r="AQ20" s="155"/>
      <c r="AR20" s="155"/>
      <c r="AS20" s="155"/>
      <c r="AT20" s="155"/>
      <c r="AU20" s="155"/>
      <c r="AV20" s="155"/>
      <c r="AW20" s="155"/>
    </row>
    <row r="21" spans="1:49" ht="15" x14ac:dyDescent="0.25">
      <c r="A21" s="65" t="s">
        <v>156</v>
      </c>
      <c r="B21" s="118" t="s">
        <v>157</v>
      </c>
      <c r="C21" s="71">
        <v>4</v>
      </c>
      <c r="D21" s="71">
        <v>1</v>
      </c>
      <c r="E21" s="71">
        <f t="shared" si="0"/>
        <v>4</v>
      </c>
      <c r="F21" s="149">
        <v>0</v>
      </c>
      <c r="G21" s="150">
        <f t="shared" si="1"/>
        <v>0</v>
      </c>
      <c r="H21" s="151">
        <v>2</v>
      </c>
      <c r="I21" s="151"/>
      <c r="J21" s="151"/>
      <c r="K21" s="151"/>
      <c r="L21" s="151"/>
      <c r="M21" s="152"/>
      <c r="N21" s="153"/>
      <c r="O21" s="148"/>
      <c r="P21" s="163">
        <v>0</v>
      </c>
      <c r="Q21" s="162">
        <v>0</v>
      </c>
      <c r="R21" s="162">
        <v>0</v>
      </c>
      <c r="S21" s="162">
        <v>0</v>
      </c>
      <c r="T21" s="162">
        <v>0</v>
      </c>
      <c r="U21" s="162">
        <v>0</v>
      </c>
      <c r="V21" s="162">
        <v>0</v>
      </c>
      <c r="W21" s="162">
        <v>0</v>
      </c>
      <c r="X21" s="162">
        <v>0</v>
      </c>
      <c r="Y21" s="162" t="s">
        <v>293</v>
      </c>
      <c r="Z21" s="162">
        <v>0</v>
      </c>
      <c r="AA21" s="162">
        <v>0</v>
      </c>
      <c r="AB21" s="162">
        <v>0</v>
      </c>
      <c r="AC21" s="162">
        <v>0</v>
      </c>
      <c r="AD21" s="162">
        <v>0</v>
      </c>
      <c r="AE21" s="162">
        <v>0</v>
      </c>
      <c r="AF21" s="155"/>
      <c r="AG21" s="158"/>
      <c r="AH21" s="162"/>
      <c r="AI21" s="162"/>
      <c r="AJ21" s="162"/>
      <c r="AK21" s="156">
        <v>0</v>
      </c>
      <c r="AL21" s="63"/>
      <c r="AM21" s="157"/>
      <c r="AN21" s="155"/>
      <c r="AO21" s="155"/>
      <c r="AP21" s="155"/>
      <c r="AQ21" s="155"/>
      <c r="AR21" s="155"/>
      <c r="AS21" s="155"/>
      <c r="AT21" s="155"/>
      <c r="AU21" s="155"/>
      <c r="AV21" s="155"/>
      <c r="AW21" s="155"/>
    </row>
    <row r="22" spans="1:49" ht="15" hidden="1" x14ac:dyDescent="0.25">
      <c r="A22" s="77"/>
      <c r="B22" s="118" t="s">
        <v>158</v>
      </c>
      <c r="C22" s="71"/>
      <c r="D22" s="71"/>
      <c r="E22" s="71">
        <f>SUM(E4:E21)</f>
        <v>1046</v>
      </c>
      <c r="F22" s="71"/>
      <c r="G22" s="150"/>
      <c r="H22" s="151"/>
      <c r="I22" s="151"/>
      <c r="J22" s="151"/>
      <c r="K22" s="151"/>
      <c r="L22" s="151"/>
      <c r="M22" s="152"/>
      <c r="N22" s="153"/>
      <c r="O22" s="148"/>
      <c r="P22" s="163"/>
      <c r="Q22" s="162"/>
      <c r="R22" s="162"/>
      <c r="S22" s="162"/>
      <c r="T22" s="162"/>
      <c r="U22" s="162"/>
      <c r="V22" s="162"/>
      <c r="W22" s="162"/>
      <c r="X22" s="162"/>
      <c r="Y22" s="162"/>
      <c r="Z22" s="162"/>
      <c r="AA22" s="162"/>
      <c r="AB22" s="162"/>
      <c r="AC22" s="162"/>
      <c r="AD22" s="162"/>
      <c r="AE22" s="162"/>
      <c r="AF22" s="162"/>
      <c r="AG22" s="162"/>
      <c r="AH22" s="162"/>
      <c r="AI22" s="162"/>
      <c r="AJ22" s="162"/>
      <c r="AK22" s="164"/>
      <c r="AL22" s="63"/>
      <c r="AM22" s="157"/>
      <c r="AN22" s="155"/>
      <c r="AO22" s="155"/>
      <c r="AP22" s="155"/>
      <c r="AQ22" s="155"/>
      <c r="AR22" s="155"/>
      <c r="AS22" s="155"/>
      <c r="AT22" s="155"/>
      <c r="AU22" s="155"/>
      <c r="AV22" s="155"/>
      <c r="AW22" s="155"/>
    </row>
    <row r="23" spans="1:49" ht="15" hidden="1" x14ac:dyDescent="0.25">
      <c r="A23" s="65"/>
      <c r="B23" s="118" t="s">
        <v>159</v>
      </c>
      <c r="C23" s="71"/>
      <c r="D23" s="165">
        <v>1.3</v>
      </c>
      <c r="E23" s="71"/>
      <c r="F23" s="71"/>
      <c r="G23" s="150"/>
      <c r="H23" s="151"/>
      <c r="I23" s="151"/>
      <c r="J23" s="151"/>
      <c r="K23" s="151"/>
      <c r="L23" s="151"/>
      <c r="M23" s="152"/>
      <c r="N23" s="153"/>
      <c r="O23" s="148"/>
      <c r="P23" s="163"/>
      <c r="Q23" s="162"/>
      <c r="R23" s="162"/>
      <c r="S23" s="162"/>
      <c r="T23" s="162"/>
      <c r="U23" s="162"/>
      <c r="V23" s="162"/>
      <c r="W23" s="162"/>
      <c r="X23" s="162"/>
      <c r="Y23" s="162"/>
      <c r="Z23" s="162"/>
      <c r="AA23" s="162"/>
      <c r="AB23" s="162"/>
      <c r="AC23" s="162"/>
      <c r="AD23" s="162"/>
      <c r="AE23" s="162"/>
      <c r="AF23" s="162"/>
      <c r="AG23" s="162"/>
      <c r="AH23" s="162"/>
      <c r="AI23" s="162"/>
      <c r="AJ23" s="162"/>
      <c r="AK23" s="164"/>
      <c r="AL23" s="63"/>
      <c r="AM23" s="157"/>
      <c r="AN23" s="155"/>
      <c r="AO23" s="155"/>
      <c r="AP23" s="155"/>
      <c r="AQ23" s="155"/>
      <c r="AR23" s="155"/>
      <c r="AS23" s="155"/>
      <c r="AT23" s="155"/>
      <c r="AU23" s="155"/>
      <c r="AV23" s="155"/>
      <c r="AW23" s="155"/>
    </row>
    <row r="24" spans="1:49" ht="15" hidden="1" x14ac:dyDescent="0.25">
      <c r="A24" s="65"/>
      <c r="B24" s="118" t="s">
        <v>160</v>
      </c>
      <c r="C24" s="71"/>
      <c r="D24" s="166"/>
      <c r="E24" s="71">
        <f>E22*D23</f>
        <v>1359.8</v>
      </c>
      <c r="F24" s="71"/>
      <c r="G24" s="150"/>
      <c r="H24" s="151"/>
      <c r="I24" s="151"/>
      <c r="J24" s="151"/>
      <c r="K24" s="151"/>
      <c r="L24" s="151"/>
      <c r="M24" s="152"/>
      <c r="N24" s="153"/>
      <c r="O24" s="148"/>
      <c r="P24" s="163"/>
      <c r="Q24" s="162"/>
      <c r="R24" s="162"/>
      <c r="S24" s="162"/>
      <c r="T24" s="162"/>
      <c r="U24" s="162"/>
      <c r="V24" s="162"/>
      <c r="W24" s="162"/>
      <c r="X24" s="162"/>
      <c r="Y24" s="162"/>
      <c r="Z24" s="162"/>
      <c r="AA24" s="162"/>
      <c r="AB24" s="162"/>
      <c r="AC24" s="162"/>
      <c r="AD24" s="162"/>
      <c r="AE24" s="162"/>
      <c r="AF24" s="162"/>
      <c r="AG24" s="162"/>
      <c r="AH24" s="162"/>
      <c r="AI24" s="162"/>
      <c r="AJ24" s="162"/>
      <c r="AK24" s="164"/>
      <c r="AL24" s="63"/>
      <c r="AM24" s="157"/>
      <c r="AN24" s="155"/>
      <c r="AO24" s="155"/>
      <c r="AP24" s="155"/>
      <c r="AQ24" s="155"/>
      <c r="AR24" s="155"/>
      <c r="AS24" s="155"/>
      <c r="AT24" s="155"/>
      <c r="AU24" s="155"/>
      <c r="AV24" s="155"/>
      <c r="AW24" s="155"/>
    </row>
    <row r="25" spans="1:49" ht="15" x14ac:dyDescent="0.25">
      <c r="A25" s="80" t="s">
        <v>161</v>
      </c>
      <c r="B25" s="147" t="s">
        <v>162</v>
      </c>
      <c r="C25" s="63"/>
      <c r="D25" s="63"/>
      <c r="E25" s="63"/>
      <c r="F25" s="63"/>
      <c r="G25" s="63"/>
      <c r="H25" s="81"/>
      <c r="I25" s="81"/>
      <c r="J25" s="81"/>
      <c r="K25" s="81"/>
      <c r="L25" s="81"/>
      <c r="M25" s="81"/>
      <c r="N25" s="153"/>
      <c r="O25" s="148"/>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63"/>
      <c r="AM25" s="167"/>
      <c r="AN25" s="167"/>
      <c r="AO25" s="167"/>
      <c r="AP25" s="167"/>
      <c r="AQ25" s="167"/>
      <c r="AR25" s="167"/>
      <c r="AS25" s="167"/>
      <c r="AT25" s="167"/>
      <c r="AU25" s="167"/>
      <c r="AV25" s="167"/>
      <c r="AW25" s="167"/>
    </row>
    <row r="26" spans="1:49" ht="15" x14ac:dyDescent="0.25">
      <c r="A26" s="65" t="s">
        <v>163</v>
      </c>
      <c r="B26" s="168" t="s">
        <v>283</v>
      </c>
      <c r="C26" s="71">
        <v>60</v>
      </c>
      <c r="D26" s="71">
        <v>1</v>
      </c>
      <c r="E26" s="71">
        <f t="shared" si="0"/>
        <v>60</v>
      </c>
      <c r="F26" s="149">
        <v>0</v>
      </c>
      <c r="G26" s="150">
        <f>D26*F26</f>
        <v>0</v>
      </c>
      <c r="H26" s="151">
        <v>6</v>
      </c>
      <c r="I26" s="151">
        <v>1</v>
      </c>
      <c r="J26" s="151"/>
      <c r="K26" s="151"/>
      <c r="L26" s="151"/>
      <c r="M26" s="151"/>
      <c r="N26" s="153"/>
      <c r="O26" s="148"/>
      <c r="P26" s="163" t="s">
        <v>293</v>
      </c>
      <c r="Q26" s="162"/>
      <c r="R26" s="162" t="s">
        <v>293</v>
      </c>
      <c r="S26" s="162"/>
      <c r="T26" s="162"/>
      <c r="U26" s="162"/>
      <c r="V26" s="162" t="s">
        <v>293</v>
      </c>
      <c r="W26" s="162" t="s">
        <v>293</v>
      </c>
      <c r="X26" s="162"/>
      <c r="Y26" s="162"/>
      <c r="Z26" s="162"/>
      <c r="AA26" s="162">
        <v>0</v>
      </c>
      <c r="AB26" s="162">
        <v>0</v>
      </c>
      <c r="AC26" s="162">
        <v>0</v>
      </c>
      <c r="AD26" s="162">
        <v>0</v>
      </c>
      <c r="AE26" s="162">
        <v>0</v>
      </c>
      <c r="AF26" s="162">
        <v>0</v>
      </c>
      <c r="AG26" s="162">
        <v>0</v>
      </c>
      <c r="AH26" s="162"/>
      <c r="AI26" s="162"/>
      <c r="AJ26" s="162"/>
      <c r="AK26" s="164"/>
      <c r="AL26" s="63"/>
      <c r="AM26" s="154"/>
      <c r="AN26" s="155" t="s">
        <v>293</v>
      </c>
      <c r="AO26" s="155" t="s">
        <v>293</v>
      </c>
      <c r="AP26" s="155" t="s">
        <v>293</v>
      </c>
      <c r="AQ26" s="155" t="s">
        <v>293</v>
      </c>
      <c r="AR26" s="155">
        <v>0</v>
      </c>
      <c r="AS26" s="155">
        <v>0</v>
      </c>
      <c r="AT26" s="155">
        <v>0</v>
      </c>
      <c r="AU26" s="155">
        <v>0</v>
      </c>
      <c r="AV26" s="155" t="s">
        <v>293</v>
      </c>
      <c r="AW26" s="155" t="s">
        <v>293</v>
      </c>
    </row>
    <row r="27" spans="1:49" ht="15" x14ac:dyDescent="0.25">
      <c r="A27" s="65" t="s">
        <v>165</v>
      </c>
      <c r="B27" s="118" t="s">
        <v>284</v>
      </c>
      <c r="C27" s="71">
        <v>60</v>
      </c>
      <c r="D27" s="71">
        <v>1</v>
      </c>
      <c r="E27" s="71">
        <f t="shared" si="0"/>
        <v>60</v>
      </c>
      <c r="F27" s="149">
        <v>0</v>
      </c>
      <c r="G27" s="150">
        <f t="shared" ref="G27:G33" si="2">D27*F27</f>
        <v>0</v>
      </c>
      <c r="H27" s="151">
        <v>6</v>
      </c>
      <c r="I27" s="151"/>
      <c r="J27" s="151"/>
      <c r="K27" s="151"/>
      <c r="L27" s="151"/>
      <c r="M27" s="151"/>
      <c r="N27" s="153"/>
      <c r="O27" s="148"/>
      <c r="P27" s="163" t="s">
        <v>293</v>
      </c>
      <c r="Q27" s="162">
        <v>0</v>
      </c>
      <c r="R27" s="162" t="s">
        <v>293</v>
      </c>
      <c r="S27" s="162">
        <v>0</v>
      </c>
      <c r="T27" s="162">
        <v>0</v>
      </c>
      <c r="U27" s="162">
        <v>0</v>
      </c>
      <c r="V27" s="162" t="s">
        <v>293</v>
      </c>
      <c r="W27" s="162" t="s">
        <v>293</v>
      </c>
      <c r="X27" s="162"/>
      <c r="Y27" s="162"/>
      <c r="Z27" s="162"/>
      <c r="AA27" s="162">
        <v>0</v>
      </c>
      <c r="AB27" s="162">
        <v>0</v>
      </c>
      <c r="AC27" s="162">
        <v>0</v>
      </c>
      <c r="AD27" s="162">
        <v>0</v>
      </c>
      <c r="AE27" s="162">
        <v>0</v>
      </c>
      <c r="AF27" s="162">
        <v>0</v>
      </c>
      <c r="AG27" s="162">
        <v>0</v>
      </c>
      <c r="AH27" s="162"/>
      <c r="AI27" s="162"/>
      <c r="AJ27" s="162"/>
      <c r="AK27" s="164">
        <v>0</v>
      </c>
      <c r="AL27" s="63"/>
      <c r="AM27" s="157" t="s">
        <v>293</v>
      </c>
      <c r="AN27" s="158"/>
      <c r="AO27" s="155" t="s">
        <v>293</v>
      </c>
      <c r="AP27" s="155"/>
      <c r="AQ27" s="155" t="s">
        <v>293</v>
      </c>
      <c r="AR27" s="155">
        <v>0</v>
      </c>
      <c r="AS27" s="155">
        <v>0</v>
      </c>
      <c r="AT27" s="155">
        <v>0</v>
      </c>
      <c r="AU27" s="155">
        <v>0</v>
      </c>
      <c r="AV27" s="155" t="s">
        <v>293</v>
      </c>
      <c r="AW27" s="155" t="s">
        <v>293</v>
      </c>
    </row>
    <row r="28" spans="1:49" ht="15" x14ac:dyDescent="0.25">
      <c r="A28" s="65" t="s">
        <v>167</v>
      </c>
      <c r="B28" s="118" t="s">
        <v>285</v>
      </c>
      <c r="C28" s="71">
        <v>8.5</v>
      </c>
      <c r="D28" s="71">
        <v>1</v>
      </c>
      <c r="E28" s="71">
        <f t="shared" si="0"/>
        <v>8.5</v>
      </c>
      <c r="F28" s="149">
        <v>0</v>
      </c>
      <c r="G28" s="150">
        <f t="shared" si="2"/>
        <v>0</v>
      </c>
      <c r="H28" s="151">
        <v>1</v>
      </c>
      <c r="I28" s="151"/>
      <c r="J28" s="151"/>
      <c r="K28" s="151"/>
      <c r="L28" s="151"/>
      <c r="M28" s="151"/>
      <c r="N28" s="153"/>
      <c r="O28" s="148"/>
      <c r="P28" s="163">
        <v>0</v>
      </c>
      <c r="Q28" s="162"/>
      <c r="R28" s="162"/>
      <c r="S28" s="162"/>
      <c r="T28" s="162"/>
      <c r="U28" s="162">
        <v>0</v>
      </c>
      <c r="V28" s="162">
        <v>0</v>
      </c>
      <c r="W28" s="162">
        <v>0</v>
      </c>
      <c r="X28" s="162"/>
      <c r="Y28" s="162"/>
      <c r="Z28" s="162"/>
      <c r="AA28" s="162">
        <v>0</v>
      </c>
      <c r="AB28" s="162">
        <v>0</v>
      </c>
      <c r="AC28" s="162">
        <v>0</v>
      </c>
      <c r="AD28" s="162">
        <v>0</v>
      </c>
      <c r="AE28" s="162">
        <v>0</v>
      </c>
      <c r="AF28" s="162">
        <v>0</v>
      </c>
      <c r="AG28" s="162">
        <v>0</v>
      </c>
      <c r="AH28" s="162"/>
      <c r="AI28" s="162"/>
      <c r="AJ28" s="162"/>
      <c r="AK28" s="164" t="s">
        <v>293</v>
      </c>
      <c r="AL28" s="63"/>
      <c r="AM28" s="157" t="s">
        <v>293</v>
      </c>
      <c r="AN28" s="155" t="s">
        <v>293</v>
      </c>
      <c r="AO28" s="158"/>
      <c r="AP28" s="155"/>
      <c r="AQ28" s="155"/>
      <c r="AR28" s="155">
        <v>0</v>
      </c>
      <c r="AS28" s="155">
        <v>0</v>
      </c>
      <c r="AT28" s="155">
        <v>0</v>
      </c>
      <c r="AU28" s="155"/>
      <c r="AV28" s="155" t="s">
        <v>237</v>
      </c>
      <c r="AW28" s="155" t="s">
        <v>237</v>
      </c>
    </row>
    <row r="29" spans="1:49" s="84" customFormat="1" ht="15" x14ac:dyDescent="0.25">
      <c r="A29" s="65" t="s">
        <v>169</v>
      </c>
      <c r="B29" s="118" t="s">
        <v>286</v>
      </c>
      <c r="C29" s="71">
        <v>2</v>
      </c>
      <c r="D29" s="71">
        <v>9</v>
      </c>
      <c r="E29" s="71">
        <f t="shared" si="0"/>
        <v>18</v>
      </c>
      <c r="F29" s="149">
        <v>0</v>
      </c>
      <c r="G29" s="150">
        <f t="shared" si="2"/>
        <v>0</v>
      </c>
      <c r="H29" s="159">
        <v>1</v>
      </c>
      <c r="I29" s="159"/>
      <c r="J29" s="159"/>
      <c r="K29" s="159"/>
      <c r="L29" s="159"/>
      <c r="M29" s="159"/>
      <c r="N29" s="169"/>
      <c r="O29" s="148"/>
      <c r="P29" s="163"/>
      <c r="Q29" s="162"/>
      <c r="R29" s="162"/>
      <c r="S29" s="162"/>
      <c r="T29" s="162"/>
      <c r="U29" s="162"/>
      <c r="V29" s="162"/>
      <c r="W29" s="162"/>
      <c r="X29" s="162"/>
      <c r="Y29" s="162"/>
      <c r="Z29" s="162"/>
      <c r="AA29" s="162"/>
      <c r="AB29" s="162"/>
      <c r="AC29" s="162"/>
      <c r="AD29" s="162"/>
      <c r="AE29" s="162"/>
      <c r="AF29" s="162"/>
      <c r="AG29" s="162"/>
      <c r="AH29" s="162"/>
      <c r="AI29" s="162"/>
      <c r="AJ29" s="162"/>
      <c r="AK29" s="164"/>
      <c r="AL29" s="63"/>
      <c r="AM29" s="170" t="s">
        <v>293</v>
      </c>
      <c r="AN29" s="155"/>
      <c r="AO29" s="155"/>
      <c r="AP29" s="171"/>
      <c r="AQ29" s="172"/>
      <c r="AR29" s="172"/>
      <c r="AS29" s="172"/>
      <c r="AT29" s="172"/>
      <c r="AU29" s="172"/>
      <c r="AV29" s="172" t="s">
        <v>293</v>
      </c>
      <c r="AW29" s="172"/>
    </row>
    <row r="30" spans="1:49" ht="15" x14ac:dyDescent="0.25">
      <c r="A30" s="65" t="s">
        <v>171</v>
      </c>
      <c r="B30" s="118" t="s">
        <v>294</v>
      </c>
      <c r="C30" s="71">
        <v>12</v>
      </c>
      <c r="D30" s="71">
        <v>1</v>
      </c>
      <c r="E30" s="71">
        <f t="shared" si="0"/>
        <v>12</v>
      </c>
      <c r="F30" s="149">
        <v>0</v>
      </c>
      <c r="G30" s="150">
        <f t="shared" si="2"/>
        <v>0</v>
      </c>
      <c r="H30" s="151"/>
      <c r="I30" s="151"/>
      <c r="J30" s="151"/>
      <c r="K30" s="151"/>
      <c r="L30" s="151" t="s">
        <v>173</v>
      </c>
      <c r="M30" s="151"/>
      <c r="N30" s="153"/>
      <c r="O30" s="148"/>
      <c r="P30" s="163"/>
      <c r="Q30" s="162"/>
      <c r="R30" s="162"/>
      <c r="S30" s="162"/>
      <c r="T30" s="162"/>
      <c r="U30" s="162"/>
      <c r="V30" s="162"/>
      <c r="W30" s="162"/>
      <c r="X30" s="162"/>
      <c r="Y30" s="162"/>
      <c r="Z30" s="162"/>
      <c r="AA30" s="162"/>
      <c r="AB30" s="162"/>
      <c r="AC30" s="162"/>
      <c r="AD30" s="162"/>
      <c r="AE30" s="162"/>
      <c r="AF30" s="162"/>
      <c r="AG30" s="162"/>
      <c r="AH30" s="162"/>
      <c r="AI30" s="162"/>
      <c r="AJ30" s="162"/>
      <c r="AK30" s="164"/>
      <c r="AL30" s="63"/>
      <c r="AM30" s="157" t="s">
        <v>293</v>
      </c>
      <c r="AN30" s="155" t="s">
        <v>293</v>
      </c>
      <c r="AO30" s="155"/>
      <c r="AP30" s="155"/>
      <c r="AQ30" s="158"/>
      <c r="AR30" s="155"/>
      <c r="AS30" s="155"/>
      <c r="AT30" s="155"/>
      <c r="AU30" s="155"/>
      <c r="AV30" s="155"/>
      <c r="AW30" s="155"/>
    </row>
    <row r="31" spans="1:49" ht="15" x14ac:dyDescent="0.25">
      <c r="A31" s="65" t="s">
        <v>174</v>
      </c>
      <c r="B31" s="118" t="s">
        <v>295</v>
      </c>
      <c r="C31" s="71">
        <v>7</v>
      </c>
      <c r="D31" s="71">
        <v>1</v>
      </c>
      <c r="E31" s="71">
        <f t="shared" si="0"/>
        <v>7</v>
      </c>
      <c r="F31" s="149">
        <v>0</v>
      </c>
      <c r="G31" s="150">
        <f t="shared" si="2"/>
        <v>0</v>
      </c>
      <c r="H31" s="151"/>
      <c r="I31" s="151"/>
      <c r="J31" s="151"/>
      <c r="K31" s="151"/>
      <c r="L31" s="151" t="s">
        <v>173</v>
      </c>
      <c r="M31" s="151"/>
      <c r="N31" s="153"/>
      <c r="O31" s="148"/>
      <c r="P31" s="163">
        <v>0</v>
      </c>
      <c r="Q31" s="162"/>
      <c r="R31" s="162">
        <v>0</v>
      </c>
      <c r="S31" s="162"/>
      <c r="T31" s="162"/>
      <c r="U31" s="162">
        <v>0</v>
      </c>
      <c r="V31" s="162"/>
      <c r="W31" s="162"/>
      <c r="X31" s="162"/>
      <c r="Y31" s="162"/>
      <c r="Z31" s="162"/>
      <c r="AA31" s="162"/>
      <c r="AB31" s="162">
        <v>0</v>
      </c>
      <c r="AC31" s="162">
        <v>0</v>
      </c>
      <c r="AD31" s="162">
        <v>0</v>
      </c>
      <c r="AE31" s="162" t="s">
        <v>293</v>
      </c>
      <c r="AF31" s="162">
        <v>0</v>
      </c>
      <c r="AG31" s="162">
        <v>0</v>
      </c>
      <c r="AH31" s="162"/>
      <c r="AI31" s="162"/>
      <c r="AJ31" s="162"/>
      <c r="AK31" s="164"/>
      <c r="AL31" s="63"/>
      <c r="AM31" s="157">
        <v>0</v>
      </c>
      <c r="AN31" s="155">
        <v>0</v>
      </c>
      <c r="AO31" s="155">
        <v>0</v>
      </c>
      <c r="AP31" s="155"/>
      <c r="AQ31" s="155"/>
      <c r="AR31" s="158"/>
      <c r="AS31" s="155">
        <v>0</v>
      </c>
      <c r="AT31" s="155">
        <v>0</v>
      </c>
      <c r="AU31" s="155"/>
      <c r="AV31" s="155">
        <v>0</v>
      </c>
      <c r="AW31" s="155">
        <v>0</v>
      </c>
    </row>
    <row r="32" spans="1:49" ht="15" x14ac:dyDescent="0.25">
      <c r="A32" s="65" t="s">
        <v>176</v>
      </c>
      <c r="B32" s="118" t="s">
        <v>289</v>
      </c>
      <c r="C32" s="71">
        <v>8</v>
      </c>
      <c r="D32" s="71">
        <v>1</v>
      </c>
      <c r="E32" s="71">
        <f t="shared" si="0"/>
        <v>8</v>
      </c>
      <c r="F32" s="149">
        <v>0</v>
      </c>
      <c r="G32" s="150">
        <f t="shared" si="2"/>
        <v>0</v>
      </c>
      <c r="H32" s="151"/>
      <c r="I32" s="151"/>
      <c r="J32" s="151"/>
      <c r="K32" s="151"/>
      <c r="L32" s="151" t="s">
        <v>173</v>
      </c>
      <c r="M32" s="151"/>
      <c r="N32" s="153"/>
      <c r="O32" s="148"/>
      <c r="P32" s="163">
        <v>0</v>
      </c>
      <c r="Q32" s="162"/>
      <c r="R32" s="162">
        <v>0</v>
      </c>
      <c r="S32" s="162"/>
      <c r="T32" s="162"/>
      <c r="U32" s="162">
        <v>0</v>
      </c>
      <c r="V32" s="162"/>
      <c r="W32" s="162"/>
      <c r="X32" s="162"/>
      <c r="Y32" s="162"/>
      <c r="Z32" s="162"/>
      <c r="AA32" s="162"/>
      <c r="AB32" s="162">
        <v>0</v>
      </c>
      <c r="AC32" s="162">
        <v>0</v>
      </c>
      <c r="AD32" s="162">
        <v>0</v>
      </c>
      <c r="AE32" s="162">
        <v>0</v>
      </c>
      <c r="AF32" s="162">
        <v>0</v>
      </c>
      <c r="AG32" s="162">
        <v>0</v>
      </c>
      <c r="AH32" s="162"/>
      <c r="AI32" s="162"/>
      <c r="AJ32" s="162"/>
      <c r="AK32" s="164"/>
      <c r="AL32" s="63"/>
      <c r="AM32" s="157">
        <v>0</v>
      </c>
      <c r="AN32" s="155">
        <v>0</v>
      </c>
      <c r="AO32" s="155">
        <v>0</v>
      </c>
      <c r="AP32" s="155"/>
      <c r="AQ32" s="155"/>
      <c r="AR32" s="155">
        <v>0</v>
      </c>
      <c r="AS32" s="158"/>
      <c r="AT32" s="155">
        <v>0</v>
      </c>
      <c r="AU32" s="155"/>
      <c r="AV32" s="155"/>
      <c r="AW32" s="155"/>
    </row>
    <row r="33" spans="1:49" ht="15" x14ac:dyDescent="0.25">
      <c r="A33" s="65" t="s">
        <v>178</v>
      </c>
      <c r="B33" s="118" t="s">
        <v>290</v>
      </c>
      <c r="C33" s="71">
        <v>10</v>
      </c>
      <c r="D33" s="71">
        <v>1</v>
      </c>
      <c r="E33" s="71">
        <f t="shared" si="0"/>
        <v>10</v>
      </c>
      <c r="F33" s="149">
        <v>0</v>
      </c>
      <c r="G33" s="150">
        <f t="shared" si="2"/>
        <v>0</v>
      </c>
      <c r="H33" s="151">
        <v>3</v>
      </c>
      <c r="I33" s="151"/>
      <c r="J33" s="151"/>
      <c r="K33" s="151"/>
      <c r="L33" s="151"/>
      <c r="M33" s="151"/>
      <c r="N33" s="153"/>
      <c r="O33" s="148"/>
      <c r="P33" s="163"/>
      <c r="Q33" s="162"/>
      <c r="R33" s="162"/>
      <c r="S33" s="162"/>
      <c r="T33" s="162"/>
      <c r="U33" s="162"/>
      <c r="V33" s="162"/>
      <c r="W33" s="162"/>
      <c r="X33" s="162"/>
      <c r="Y33" s="162"/>
      <c r="Z33" s="162"/>
      <c r="AA33" s="162"/>
      <c r="AB33" s="162"/>
      <c r="AC33" s="162"/>
      <c r="AD33" s="162"/>
      <c r="AE33" s="162"/>
      <c r="AF33" s="162"/>
      <c r="AG33" s="162"/>
      <c r="AH33" s="162"/>
      <c r="AI33" s="162"/>
      <c r="AJ33" s="162"/>
      <c r="AK33" s="164"/>
      <c r="AL33" s="63"/>
      <c r="AM33" s="157" t="s">
        <v>293</v>
      </c>
      <c r="AN33" s="155" t="s">
        <v>293</v>
      </c>
      <c r="AO33" s="155">
        <v>0</v>
      </c>
      <c r="AP33" s="155"/>
      <c r="AQ33" s="155"/>
      <c r="AR33" s="155">
        <v>0</v>
      </c>
      <c r="AS33" s="155">
        <v>0</v>
      </c>
      <c r="AT33" s="158"/>
      <c r="AU33" s="155"/>
      <c r="AV33" s="155"/>
      <c r="AW33" s="155"/>
    </row>
    <row r="34" spans="1:49" x14ac:dyDescent="0.2">
      <c r="A34" s="1"/>
      <c r="F34" s="1"/>
      <c r="G34" s="1"/>
      <c r="H34" s="1"/>
      <c r="I34" s="1"/>
      <c r="J34" s="1"/>
      <c r="K34" s="1"/>
      <c r="L34" s="1"/>
    </row>
    <row r="35" spans="1:49" x14ac:dyDescent="0.2">
      <c r="A35" s="1"/>
      <c r="F35" s="1"/>
      <c r="G35" s="1"/>
      <c r="H35" s="1"/>
      <c r="I35" s="1"/>
      <c r="J35" s="1"/>
      <c r="K35" s="1"/>
      <c r="L35" s="1"/>
      <c r="R35" s="1" t="s">
        <v>296</v>
      </c>
    </row>
    <row r="36" spans="1:49" x14ac:dyDescent="0.2">
      <c r="A36" s="1"/>
      <c r="F36" s="1"/>
      <c r="G36" s="1"/>
      <c r="H36" s="1"/>
      <c r="I36" s="1"/>
      <c r="J36" s="1"/>
      <c r="K36" s="1"/>
      <c r="L36" s="1"/>
      <c r="P36" s="1" t="s">
        <v>293</v>
      </c>
      <c r="R36" s="1" t="s">
        <v>297</v>
      </c>
    </row>
    <row r="37" spans="1:49" x14ac:dyDescent="0.2">
      <c r="A37" s="1"/>
      <c r="F37" s="1"/>
      <c r="G37" s="1"/>
      <c r="H37" s="1"/>
      <c r="I37" s="1"/>
      <c r="J37" s="1"/>
      <c r="K37" s="1"/>
      <c r="L37" s="1"/>
      <c r="P37" s="1" t="s">
        <v>298</v>
      </c>
      <c r="R37" s="1" t="s">
        <v>299</v>
      </c>
    </row>
    <row r="38" spans="1:49" x14ac:dyDescent="0.2">
      <c r="A38" s="1"/>
      <c r="F38" s="1"/>
      <c r="G38" s="1"/>
      <c r="H38" s="1"/>
      <c r="I38" s="1"/>
      <c r="J38" s="1"/>
      <c r="K38" s="1"/>
      <c r="L38" s="1"/>
    </row>
    <row r="39" spans="1:49" x14ac:dyDescent="0.2">
      <c r="A39" s="1"/>
      <c r="F39" s="1"/>
      <c r="G39" s="1"/>
      <c r="H39" s="1"/>
      <c r="I39" s="1"/>
      <c r="J39" s="1"/>
      <c r="K39" s="1"/>
      <c r="L39" s="1"/>
    </row>
    <row r="40" spans="1:49" x14ac:dyDescent="0.2">
      <c r="A40" s="1"/>
      <c r="F40" s="1"/>
      <c r="G40" s="1"/>
      <c r="H40" s="1"/>
      <c r="I40" s="1"/>
      <c r="J40" s="1"/>
      <c r="K40" s="1"/>
      <c r="L40" s="1"/>
    </row>
    <row r="41" spans="1:49" x14ac:dyDescent="0.2">
      <c r="A41" s="1"/>
      <c r="F41" s="1"/>
      <c r="G41" s="1"/>
      <c r="H41" s="1"/>
      <c r="I41" s="1"/>
      <c r="J41" s="1"/>
      <c r="K41" s="1"/>
      <c r="L41" s="1"/>
    </row>
    <row r="42" spans="1:49" x14ac:dyDescent="0.2">
      <c r="A42" s="1"/>
      <c r="F42" s="1"/>
      <c r="G42" s="1"/>
      <c r="H42" s="1"/>
      <c r="I42" s="1"/>
      <c r="J42" s="1"/>
      <c r="K42" s="1"/>
      <c r="L42" s="1"/>
    </row>
    <row r="43" spans="1:49" x14ac:dyDescent="0.2">
      <c r="A43" s="1"/>
      <c r="F43" s="1"/>
      <c r="G43" s="1"/>
      <c r="H43" s="1"/>
      <c r="I43" s="1"/>
      <c r="J43" s="1"/>
      <c r="K43" s="1"/>
      <c r="L43" s="1"/>
    </row>
    <row r="44" spans="1:49" x14ac:dyDescent="0.2">
      <c r="A44" s="1"/>
      <c r="F44" s="1"/>
      <c r="G44" s="1"/>
      <c r="H44" s="1"/>
      <c r="I44" s="1"/>
      <c r="J44" s="1"/>
      <c r="K44" s="1"/>
      <c r="L44" s="1"/>
    </row>
    <row r="45" spans="1:49" x14ac:dyDescent="0.2">
      <c r="A45" s="1"/>
      <c r="F45" s="1"/>
      <c r="G45" s="1"/>
      <c r="H45" s="1"/>
      <c r="I45" s="1"/>
      <c r="J45" s="1"/>
      <c r="K45" s="1"/>
      <c r="L45" s="1"/>
    </row>
    <row r="46" spans="1:49" x14ac:dyDescent="0.2">
      <c r="A46" s="1"/>
      <c r="F46" s="1"/>
      <c r="G46" s="1"/>
      <c r="H46" s="1"/>
      <c r="I46" s="1"/>
      <c r="J46" s="1"/>
      <c r="K46" s="1"/>
      <c r="L46" s="1"/>
    </row>
    <row r="47" spans="1:49" x14ac:dyDescent="0.2">
      <c r="A47" s="1"/>
      <c r="F47" s="1"/>
      <c r="G47" s="1"/>
      <c r="H47" s="1"/>
      <c r="I47" s="1"/>
      <c r="J47" s="1"/>
      <c r="K47" s="1"/>
      <c r="L47" s="1"/>
    </row>
    <row r="48" spans="1:49" x14ac:dyDescent="0.2">
      <c r="A48" s="1"/>
      <c r="F48" s="1"/>
      <c r="G48" s="1"/>
      <c r="H48" s="1"/>
      <c r="I48" s="1"/>
      <c r="J48" s="1"/>
      <c r="K48" s="1"/>
      <c r="L48" s="1"/>
    </row>
    <row r="49" spans="1:123" x14ac:dyDescent="0.2">
      <c r="A49" s="1"/>
      <c r="F49" s="1"/>
      <c r="G49" s="1"/>
      <c r="H49" s="1"/>
      <c r="I49" s="1"/>
      <c r="J49" s="1"/>
      <c r="K49" s="1"/>
      <c r="L49" s="1"/>
    </row>
    <row r="50" spans="1:123" x14ac:dyDescent="0.2">
      <c r="A50" s="1"/>
      <c r="F50" s="1"/>
      <c r="G50" s="1"/>
      <c r="H50" s="1"/>
      <c r="I50" s="1"/>
      <c r="J50" s="1"/>
      <c r="K50" s="1"/>
      <c r="L50" s="1"/>
    </row>
    <row r="51" spans="1:123" x14ac:dyDescent="0.2">
      <c r="A51" s="1"/>
      <c r="F51" s="1"/>
      <c r="G51" s="1"/>
      <c r="H51" s="1"/>
      <c r="I51" s="1"/>
      <c r="J51" s="1"/>
      <c r="K51" s="1"/>
      <c r="L51" s="1"/>
    </row>
    <row r="52" spans="1:123" s="74" customForma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row>
    <row r="53" spans="1:123" x14ac:dyDescent="0.2">
      <c r="A53" s="1"/>
      <c r="F53" s="1"/>
      <c r="G53" s="1"/>
      <c r="H53" s="1"/>
      <c r="I53" s="1"/>
      <c r="J53" s="1"/>
      <c r="K53" s="1"/>
      <c r="L53" s="1"/>
    </row>
    <row r="54" spans="1:123" x14ac:dyDescent="0.2">
      <c r="A54" s="1"/>
      <c r="F54" s="1"/>
      <c r="G54" s="1"/>
      <c r="H54" s="1"/>
      <c r="I54" s="1"/>
      <c r="J54" s="1"/>
      <c r="K54" s="1"/>
      <c r="L54" s="1"/>
    </row>
    <row r="55" spans="1:123" x14ac:dyDescent="0.2">
      <c r="A55" s="1"/>
      <c r="F55" s="1"/>
      <c r="G55" s="1"/>
      <c r="H55" s="1"/>
      <c r="I55" s="1"/>
      <c r="J55" s="1"/>
      <c r="K55" s="1"/>
      <c r="L55" s="1"/>
    </row>
    <row r="56" spans="1:123" x14ac:dyDescent="0.2">
      <c r="A56" s="1"/>
      <c r="F56" s="1"/>
      <c r="G56" s="1"/>
      <c r="H56" s="1"/>
      <c r="I56" s="1"/>
      <c r="J56" s="1"/>
      <c r="K56" s="1"/>
      <c r="L56" s="1"/>
    </row>
    <row r="57" spans="1:123" x14ac:dyDescent="0.2">
      <c r="A57" s="1"/>
      <c r="F57" s="1"/>
      <c r="G57" s="1"/>
      <c r="H57" s="1"/>
      <c r="I57" s="1"/>
      <c r="J57" s="1"/>
      <c r="K57" s="1"/>
      <c r="L57" s="1"/>
    </row>
    <row r="58" spans="1:123" x14ac:dyDescent="0.2">
      <c r="A58" s="1"/>
      <c r="F58" s="1"/>
      <c r="G58" s="1"/>
      <c r="H58" s="1"/>
      <c r="I58" s="1"/>
      <c r="J58" s="1"/>
      <c r="K58" s="1"/>
      <c r="L58" s="1"/>
    </row>
    <row r="59" spans="1:123" x14ac:dyDescent="0.2">
      <c r="A59" s="1"/>
      <c r="F59" s="1"/>
      <c r="G59" s="1"/>
      <c r="H59" s="1"/>
      <c r="I59" s="1"/>
      <c r="J59" s="1"/>
      <c r="K59" s="1"/>
      <c r="L59" s="1"/>
    </row>
    <row r="60" spans="1:123" x14ac:dyDescent="0.2">
      <c r="A60" s="1"/>
      <c r="F60" s="1"/>
      <c r="G60" s="1"/>
      <c r="H60" s="1"/>
      <c r="I60" s="1"/>
      <c r="J60" s="1"/>
      <c r="K60" s="1"/>
      <c r="L60" s="1"/>
    </row>
    <row r="61" spans="1:123" x14ac:dyDescent="0.2">
      <c r="A61" s="1"/>
      <c r="F61" s="1"/>
      <c r="G61" s="1"/>
      <c r="H61" s="1"/>
      <c r="I61" s="1"/>
      <c r="J61" s="1"/>
      <c r="K61" s="1"/>
      <c r="L61" s="1"/>
    </row>
    <row r="62" spans="1:123" x14ac:dyDescent="0.2">
      <c r="A62" s="1"/>
      <c r="F62" s="1"/>
      <c r="G62" s="1"/>
      <c r="H62" s="1"/>
      <c r="I62" s="1"/>
      <c r="J62" s="1"/>
      <c r="K62" s="1"/>
      <c r="L62" s="1"/>
    </row>
    <row r="63" spans="1:123" x14ac:dyDescent="0.2">
      <c r="A63" s="1"/>
      <c r="F63" s="1"/>
      <c r="G63" s="1"/>
      <c r="H63" s="1"/>
      <c r="I63" s="1"/>
      <c r="J63" s="1"/>
      <c r="K63" s="1"/>
      <c r="L63" s="1"/>
    </row>
    <row r="64" spans="1:123" x14ac:dyDescent="0.2">
      <c r="A64" s="1"/>
      <c r="F64" s="1"/>
      <c r="G64" s="1"/>
      <c r="H64" s="1"/>
      <c r="I64" s="1"/>
      <c r="J64" s="1"/>
      <c r="K64" s="1"/>
      <c r="L64" s="1"/>
    </row>
    <row r="65" spans="1:12" x14ac:dyDescent="0.2">
      <c r="A65" s="1"/>
      <c r="F65" s="1"/>
      <c r="G65" s="1"/>
      <c r="H65" s="1"/>
      <c r="I65" s="1"/>
      <c r="J65" s="1"/>
      <c r="K65" s="1"/>
      <c r="L65" s="1"/>
    </row>
    <row r="66" spans="1:12" x14ac:dyDescent="0.2">
      <c r="A66" s="1"/>
      <c r="F66" s="1"/>
      <c r="G66" s="1"/>
      <c r="H66" s="1"/>
      <c r="I66" s="1"/>
      <c r="J66" s="1"/>
      <c r="K66" s="1"/>
      <c r="L66" s="1"/>
    </row>
    <row r="67" spans="1:12" x14ac:dyDescent="0.2">
      <c r="A67" s="1"/>
      <c r="F67" s="1"/>
      <c r="G67" s="1"/>
      <c r="H67" s="1"/>
      <c r="I67" s="1"/>
      <c r="J67" s="1"/>
      <c r="K67" s="1"/>
      <c r="L67" s="1"/>
    </row>
    <row r="68" spans="1:12" x14ac:dyDescent="0.2">
      <c r="A68" s="1"/>
      <c r="F68" s="1"/>
      <c r="G68" s="1"/>
      <c r="H68" s="1"/>
      <c r="I68" s="1"/>
      <c r="J68" s="1"/>
      <c r="K68" s="1"/>
      <c r="L68" s="1"/>
    </row>
    <row r="69" spans="1:12" x14ac:dyDescent="0.2">
      <c r="A69" s="1"/>
      <c r="F69" s="1"/>
      <c r="G69" s="1"/>
      <c r="H69" s="1"/>
      <c r="I69" s="1"/>
      <c r="J69" s="1"/>
      <c r="K69" s="1"/>
      <c r="L69" s="1"/>
    </row>
    <row r="70" spans="1:12" x14ac:dyDescent="0.2">
      <c r="A70" s="1"/>
      <c r="F70" s="1"/>
      <c r="G70" s="1"/>
      <c r="H70" s="1"/>
      <c r="I70" s="1"/>
      <c r="J70" s="1"/>
      <c r="K70" s="1"/>
      <c r="L70" s="1"/>
    </row>
    <row r="71" spans="1:12" x14ac:dyDescent="0.2">
      <c r="A71" s="1"/>
      <c r="F71" s="1"/>
      <c r="G71" s="1"/>
      <c r="H71" s="1"/>
      <c r="I71" s="1"/>
      <c r="J71" s="1"/>
      <c r="K71" s="1"/>
      <c r="L71" s="1"/>
    </row>
    <row r="72" spans="1:12" ht="143.25" customHeight="1" x14ac:dyDescent="0.2">
      <c r="A72" s="1"/>
      <c r="F72" s="1"/>
      <c r="G72" s="1"/>
      <c r="H72" s="1"/>
      <c r="I72" s="1"/>
      <c r="J72" s="1"/>
      <c r="K72" s="1"/>
      <c r="L72" s="1"/>
    </row>
    <row r="73" spans="1:12" ht="143.25" customHeight="1" x14ac:dyDescent="0.2">
      <c r="A73" s="1"/>
      <c r="F73" s="1"/>
      <c r="G73" s="1"/>
      <c r="H73" s="1"/>
      <c r="I73" s="1"/>
      <c r="J73" s="1"/>
      <c r="K73" s="1"/>
      <c r="L73" s="1"/>
    </row>
    <row r="74" spans="1:12" x14ac:dyDescent="0.2">
      <c r="A74" s="1"/>
      <c r="F74" s="1"/>
      <c r="G74" s="1"/>
      <c r="H74" s="1"/>
      <c r="I74" s="1"/>
      <c r="J74" s="1"/>
      <c r="K74" s="1"/>
      <c r="L74" s="1"/>
    </row>
    <row r="75" spans="1:12" x14ac:dyDescent="0.2">
      <c r="A75" s="1"/>
      <c r="F75" s="1"/>
      <c r="G75" s="1"/>
      <c r="H75" s="1"/>
      <c r="I75" s="1"/>
      <c r="J75" s="1"/>
      <c r="K75" s="1"/>
      <c r="L75" s="1"/>
    </row>
    <row r="76" spans="1:12" x14ac:dyDescent="0.2">
      <c r="A76" s="1"/>
      <c r="F76" s="1"/>
      <c r="G76" s="1"/>
      <c r="H76" s="1"/>
      <c r="I76" s="1"/>
      <c r="J76" s="1"/>
      <c r="K76" s="1"/>
      <c r="L76" s="1"/>
    </row>
    <row r="77" spans="1:12" x14ac:dyDescent="0.2">
      <c r="A77" s="1"/>
      <c r="F77" s="1"/>
      <c r="G77" s="1"/>
      <c r="H77" s="1"/>
      <c r="I77" s="1"/>
      <c r="J77" s="1"/>
      <c r="K77" s="1"/>
      <c r="L77" s="1"/>
    </row>
    <row r="78" spans="1:12" x14ac:dyDescent="0.2">
      <c r="A78" s="1"/>
      <c r="F78" s="1"/>
      <c r="G78" s="1"/>
      <c r="H78" s="1"/>
      <c r="I78" s="1"/>
      <c r="J78" s="1"/>
      <c r="K78" s="1"/>
      <c r="L78" s="1"/>
    </row>
    <row r="79" spans="1:12" x14ac:dyDescent="0.2">
      <c r="A79" s="1"/>
      <c r="F79" s="1"/>
      <c r="G79" s="1"/>
      <c r="H79" s="1"/>
      <c r="I79" s="1"/>
      <c r="J79" s="1"/>
      <c r="K79" s="1"/>
      <c r="L79" s="1"/>
    </row>
    <row r="80" spans="1:12" x14ac:dyDescent="0.2">
      <c r="A80" s="1"/>
      <c r="F80" s="1"/>
      <c r="G80" s="1"/>
      <c r="H80" s="1"/>
      <c r="I80" s="1"/>
      <c r="J80" s="1"/>
      <c r="K80" s="1"/>
      <c r="L80" s="1"/>
    </row>
    <row r="84" spans="2:6" ht="15.75" x14ac:dyDescent="0.2">
      <c r="B84" s="126"/>
      <c r="C84" s="6"/>
      <c r="F84" s="127"/>
    </row>
    <row r="85" spans="2:6" ht="37.5" customHeight="1" x14ac:dyDescent="0.25">
      <c r="B85" s="175"/>
      <c r="C85" s="186"/>
      <c r="D85" s="186"/>
      <c r="E85" s="186"/>
      <c r="F85" s="186"/>
    </row>
    <row r="86" spans="2:6" ht="15" x14ac:dyDescent="0.25">
      <c r="B86" s="175"/>
      <c r="C86" s="186"/>
      <c r="D86" s="186"/>
      <c r="E86" s="186"/>
      <c r="F86" s="186"/>
    </row>
    <row r="87" spans="2:6" ht="102.75" customHeight="1" x14ac:dyDescent="0.25">
      <c r="B87" s="175"/>
      <c r="C87" s="186"/>
      <c r="D87" s="186"/>
      <c r="E87" s="186"/>
      <c r="F87" s="186"/>
    </row>
  </sheetData>
  <mergeCells count="3">
    <mergeCell ref="B85:F85"/>
    <mergeCell ref="B86:F86"/>
    <mergeCell ref="B87:F87"/>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1. Vraag en antwoord</vt:lpstr>
      <vt:lpstr>2. Ruimte- en inschrijfstaat</vt:lpstr>
      <vt:lpstr>3. Realiteitsgehalte pve</vt:lpstr>
      <vt:lpstr>4. Planning</vt:lpstr>
      <vt:lpstr>5. Relatieschema</vt:lpstr>
      <vt:lpstr>'1. Vraag en antwoord'!Afdrukbereik</vt:lpstr>
      <vt:lpstr>'2. Ruimte- en inschrijfstaat'!Afdrukbereik</vt:lpstr>
      <vt:lpstr>'3. Realiteitsgehalte pve'!Afdrukbereik</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Heeringen, R. van (Rolf)</dc:creator>
  <cp:lastModifiedBy>Boterman, J.P. (Jules)</cp:lastModifiedBy>
  <cp:lastPrinted>2019-11-21T16:29:57Z</cp:lastPrinted>
  <dcterms:created xsi:type="dcterms:W3CDTF">2017-11-03T07:19:58Z</dcterms:created>
  <dcterms:modified xsi:type="dcterms:W3CDTF">2019-11-21T18:13:24Z</dcterms:modified>
</cp:coreProperties>
</file>