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Inkada BV\Team site - Documenten\10 Projecten\Gemeente Almelo\Beheer wijkcentra 2019\Bestek\"/>
    </mc:Choice>
  </mc:AlternateContent>
  <xr:revisionPtr revIDLastSave="71" documentId="8_{674B3343-28B1-45CA-B55C-C435746987A3}" xr6:coauthVersionLast="45" xr6:coauthVersionMax="45" xr10:uidLastSave="{5F728173-DCD6-42FC-81D3-AA0D64C8D4F7}"/>
  <bookViews>
    <workbookView xWindow="28680" yWindow="-120" windowWidth="29040" windowHeight="1599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7" i="1" l="1"/>
  <c r="E56" i="1"/>
  <c r="E55" i="1"/>
  <c r="E54" i="1"/>
  <c r="E53" i="1"/>
  <c r="E52" i="1"/>
  <c r="E51" i="1"/>
  <c r="E50" i="1"/>
  <c r="E49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H58" i="1" l="1"/>
  <c r="F58" i="1"/>
  <c r="D58" i="1"/>
  <c r="D8" i="1" s="1"/>
  <c r="B66" i="1"/>
  <c r="B65" i="1"/>
  <c r="B64" i="1"/>
  <c r="B68" i="1" s="1"/>
  <c r="F8" i="1" l="1"/>
  <c r="G57" i="1" l="1"/>
  <c r="G51" i="1"/>
  <c r="G41" i="1"/>
  <c r="G35" i="1"/>
  <c r="G29" i="1"/>
  <c r="G23" i="1"/>
  <c r="G17" i="1"/>
  <c r="G56" i="1"/>
  <c r="G40" i="1"/>
  <c r="G28" i="1"/>
  <c r="G16" i="1"/>
  <c r="G37" i="1"/>
  <c r="G19" i="1"/>
  <c r="G55" i="1"/>
  <c r="G49" i="1"/>
  <c r="G39" i="1"/>
  <c r="G33" i="1"/>
  <c r="G27" i="1"/>
  <c r="G21" i="1"/>
  <c r="G54" i="1"/>
  <c r="G44" i="1"/>
  <c r="G38" i="1"/>
  <c r="G32" i="1"/>
  <c r="G26" i="1"/>
  <c r="G53" i="1"/>
  <c r="G31" i="1"/>
  <c r="G52" i="1"/>
  <c r="G42" i="1"/>
  <c r="G36" i="1"/>
  <c r="G30" i="1"/>
  <c r="G24" i="1"/>
  <c r="G18" i="1"/>
  <c r="G50" i="1"/>
  <c r="G34" i="1"/>
  <c r="G22" i="1"/>
  <c r="G20" i="1"/>
  <c r="G43" i="1"/>
  <c r="G25" i="1"/>
  <c r="H8" i="1"/>
  <c r="D64" i="1"/>
  <c r="F64" i="1" s="1"/>
  <c r="G64" i="1" s="1"/>
  <c r="I54" i="1" l="1"/>
  <c r="I44" i="1"/>
  <c r="I38" i="1"/>
  <c r="I32" i="1"/>
  <c r="I26" i="1"/>
  <c r="I20" i="1"/>
  <c r="I43" i="1"/>
  <c r="I37" i="1"/>
  <c r="I31" i="1"/>
  <c r="I25" i="1"/>
  <c r="I19" i="1"/>
  <c r="I52" i="1"/>
  <c r="I42" i="1"/>
  <c r="I36" i="1"/>
  <c r="I30" i="1"/>
  <c r="I24" i="1"/>
  <c r="I18" i="1"/>
  <c r="I57" i="1"/>
  <c r="I51" i="1"/>
  <c r="I41" i="1"/>
  <c r="I35" i="1"/>
  <c r="I29" i="1"/>
  <c r="I23" i="1"/>
  <c r="I17" i="1"/>
  <c r="I56" i="1"/>
  <c r="I50" i="1"/>
  <c r="I40" i="1"/>
  <c r="I34" i="1"/>
  <c r="I28" i="1"/>
  <c r="I22" i="1"/>
  <c r="I16" i="1"/>
  <c r="I55" i="1"/>
  <c r="I49" i="1"/>
  <c r="I39" i="1"/>
  <c r="I33" i="1"/>
  <c r="I27" i="1"/>
  <c r="I21" i="1"/>
  <c r="I53" i="1"/>
  <c r="D66" i="1"/>
  <c r="D65" i="1"/>
  <c r="F65" i="1" s="1"/>
  <c r="G65" i="1" s="1"/>
  <c r="H60" i="1" l="1"/>
  <c r="F66" i="1" l="1"/>
  <c r="G66" i="1" s="1"/>
  <c r="D68" i="1"/>
  <c r="F68" i="1" s="1"/>
  <c r="G68" i="1" s="1"/>
</calcChain>
</file>

<file path=xl/sharedStrings.xml><?xml version="1.0" encoding="utf-8"?>
<sst xmlns="http://schemas.openxmlformats.org/spreadsheetml/2006/main" count="132" uniqueCount="84">
  <si>
    <t>Wijkcentrum Eninver</t>
  </si>
  <si>
    <t>Wijkcentrum Schoppe</t>
  </si>
  <si>
    <t>Wijkcentrum De Schelf</t>
  </si>
  <si>
    <t>Wijkcentrum Gogomaat</t>
  </si>
  <si>
    <t>Wijkcentrum Mollnwiek</t>
  </si>
  <si>
    <t>Wijkcentrum Veurbrook</t>
  </si>
  <si>
    <t/>
  </si>
  <si>
    <t>in te vullen door Inschrijver</t>
  </si>
  <si>
    <t>Onderdeel Exploitatie 6 wijkcentra</t>
  </si>
  <si>
    <t>647511 wijkaccom stb personeel inhuur soweco</t>
  </si>
  <si>
    <t>647512 wijkaccom stb personeel personeel studie</t>
  </si>
  <si>
    <t>647513 wijkaccom stb personeel overige kosten</t>
  </si>
  <si>
    <t>647514 wijkaccom stb personeel doorberekening</t>
  </si>
  <si>
    <t>647521 wijkaccom stb huisv. ozb gebruikers</t>
  </si>
  <si>
    <t>647522 wijkaccom stb huisv. riool-zuiveringsl.</t>
  </si>
  <si>
    <t>647523 wijkaccom stb huisv. beveiliging</t>
  </si>
  <si>
    <t>647524 wijkaccom stb huisv. verzek. inventaris</t>
  </si>
  <si>
    <t>647525 wijkaccom stb huisv. onderhoud binnen</t>
  </si>
  <si>
    <t xml:space="preserve">647531 wijkaccom stb energie gas  </t>
  </si>
  <si>
    <t>647532 wijkaccom stb energie electra</t>
  </si>
  <si>
    <t>647533 wijkaccom stb energie water</t>
  </si>
  <si>
    <t>647541 wijkaccom stb schoonmaak inhuur derden</t>
  </si>
  <si>
    <t>647542 wijkaccom stb schoonmaak matariaal</t>
  </si>
  <si>
    <t>647543 wijkaccom stb schoonmaak afvoer huisvuil</t>
  </si>
  <si>
    <t>647551 wijkaccom stb kantoor/org. telefoon/ict</t>
  </si>
  <si>
    <t>647552 wijkaccom stb kantoor/org. buma/stemra/s</t>
  </si>
  <si>
    <t>647553 wijkaccom stb kantoor/org. cai</t>
  </si>
  <si>
    <t>647554 wijkaccom stb kantoor/org. kantoorkosten</t>
  </si>
  <si>
    <t>647555 wijkaccom stb kantoor/org. organisatie</t>
  </si>
  <si>
    <t>647561 wijkaccom stb horeca btw laag</t>
  </si>
  <si>
    <t>647562 wijkaccom stb horeca btw hoog</t>
  </si>
  <si>
    <t>647580 wijkaccom stb baten verhuur structureel</t>
  </si>
  <si>
    <t>647581 wijkaccom stb baten verhuur incidenteel</t>
  </si>
  <si>
    <t>647585 wijkaccom stb baten horeca btw laag</t>
  </si>
  <si>
    <t>647586 wijkaccom stb baten horeca btw hoog</t>
  </si>
  <si>
    <t>647526 wijkaccom stb huisv. wsp wijkservicepunt</t>
  </si>
  <si>
    <t>647584 wijkaccom stb baten doorbel. energieverb</t>
  </si>
  <si>
    <t>647589 wijkaccom stb baten overige</t>
  </si>
  <si>
    <t>647583 wijkaccom stb baten bijdragen derden</t>
  </si>
  <si>
    <t>647563 wijkaccom stb horeca buurtrestaurant</t>
  </si>
  <si>
    <t>647588 wijkaccom stb baten buurtrest. btw laag</t>
  </si>
  <si>
    <t>647582 wijkaccom stb baten verhuur sportzaal</t>
  </si>
  <si>
    <t>Kansendossier</t>
  </si>
  <si>
    <t>Totaal reductie</t>
  </si>
  <si>
    <t>Exploitatiebijdrage gemeente Almelo</t>
  </si>
  <si>
    <t xml:space="preserve">Voor het onderdeel kansendossier dient de inschrijver minimaal het volgende te beschrijven: </t>
  </si>
  <si>
    <t>•              Welke kansen heeft inschrijver geïdentificeerd om tot efficiëntere processen en kostenreductie te komen;</t>
  </si>
  <si>
    <t xml:space="preserve">•              Welke maatregelen garandeert inschrijver om de kansen te realiseren; </t>
  </si>
  <si>
    <t>maatregel</t>
  </si>
  <si>
    <t>verifieerbaar</t>
  </si>
  <si>
    <t>omschrijving kostenreductie</t>
  </si>
  <si>
    <t xml:space="preserve"> Er dienen alleen kansen opgenomen te worden, die onderdeel uitmaken van het standaard aanbod.</t>
  </si>
  <si>
    <t>jaar 1</t>
  </si>
  <si>
    <t>jaar 2</t>
  </si>
  <si>
    <t>jaar 3</t>
  </si>
  <si>
    <t xml:space="preserve">Huidige kosten </t>
  </si>
  <si>
    <t>reductie</t>
  </si>
  <si>
    <t>Huisvesting/huur</t>
  </si>
  <si>
    <t>Totaal REDUCTIE</t>
  </si>
  <si>
    <t>opbr - kost</t>
  </si>
  <si>
    <t>tov 1e jaar</t>
  </si>
  <si>
    <t>tov 2e jaar</t>
  </si>
  <si>
    <t>meer reductie</t>
  </si>
  <si>
    <t>let op*</t>
  </si>
  <si>
    <t>* let op de besparing van het 1e jaar geldt ook voor jaar 2 en 3 en telt dus door.</t>
  </si>
  <si>
    <t>kosten</t>
  </si>
  <si>
    <t>opbrengst</t>
  </si>
  <si>
    <t>Bijkomende opbrengsten in te vullen door Inschrijver</t>
  </si>
  <si>
    <t>bijdrage gemeente</t>
  </si>
  <si>
    <t>start bijdrage gemeente</t>
  </si>
  <si>
    <t>zonder korting</t>
  </si>
  <si>
    <t>invloed kansen</t>
  </si>
  <si>
    <t xml:space="preserve">jaar 2 </t>
  </si>
  <si>
    <t>kansendossier</t>
  </si>
  <si>
    <t>•              Hoe dragen deze maatregelen extra bij aan de financieledoelstelling (onderbouwd met verifieerbare prestatie-informatie).</t>
  </si>
  <si>
    <t>bijdrage 4e jaar</t>
  </si>
  <si>
    <t>reductie over de periode</t>
  </si>
  <si>
    <t>bedrag tbv gunning</t>
  </si>
  <si>
    <t>handtekening inschrijver</t>
  </si>
  <si>
    <t>datum</t>
  </si>
  <si>
    <t>naam:</t>
  </si>
  <si>
    <t>naam inschrijver</t>
  </si>
  <si>
    <t>functie</t>
  </si>
  <si>
    <t>over de contractperiode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</si>
</sst>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[$€-2]\ #,##0.00;[Red][$€-2]\ \-#,##0.00"/>
  </numFmts>
  <fonts count="7" x14ac:knownFonts="1"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9"/>
      <name val="Verdana"/>
      <family val="2"/>
    </font>
    <font>
      <b/>
      <u/>
      <sz val="12"/>
      <name val="Verdana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1"/>
  </cellStyleXfs>
  <cellXfs count="68"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1" xfId="0" applyAlignment="1">
      <alignment vertical="top"/>
    </xf>
    <xf numFmtId="164" fontId="0" fillId="0" borderId="1" xfId="0" applyNumberFormat="1" applyAlignment="1">
      <alignment vertical="top"/>
    </xf>
    <xf numFmtId="0" fontId="1" fillId="2" borderId="1" xfId="0" applyFont="1" applyFill="1" applyAlignment="1">
      <alignment vertical="top"/>
    </xf>
    <xf numFmtId="164" fontId="0" fillId="3" borderId="1" xfId="0" applyNumberFormat="1" applyFill="1" applyAlignment="1">
      <alignment vertical="top"/>
    </xf>
    <xf numFmtId="164" fontId="0" fillId="4" borderId="1" xfId="0" applyNumberFormat="1" applyFill="1" applyAlignment="1">
      <alignment vertical="top"/>
    </xf>
    <xf numFmtId="0" fontId="0" fillId="4" borderId="0" xfId="0" applyFill="1" applyBorder="1" applyProtection="1">
      <protection locked="0"/>
    </xf>
    <xf numFmtId="0" fontId="0" fillId="5" borderId="1" xfId="0" applyFill="1" applyAlignment="1">
      <alignment vertical="top"/>
    </xf>
    <xf numFmtId="164" fontId="0" fillId="5" borderId="1" xfId="0" applyNumberFormat="1" applyFill="1" applyAlignment="1">
      <alignment vertical="top"/>
    </xf>
    <xf numFmtId="0" fontId="2" fillId="0" borderId="1" xfId="0" applyFont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4" borderId="2" xfId="0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4" fillId="0" borderId="0" xfId="0" applyFont="1" applyBorder="1" applyAlignment="1">
      <alignment vertical="center"/>
    </xf>
    <xf numFmtId="164" fontId="0" fillId="6" borderId="1" xfId="0" applyNumberFormat="1" applyFill="1" applyAlignment="1">
      <alignment vertical="top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/>
    <xf numFmtId="165" fontId="1" fillId="5" borderId="1" xfId="0" applyNumberFormat="1" applyFont="1" applyFill="1" applyAlignment="1">
      <alignment vertical="top"/>
    </xf>
    <xf numFmtId="165" fontId="0" fillId="0" borderId="1" xfId="0" applyNumberFormat="1" applyFont="1" applyAlignment="1">
      <alignment vertical="top"/>
    </xf>
    <xf numFmtId="0" fontId="0" fillId="6" borderId="1" xfId="0" applyFill="1" applyAlignment="1">
      <alignment vertical="top"/>
    </xf>
    <xf numFmtId="164" fontId="0" fillId="6" borderId="1" xfId="0" applyNumberFormat="1" applyFill="1" applyAlignment="1">
      <alignment horizontal="center" vertical="top"/>
    </xf>
    <xf numFmtId="0" fontId="1" fillId="3" borderId="4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1" fillId="3" borderId="10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  <xf numFmtId="0" fontId="5" fillId="3" borderId="5" xfId="0" applyFont="1" applyFill="1" applyBorder="1" applyAlignment="1">
      <alignment vertical="top"/>
    </xf>
    <xf numFmtId="0" fontId="5" fillId="3" borderId="6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6" fillId="0" borderId="1" xfId="0" applyNumberFormat="1" applyFont="1" applyAlignment="1">
      <alignment vertical="top"/>
    </xf>
    <xf numFmtId="0" fontId="0" fillId="7" borderId="1" xfId="0" applyFont="1" applyFill="1" applyAlignment="1">
      <alignment vertical="top"/>
    </xf>
    <xf numFmtId="0" fontId="0" fillId="2" borderId="1" xfId="0" applyFont="1" applyFill="1" applyAlignment="1">
      <alignment vertical="top"/>
    </xf>
    <xf numFmtId="0" fontId="0" fillId="2" borderId="1" xfId="0" applyFont="1" applyFill="1" applyAlignment="1">
      <alignment vertical="top" wrapText="1"/>
    </xf>
    <xf numFmtId="165" fontId="0" fillId="0" borderId="0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2" fillId="0" borderId="17" xfId="0" applyFont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 applyProtection="1">
      <protection locked="0"/>
    </xf>
    <xf numFmtId="0" fontId="0" fillId="0" borderId="20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2" xfId="0" applyBorder="1"/>
    <xf numFmtId="0" fontId="0" fillId="0" borderId="23" xfId="0" applyBorder="1"/>
    <xf numFmtId="165" fontId="2" fillId="0" borderId="17" xfId="0" applyNumberFormat="1" applyFont="1" applyBorder="1" applyProtection="1">
      <protection locked="0"/>
    </xf>
    <xf numFmtId="0" fontId="1" fillId="2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vertical="top"/>
    </xf>
    <xf numFmtId="164" fontId="0" fillId="2" borderId="0" xfId="0" applyNumberFormat="1" applyFill="1" applyBorder="1" applyAlignment="1" applyProtection="1">
      <alignment horizontal="right"/>
      <protection locked="0"/>
    </xf>
    <xf numFmtId="0" fontId="1" fillId="3" borderId="5" xfId="0" applyFont="1" applyFill="1" applyBorder="1" applyAlignment="1">
      <alignment vertical="top"/>
    </xf>
    <xf numFmtId="10" fontId="0" fillId="0" borderId="0" xfId="0" applyNumberFormat="1" applyBorder="1" applyProtection="1">
      <protection locked="0"/>
    </xf>
    <xf numFmtId="165" fontId="2" fillId="8" borderId="0" xfId="0" applyNumberFormat="1" applyFont="1" applyFill="1" applyBorder="1" applyProtection="1">
      <protection locked="0"/>
    </xf>
    <xf numFmtId="10" fontId="1" fillId="8" borderId="0" xfId="0" applyNumberFormat="1" applyFont="1" applyFill="1" applyBorder="1" applyProtection="1">
      <protection locked="0"/>
    </xf>
    <xf numFmtId="164" fontId="0" fillId="5" borderId="1" xfId="0" applyNumberFormat="1" applyFill="1" applyBorder="1" applyAlignment="1">
      <alignment vertical="top"/>
    </xf>
    <xf numFmtId="10" fontId="0" fillId="9" borderId="1" xfId="0" applyNumberFormat="1" applyFill="1" applyBorder="1" applyAlignment="1">
      <alignment vertical="top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zoomScale="90" zoomScaleNormal="90" workbookViewId="0">
      <selection activeCell="F29" sqref="F29"/>
    </sheetView>
  </sheetViews>
  <sheetFormatPr defaultRowHeight="14.25" x14ac:dyDescent="0.2"/>
  <cols>
    <col min="1" max="1" width="43.625" style="1" bestFit="1" customWidth="1"/>
    <col min="2" max="2" width="26.125" style="1" customWidth="1"/>
    <col min="3" max="3" width="10.375" style="1" bestFit="1" customWidth="1"/>
    <col min="4" max="4" width="17.375" style="1" bestFit="1" customWidth="1"/>
    <col min="5" max="5" width="7.875" style="1" customWidth="1"/>
    <col min="6" max="6" width="17" style="1" customWidth="1"/>
    <col min="7" max="7" width="6.25" style="1" customWidth="1"/>
    <col min="8" max="8" width="20.125" style="1" customWidth="1"/>
    <col min="9" max="9" width="7.875" style="1" customWidth="1"/>
    <col min="10" max="10" width="30.625" customWidth="1"/>
    <col min="11" max="11" width="25.75" customWidth="1"/>
    <col min="12" max="12" width="52.125" customWidth="1"/>
  </cols>
  <sheetData>
    <row r="1" spans="1:12" ht="15" x14ac:dyDescent="0.2">
      <c r="A1" s="17" t="s">
        <v>42</v>
      </c>
      <c r="B1" s="7" t="s">
        <v>7</v>
      </c>
      <c r="D1" s="17"/>
      <c r="E1" s="17"/>
    </row>
    <row r="2" spans="1:12" ht="15" x14ac:dyDescent="0.2">
      <c r="A2" s="4" t="s">
        <v>8</v>
      </c>
      <c r="B2" s="4"/>
      <c r="C2" s="4"/>
      <c r="D2" s="65" t="s">
        <v>43</v>
      </c>
      <c r="E2" s="66"/>
      <c r="F2" s="66"/>
      <c r="G2" s="66"/>
      <c r="H2" s="67"/>
      <c r="I2" s="54"/>
      <c r="J2" s="19" t="s">
        <v>45</v>
      </c>
      <c r="K2" s="20"/>
      <c r="L2" s="20"/>
    </row>
    <row r="3" spans="1:12" ht="15" x14ac:dyDescent="0.2">
      <c r="A3" s="38" t="s">
        <v>0</v>
      </c>
      <c r="B3" s="38" t="s">
        <v>3</v>
      </c>
      <c r="C3" s="4"/>
      <c r="D3" s="25"/>
      <c r="E3" s="57"/>
      <c r="F3" s="32" t="s">
        <v>63</v>
      </c>
      <c r="G3" s="32"/>
      <c r="H3" s="33" t="s">
        <v>63</v>
      </c>
      <c r="I3" s="55"/>
      <c r="J3" s="12" t="s">
        <v>46</v>
      </c>
    </row>
    <row r="4" spans="1:12" ht="15" x14ac:dyDescent="0.2">
      <c r="A4" s="38" t="s">
        <v>1</v>
      </c>
      <c r="B4" s="38" t="s">
        <v>4</v>
      </c>
      <c r="C4" s="4"/>
      <c r="D4" s="26"/>
      <c r="E4" s="27"/>
      <c r="F4" s="27" t="s">
        <v>62</v>
      </c>
      <c r="G4" s="27"/>
      <c r="H4" s="28" t="s">
        <v>62</v>
      </c>
      <c r="I4" s="27"/>
      <c r="J4" s="12" t="s">
        <v>47</v>
      </c>
    </row>
    <row r="5" spans="1:12" ht="15" x14ac:dyDescent="0.2">
      <c r="A5" s="38" t="s">
        <v>2</v>
      </c>
      <c r="B5" s="38" t="s">
        <v>5</v>
      </c>
      <c r="C5" s="4"/>
      <c r="D5" s="29"/>
      <c r="E5" s="30"/>
      <c r="F5" s="30" t="s">
        <v>60</v>
      </c>
      <c r="G5" s="30"/>
      <c r="H5" s="31" t="s">
        <v>61</v>
      </c>
      <c r="I5" s="27"/>
      <c r="J5" s="12" t="s">
        <v>74</v>
      </c>
    </row>
    <row r="6" spans="1:12" ht="15" x14ac:dyDescent="0.2">
      <c r="A6" s="4"/>
      <c r="B6" s="4"/>
      <c r="C6" s="4"/>
      <c r="D6" s="4" t="s">
        <v>52</v>
      </c>
      <c r="E6" s="4"/>
      <c r="F6" s="4" t="s">
        <v>53</v>
      </c>
      <c r="G6" s="4"/>
      <c r="H6" s="4" t="s">
        <v>54</v>
      </c>
      <c r="I6" s="4"/>
      <c r="J6" s="11" t="s">
        <v>51</v>
      </c>
    </row>
    <row r="7" spans="1:12" ht="15" x14ac:dyDescent="0.2">
      <c r="A7" s="4" t="s">
        <v>55</v>
      </c>
      <c r="B7" s="4" t="s">
        <v>69</v>
      </c>
      <c r="C7" s="18" t="s">
        <v>59</v>
      </c>
      <c r="D7" s="40" t="s">
        <v>68</v>
      </c>
      <c r="E7" s="40"/>
      <c r="F7" s="39" t="s">
        <v>68</v>
      </c>
      <c r="G7" s="39"/>
      <c r="H7" s="39" t="s">
        <v>68</v>
      </c>
      <c r="I7" s="39"/>
      <c r="J7" s="4"/>
      <c r="K7" s="4"/>
      <c r="L7" s="4"/>
    </row>
    <row r="8" spans="1:12" x14ac:dyDescent="0.2">
      <c r="A8" s="2" t="s">
        <v>44</v>
      </c>
      <c r="B8" s="22">
        <v>640300</v>
      </c>
      <c r="C8" s="18"/>
      <c r="D8" s="3">
        <f>B8-D58</f>
        <v>640300</v>
      </c>
      <c r="E8" s="3"/>
      <c r="F8" s="18">
        <f>D8-F58</f>
        <v>640300</v>
      </c>
      <c r="G8" s="18"/>
      <c r="H8" s="18">
        <f>F8-H58</f>
        <v>640300</v>
      </c>
      <c r="I8" s="18"/>
      <c r="J8" s="37" t="s">
        <v>64</v>
      </c>
      <c r="K8" s="3"/>
      <c r="L8" s="3"/>
    </row>
    <row r="9" spans="1:12" ht="15" x14ac:dyDescent="0.2">
      <c r="A9" s="2" t="s">
        <v>57</v>
      </c>
      <c r="B9" s="21"/>
      <c r="C9" s="18"/>
      <c r="D9" s="9">
        <v>0</v>
      </c>
      <c r="E9" s="9"/>
      <c r="F9" s="9"/>
      <c r="G9" s="9"/>
      <c r="H9" s="9"/>
      <c r="I9" s="9"/>
      <c r="J9" s="3"/>
      <c r="K9" s="3"/>
      <c r="L9" s="3"/>
    </row>
    <row r="10" spans="1:12" ht="15" x14ac:dyDescent="0.2">
      <c r="A10" s="2"/>
      <c r="B10" s="21"/>
      <c r="C10" s="18"/>
      <c r="D10" s="9"/>
      <c r="E10" s="9"/>
      <c r="F10" s="9"/>
      <c r="G10" s="9"/>
      <c r="H10" s="9"/>
      <c r="I10" s="9"/>
      <c r="J10" s="4" t="s">
        <v>50</v>
      </c>
      <c r="K10" s="4" t="s">
        <v>48</v>
      </c>
      <c r="L10" s="4" t="s">
        <v>49</v>
      </c>
    </row>
    <row r="11" spans="1:12" ht="15" x14ac:dyDescent="0.2">
      <c r="A11" s="2" t="s">
        <v>9</v>
      </c>
      <c r="B11" s="21">
        <v>0</v>
      </c>
      <c r="C11" s="24" t="s">
        <v>65</v>
      </c>
      <c r="D11" s="9">
        <v>0</v>
      </c>
      <c r="E11" s="9"/>
      <c r="F11" s="9">
        <v>0</v>
      </c>
      <c r="G11" s="9"/>
      <c r="H11" s="9">
        <v>0</v>
      </c>
      <c r="I11" s="9"/>
      <c r="J11" s="9"/>
      <c r="K11" s="9"/>
      <c r="L11" s="9"/>
    </row>
    <row r="12" spans="1:12" ht="15" x14ac:dyDescent="0.2">
      <c r="A12" s="2" t="s">
        <v>10</v>
      </c>
      <c r="B12" s="21">
        <v>0</v>
      </c>
      <c r="C12" s="24" t="s">
        <v>65</v>
      </c>
      <c r="D12" s="9">
        <v>0</v>
      </c>
      <c r="E12" s="9"/>
      <c r="F12" s="9">
        <v>0</v>
      </c>
      <c r="G12" s="9"/>
      <c r="H12" s="9">
        <v>0</v>
      </c>
      <c r="I12" s="9"/>
      <c r="J12" s="9"/>
      <c r="K12" s="9"/>
      <c r="L12" s="9"/>
    </row>
    <row r="13" spans="1:12" ht="15" x14ac:dyDescent="0.2">
      <c r="A13" s="2" t="s">
        <v>11</v>
      </c>
      <c r="B13" s="21">
        <v>0</v>
      </c>
      <c r="C13" s="24" t="s">
        <v>65</v>
      </c>
      <c r="D13" s="9">
        <v>0</v>
      </c>
      <c r="E13" s="9"/>
      <c r="F13" s="9">
        <v>0</v>
      </c>
      <c r="G13" s="9"/>
      <c r="H13" s="9">
        <v>0</v>
      </c>
      <c r="I13" s="9"/>
      <c r="J13" s="9"/>
      <c r="K13" s="9"/>
      <c r="L13" s="9"/>
    </row>
    <row r="14" spans="1:12" ht="15" x14ac:dyDescent="0.2">
      <c r="A14" s="2" t="s">
        <v>12</v>
      </c>
      <c r="B14" s="21">
        <v>0</v>
      </c>
      <c r="C14" s="24" t="s">
        <v>65</v>
      </c>
      <c r="D14" s="9">
        <v>0</v>
      </c>
      <c r="E14" s="9"/>
      <c r="F14" s="9">
        <v>0</v>
      </c>
      <c r="G14" s="9"/>
      <c r="H14" s="9">
        <v>0</v>
      </c>
      <c r="I14" s="9"/>
      <c r="J14" s="9"/>
      <c r="K14" s="9"/>
      <c r="L14" s="9"/>
    </row>
    <row r="15" spans="1:12" ht="15" x14ac:dyDescent="0.2">
      <c r="A15" s="2"/>
      <c r="B15" s="21"/>
      <c r="C15" s="24"/>
      <c r="D15" s="9"/>
      <c r="E15" s="9"/>
      <c r="F15" s="9"/>
      <c r="G15" s="9"/>
      <c r="H15" s="9"/>
      <c r="I15" s="9"/>
      <c r="J15" s="9"/>
      <c r="K15" s="9"/>
      <c r="L15" s="9"/>
    </row>
    <row r="16" spans="1:12" ht="15" x14ac:dyDescent="0.2">
      <c r="A16" s="2" t="s">
        <v>13</v>
      </c>
      <c r="B16" s="21">
        <v>7325.3893527426117</v>
      </c>
      <c r="C16" s="24" t="s">
        <v>65</v>
      </c>
      <c r="D16" s="6">
        <v>0</v>
      </c>
      <c r="E16" s="62">
        <f>D16/$B$8</f>
        <v>0</v>
      </c>
      <c r="F16" s="6">
        <v>0</v>
      </c>
      <c r="G16" s="62">
        <f>F16/$F$8</f>
        <v>0</v>
      </c>
      <c r="H16" s="6">
        <v>0</v>
      </c>
      <c r="I16" s="62">
        <f>H16/$H$8</f>
        <v>0</v>
      </c>
      <c r="J16" s="6"/>
      <c r="K16" s="6"/>
      <c r="L16" s="6"/>
    </row>
    <row r="17" spans="1:12" ht="15" x14ac:dyDescent="0.2">
      <c r="A17" s="2" t="s">
        <v>14</v>
      </c>
      <c r="B17" s="21">
        <v>3370.2164661301254</v>
      </c>
      <c r="C17" s="24" t="s">
        <v>65</v>
      </c>
      <c r="D17" s="6">
        <v>0</v>
      </c>
      <c r="E17" s="62">
        <f t="shared" ref="E17:E44" si="0">D17/$B$8</f>
        <v>0</v>
      </c>
      <c r="F17" s="6">
        <v>0</v>
      </c>
      <c r="G17" s="62">
        <f t="shared" ref="G17:G44" si="1">F17/$F$8</f>
        <v>0</v>
      </c>
      <c r="H17" s="6">
        <v>0</v>
      </c>
      <c r="I17" s="62">
        <f t="shared" ref="I17:I44" si="2">H17/$H$8</f>
        <v>0</v>
      </c>
      <c r="J17" s="6"/>
      <c r="K17" s="6"/>
      <c r="L17" s="6"/>
    </row>
    <row r="18" spans="1:12" ht="15" x14ac:dyDescent="0.2">
      <c r="A18" s="2" t="s">
        <v>15</v>
      </c>
      <c r="B18" s="21">
        <v>21115.942499059944</v>
      </c>
      <c r="C18" s="24" t="s">
        <v>65</v>
      </c>
      <c r="D18" s="6">
        <v>0</v>
      </c>
      <c r="E18" s="62">
        <f t="shared" si="0"/>
        <v>0</v>
      </c>
      <c r="F18" s="6">
        <v>0</v>
      </c>
      <c r="G18" s="62">
        <f t="shared" si="1"/>
        <v>0</v>
      </c>
      <c r="H18" s="6">
        <v>0</v>
      </c>
      <c r="I18" s="62">
        <f t="shared" si="2"/>
        <v>0</v>
      </c>
      <c r="J18" s="6"/>
      <c r="K18" s="6"/>
      <c r="L18" s="6"/>
    </row>
    <row r="19" spans="1:12" ht="15" x14ac:dyDescent="0.2">
      <c r="A19" s="2" t="s">
        <v>16</v>
      </c>
      <c r="B19" s="21">
        <v>0</v>
      </c>
      <c r="C19" s="24" t="s">
        <v>65</v>
      </c>
      <c r="D19" s="6">
        <v>0</v>
      </c>
      <c r="E19" s="62">
        <f t="shared" si="0"/>
        <v>0</v>
      </c>
      <c r="F19" s="6">
        <v>0</v>
      </c>
      <c r="G19" s="62">
        <f t="shared" si="1"/>
        <v>0</v>
      </c>
      <c r="H19" s="6">
        <v>0</v>
      </c>
      <c r="I19" s="62">
        <f t="shared" si="2"/>
        <v>0</v>
      </c>
      <c r="J19" s="6"/>
      <c r="K19" s="6"/>
      <c r="L19" s="6"/>
    </row>
    <row r="20" spans="1:12" ht="15" x14ac:dyDescent="0.2">
      <c r="A20" s="2" t="s">
        <v>17</v>
      </c>
      <c r="B20" s="21">
        <v>29363.616477257627</v>
      </c>
      <c r="C20" s="24" t="s">
        <v>65</v>
      </c>
      <c r="D20" s="6">
        <v>0</v>
      </c>
      <c r="E20" s="62">
        <f t="shared" si="0"/>
        <v>0</v>
      </c>
      <c r="F20" s="6">
        <v>0</v>
      </c>
      <c r="G20" s="62">
        <f t="shared" si="1"/>
        <v>0</v>
      </c>
      <c r="H20" s="6">
        <v>0</v>
      </c>
      <c r="I20" s="62">
        <f t="shared" si="2"/>
        <v>0</v>
      </c>
      <c r="J20" s="6"/>
      <c r="K20" s="6"/>
      <c r="L20" s="6"/>
    </row>
    <row r="21" spans="1:12" ht="15" x14ac:dyDescent="0.2">
      <c r="A21" s="2" t="s">
        <v>18</v>
      </c>
      <c r="B21" s="21">
        <v>132519.66844664168</v>
      </c>
      <c r="C21" s="24" t="s">
        <v>65</v>
      </c>
      <c r="D21" s="6">
        <v>0</v>
      </c>
      <c r="E21" s="62">
        <f t="shared" si="0"/>
        <v>0</v>
      </c>
      <c r="F21" s="6">
        <v>0</v>
      </c>
      <c r="G21" s="62">
        <f t="shared" si="1"/>
        <v>0</v>
      </c>
      <c r="H21" s="6">
        <v>0</v>
      </c>
      <c r="I21" s="62">
        <f t="shared" si="2"/>
        <v>0</v>
      </c>
      <c r="J21" s="6"/>
      <c r="K21" s="6"/>
      <c r="L21" s="6"/>
    </row>
    <row r="22" spans="1:12" ht="15" x14ac:dyDescent="0.2">
      <c r="A22" s="2" t="s">
        <v>19</v>
      </c>
      <c r="B22" s="21">
        <v>103843.85745277427</v>
      </c>
      <c r="C22" s="24" t="s">
        <v>65</v>
      </c>
      <c r="D22" s="6">
        <v>0</v>
      </c>
      <c r="E22" s="62">
        <f t="shared" si="0"/>
        <v>0</v>
      </c>
      <c r="F22" s="6">
        <v>0</v>
      </c>
      <c r="G22" s="62">
        <f t="shared" si="1"/>
        <v>0</v>
      </c>
      <c r="H22" s="6">
        <v>0</v>
      </c>
      <c r="I22" s="62">
        <f t="shared" si="2"/>
        <v>0</v>
      </c>
      <c r="J22" s="6"/>
      <c r="K22" s="6"/>
      <c r="L22" s="6"/>
    </row>
    <row r="23" spans="1:12" ht="15" x14ac:dyDescent="0.2">
      <c r="A23" s="2" t="s">
        <v>20</v>
      </c>
      <c r="B23" s="21">
        <v>4958.3787848665943</v>
      </c>
      <c r="C23" s="24" t="s">
        <v>65</v>
      </c>
      <c r="D23" s="6">
        <v>0</v>
      </c>
      <c r="E23" s="62">
        <f t="shared" si="0"/>
        <v>0</v>
      </c>
      <c r="F23" s="6">
        <v>0</v>
      </c>
      <c r="G23" s="62">
        <f t="shared" si="1"/>
        <v>0</v>
      </c>
      <c r="H23" s="6">
        <v>0</v>
      </c>
      <c r="I23" s="62">
        <f t="shared" si="2"/>
        <v>0</v>
      </c>
      <c r="J23" s="6"/>
      <c r="K23" s="6"/>
      <c r="L23" s="6"/>
    </row>
    <row r="24" spans="1:12" ht="15" x14ac:dyDescent="0.2">
      <c r="A24" s="2" t="s">
        <v>21</v>
      </c>
      <c r="B24" s="21">
        <v>131158.53666189147</v>
      </c>
      <c r="C24" s="24" t="s">
        <v>65</v>
      </c>
      <c r="D24" s="6">
        <v>0</v>
      </c>
      <c r="E24" s="62">
        <f t="shared" si="0"/>
        <v>0</v>
      </c>
      <c r="F24" s="6">
        <v>0</v>
      </c>
      <c r="G24" s="62">
        <f t="shared" si="1"/>
        <v>0</v>
      </c>
      <c r="H24" s="6">
        <v>0</v>
      </c>
      <c r="I24" s="62">
        <f t="shared" si="2"/>
        <v>0</v>
      </c>
      <c r="J24" s="6"/>
      <c r="K24" s="6"/>
      <c r="L24" s="6"/>
    </row>
    <row r="25" spans="1:12" ht="15" x14ac:dyDescent="0.2">
      <c r="A25" s="2" t="s">
        <v>22</v>
      </c>
      <c r="B25" s="21">
        <v>30395.755404170624</v>
      </c>
      <c r="C25" s="24" t="s">
        <v>65</v>
      </c>
      <c r="D25" s="6">
        <v>0</v>
      </c>
      <c r="E25" s="62">
        <f t="shared" si="0"/>
        <v>0</v>
      </c>
      <c r="F25" s="6">
        <v>0</v>
      </c>
      <c r="G25" s="62">
        <f t="shared" si="1"/>
        <v>0</v>
      </c>
      <c r="H25" s="6">
        <v>0</v>
      </c>
      <c r="I25" s="62">
        <f t="shared" si="2"/>
        <v>0</v>
      </c>
      <c r="J25" s="6"/>
      <c r="K25" s="6"/>
      <c r="L25" s="6"/>
    </row>
    <row r="26" spans="1:12" ht="15" x14ac:dyDescent="0.2">
      <c r="A26" s="2" t="s">
        <v>23</v>
      </c>
      <c r="B26" s="21">
        <v>8093.7740810098967</v>
      </c>
      <c r="C26" s="24" t="s">
        <v>65</v>
      </c>
      <c r="D26" s="6">
        <v>0</v>
      </c>
      <c r="E26" s="62">
        <f t="shared" si="0"/>
        <v>0</v>
      </c>
      <c r="F26" s="6">
        <v>0</v>
      </c>
      <c r="G26" s="62">
        <f t="shared" si="1"/>
        <v>0</v>
      </c>
      <c r="H26" s="6">
        <v>0</v>
      </c>
      <c r="I26" s="62">
        <f t="shared" si="2"/>
        <v>0</v>
      </c>
      <c r="J26" s="6"/>
      <c r="K26" s="6"/>
      <c r="L26" s="6"/>
    </row>
    <row r="27" spans="1:12" ht="15" x14ac:dyDescent="0.2">
      <c r="A27" s="2" t="s">
        <v>24</v>
      </c>
      <c r="B27" s="21">
        <v>30226.020880965501</v>
      </c>
      <c r="C27" s="24" t="s">
        <v>65</v>
      </c>
      <c r="D27" s="6">
        <v>0</v>
      </c>
      <c r="E27" s="62">
        <f t="shared" si="0"/>
        <v>0</v>
      </c>
      <c r="F27" s="6">
        <v>0</v>
      </c>
      <c r="G27" s="62">
        <f t="shared" si="1"/>
        <v>0</v>
      </c>
      <c r="H27" s="6">
        <v>0</v>
      </c>
      <c r="I27" s="62">
        <f t="shared" si="2"/>
        <v>0</v>
      </c>
      <c r="J27" s="6"/>
      <c r="K27" s="6"/>
      <c r="L27" s="6"/>
    </row>
    <row r="28" spans="1:12" ht="15" x14ac:dyDescent="0.2">
      <c r="A28" s="2" t="s">
        <v>25</v>
      </c>
      <c r="B28" s="21">
        <v>2704.2374312422144</v>
      </c>
      <c r="C28" s="24" t="s">
        <v>65</v>
      </c>
      <c r="D28" s="6">
        <v>0</v>
      </c>
      <c r="E28" s="62">
        <f t="shared" si="0"/>
        <v>0</v>
      </c>
      <c r="F28" s="6">
        <v>0</v>
      </c>
      <c r="G28" s="62">
        <f t="shared" si="1"/>
        <v>0</v>
      </c>
      <c r="H28" s="6">
        <v>0</v>
      </c>
      <c r="I28" s="62">
        <f t="shared" si="2"/>
        <v>0</v>
      </c>
      <c r="J28" s="6"/>
      <c r="K28" s="6"/>
      <c r="L28" s="6"/>
    </row>
    <row r="29" spans="1:12" ht="15" x14ac:dyDescent="0.2">
      <c r="A29" s="2" t="s">
        <v>26</v>
      </c>
      <c r="B29" s="21">
        <v>3522.8242578348923</v>
      </c>
      <c r="C29" s="24" t="s">
        <v>65</v>
      </c>
      <c r="D29" s="6">
        <v>0</v>
      </c>
      <c r="E29" s="62">
        <f t="shared" si="0"/>
        <v>0</v>
      </c>
      <c r="F29" s="6">
        <v>0</v>
      </c>
      <c r="G29" s="62">
        <f t="shared" si="1"/>
        <v>0</v>
      </c>
      <c r="H29" s="6">
        <v>0</v>
      </c>
      <c r="I29" s="62">
        <f t="shared" si="2"/>
        <v>0</v>
      </c>
      <c r="J29" s="6"/>
      <c r="K29" s="6"/>
      <c r="L29" s="6"/>
    </row>
    <row r="30" spans="1:12" ht="15" x14ac:dyDescent="0.2">
      <c r="A30" s="2" t="s">
        <v>27</v>
      </c>
      <c r="B30" s="21">
        <v>9104.2639072319853</v>
      </c>
      <c r="C30" s="24" t="s">
        <v>65</v>
      </c>
      <c r="D30" s="6">
        <v>0</v>
      </c>
      <c r="E30" s="62">
        <f t="shared" si="0"/>
        <v>0</v>
      </c>
      <c r="F30" s="6">
        <v>0</v>
      </c>
      <c r="G30" s="62">
        <f t="shared" si="1"/>
        <v>0</v>
      </c>
      <c r="H30" s="6">
        <v>0</v>
      </c>
      <c r="I30" s="62">
        <f t="shared" si="2"/>
        <v>0</v>
      </c>
      <c r="J30" s="6"/>
      <c r="K30" s="6"/>
      <c r="L30" s="6"/>
    </row>
    <row r="31" spans="1:12" ht="15" x14ac:dyDescent="0.2">
      <c r="A31" s="2" t="s">
        <v>28</v>
      </c>
      <c r="B31" s="21">
        <v>7993.2052042485338</v>
      </c>
      <c r="C31" s="24" t="s">
        <v>65</v>
      </c>
      <c r="D31" s="6">
        <v>0</v>
      </c>
      <c r="E31" s="62">
        <f t="shared" si="0"/>
        <v>0</v>
      </c>
      <c r="F31" s="6">
        <v>0</v>
      </c>
      <c r="G31" s="62">
        <f t="shared" si="1"/>
        <v>0</v>
      </c>
      <c r="H31" s="6">
        <v>0</v>
      </c>
      <c r="I31" s="62">
        <f t="shared" si="2"/>
        <v>0</v>
      </c>
      <c r="J31" s="6"/>
      <c r="K31" s="6"/>
      <c r="L31" s="6"/>
    </row>
    <row r="32" spans="1:12" ht="15" x14ac:dyDescent="0.2">
      <c r="A32" s="2" t="s">
        <v>29</v>
      </c>
      <c r="B32" s="21">
        <v>0</v>
      </c>
      <c r="C32" s="24" t="s">
        <v>65</v>
      </c>
      <c r="D32" s="6">
        <v>0</v>
      </c>
      <c r="E32" s="62">
        <f t="shared" si="0"/>
        <v>0</v>
      </c>
      <c r="F32" s="6">
        <v>0</v>
      </c>
      <c r="G32" s="62">
        <f t="shared" si="1"/>
        <v>0</v>
      </c>
      <c r="H32" s="6">
        <v>0</v>
      </c>
      <c r="I32" s="62">
        <f t="shared" si="2"/>
        <v>0</v>
      </c>
      <c r="J32" s="6"/>
      <c r="K32" s="6"/>
      <c r="L32" s="6"/>
    </row>
    <row r="33" spans="1:12" ht="15" x14ac:dyDescent="0.2">
      <c r="A33" s="2" t="s">
        <v>30</v>
      </c>
      <c r="B33" s="21">
        <v>0</v>
      </c>
      <c r="C33" s="24" t="s">
        <v>65</v>
      </c>
      <c r="D33" s="6">
        <v>0</v>
      </c>
      <c r="E33" s="62">
        <f t="shared" si="0"/>
        <v>0</v>
      </c>
      <c r="F33" s="6">
        <v>0</v>
      </c>
      <c r="G33" s="62">
        <f t="shared" si="1"/>
        <v>0</v>
      </c>
      <c r="H33" s="6">
        <v>0</v>
      </c>
      <c r="I33" s="62">
        <f t="shared" si="2"/>
        <v>0</v>
      </c>
      <c r="J33" s="6"/>
      <c r="K33" s="6"/>
      <c r="L33" s="6"/>
    </row>
    <row r="34" spans="1:12" ht="15" x14ac:dyDescent="0.2">
      <c r="A34" s="2" t="s">
        <v>31</v>
      </c>
      <c r="B34" s="21">
        <v>339191.83911334339</v>
      </c>
      <c r="C34" s="24" t="s">
        <v>66</v>
      </c>
      <c r="D34" s="6">
        <v>0</v>
      </c>
      <c r="E34" s="62">
        <f t="shared" si="0"/>
        <v>0</v>
      </c>
      <c r="F34" s="6">
        <v>0</v>
      </c>
      <c r="G34" s="62">
        <f t="shared" si="1"/>
        <v>0</v>
      </c>
      <c r="H34" s="6">
        <v>0</v>
      </c>
      <c r="I34" s="62">
        <f t="shared" si="2"/>
        <v>0</v>
      </c>
      <c r="J34" s="6"/>
      <c r="K34" s="6"/>
      <c r="L34" s="6"/>
    </row>
    <row r="35" spans="1:12" ht="15" x14ac:dyDescent="0.2">
      <c r="A35" s="2" t="s">
        <v>32</v>
      </c>
      <c r="B35" s="21">
        <v>1217.7714146395433</v>
      </c>
      <c r="C35" s="24" t="s">
        <v>66</v>
      </c>
      <c r="D35" s="6">
        <v>0</v>
      </c>
      <c r="E35" s="62">
        <f t="shared" si="0"/>
        <v>0</v>
      </c>
      <c r="F35" s="6">
        <v>0</v>
      </c>
      <c r="G35" s="62">
        <f t="shared" si="1"/>
        <v>0</v>
      </c>
      <c r="H35" s="6">
        <v>0</v>
      </c>
      <c r="I35" s="62">
        <f t="shared" si="2"/>
        <v>0</v>
      </c>
      <c r="J35" s="6"/>
      <c r="K35" s="6"/>
      <c r="L35" s="6"/>
    </row>
    <row r="36" spans="1:12" ht="15" x14ac:dyDescent="0.2">
      <c r="A36" s="2" t="s">
        <v>33</v>
      </c>
      <c r="B36" s="21">
        <v>0</v>
      </c>
      <c r="C36" s="24" t="s">
        <v>66</v>
      </c>
      <c r="D36" s="6">
        <v>0</v>
      </c>
      <c r="E36" s="62">
        <f t="shared" si="0"/>
        <v>0</v>
      </c>
      <c r="F36" s="6">
        <v>0</v>
      </c>
      <c r="G36" s="62">
        <f t="shared" si="1"/>
        <v>0</v>
      </c>
      <c r="H36" s="6">
        <v>0</v>
      </c>
      <c r="I36" s="62">
        <f t="shared" si="2"/>
        <v>0</v>
      </c>
      <c r="J36" s="6"/>
      <c r="K36" s="6"/>
      <c r="L36" s="6"/>
    </row>
    <row r="37" spans="1:12" ht="15" x14ac:dyDescent="0.2">
      <c r="A37" s="2" t="s">
        <v>34</v>
      </c>
      <c r="B37" s="21">
        <v>8438.8675865815112</v>
      </c>
      <c r="C37" s="24" t="s">
        <v>66</v>
      </c>
      <c r="D37" s="6">
        <v>0</v>
      </c>
      <c r="E37" s="62">
        <f t="shared" si="0"/>
        <v>0</v>
      </c>
      <c r="F37" s="6">
        <v>0</v>
      </c>
      <c r="G37" s="62">
        <f t="shared" si="1"/>
        <v>0</v>
      </c>
      <c r="H37" s="6">
        <v>0</v>
      </c>
      <c r="I37" s="62">
        <f t="shared" si="2"/>
        <v>0</v>
      </c>
      <c r="J37" s="6"/>
      <c r="K37" s="6"/>
      <c r="L37" s="6"/>
    </row>
    <row r="38" spans="1:12" ht="15" x14ac:dyDescent="0.2">
      <c r="A38" s="2" t="s">
        <v>35</v>
      </c>
      <c r="B38" s="21">
        <v>11877.400963200871</v>
      </c>
      <c r="C38" s="24" t="s">
        <v>66</v>
      </c>
      <c r="D38" s="6">
        <v>0</v>
      </c>
      <c r="E38" s="62">
        <f t="shared" si="0"/>
        <v>0</v>
      </c>
      <c r="F38" s="6">
        <v>0</v>
      </c>
      <c r="G38" s="62">
        <f t="shared" si="1"/>
        <v>0</v>
      </c>
      <c r="H38" s="6">
        <v>0</v>
      </c>
      <c r="I38" s="62">
        <f t="shared" si="2"/>
        <v>0</v>
      </c>
      <c r="J38" s="6"/>
      <c r="K38" s="6"/>
      <c r="L38" s="6"/>
    </row>
    <row r="39" spans="1:12" ht="15" x14ac:dyDescent="0.2">
      <c r="A39" s="2" t="s">
        <v>36</v>
      </c>
      <c r="B39" s="21">
        <v>30640.00134356297</v>
      </c>
      <c r="C39" s="24" t="s">
        <v>66</v>
      </c>
      <c r="D39" s="6">
        <v>0</v>
      </c>
      <c r="E39" s="62">
        <f t="shared" si="0"/>
        <v>0</v>
      </c>
      <c r="F39" s="6">
        <v>0</v>
      </c>
      <c r="G39" s="62">
        <f t="shared" si="1"/>
        <v>0</v>
      </c>
      <c r="H39" s="6">
        <v>0</v>
      </c>
      <c r="I39" s="62">
        <f t="shared" si="2"/>
        <v>0</v>
      </c>
      <c r="J39" s="6"/>
      <c r="K39" s="6"/>
      <c r="L39" s="6"/>
    </row>
    <row r="40" spans="1:12" ht="15" x14ac:dyDescent="0.2">
      <c r="A40" s="2" t="s">
        <v>37</v>
      </c>
      <c r="B40" s="21">
        <v>0</v>
      </c>
      <c r="C40" s="24" t="s">
        <v>66</v>
      </c>
      <c r="D40" s="6">
        <v>0</v>
      </c>
      <c r="E40" s="62">
        <f t="shared" si="0"/>
        <v>0</v>
      </c>
      <c r="F40" s="6">
        <v>0</v>
      </c>
      <c r="G40" s="62">
        <f t="shared" si="1"/>
        <v>0</v>
      </c>
      <c r="H40" s="6">
        <v>0</v>
      </c>
      <c r="I40" s="62">
        <f t="shared" si="2"/>
        <v>0</v>
      </c>
      <c r="J40" s="6"/>
      <c r="K40" s="6"/>
      <c r="L40" s="6"/>
    </row>
    <row r="41" spans="1:12" ht="15" x14ac:dyDescent="0.2">
      <c r="A41" s="2" t="s">
        <v>38</v>
      </c>
      <c r="B41" s="21">
        <v>0</v>
      </c>
      <c r="C41" s="24" t="s">
        <v>66</v>
      </c>
      <c r="D41" s="6">
        <v>0</v>
      </c>
      <c r="E41" s="62">
        <f t="shared" si="0"/>
        <v>0</v>
      </c>
      <c r="F41" s="6">
        <v>0</v>
      </c>
      <c r="G41" s="62">
        <f t="shared" si="1"/>
        <v>0</v>
      </c>
      <c r="H41" s="6">
        <v>0</v>
      </c>
      <c r="I41" s="62">
        <f t="shared" si="2"/>
        <v>0</v>
      </c>
      <c r="J41" s="6"/>
      <c r="K41" s="6"/>
      <c r="L41" s="6"/>
    </row>
    <row r="42" spans="1:12" ht="15" x14ac:dyDescent="0.2">
      <c r="A42" s="2" t="s">
        <v>39</v>
      </c>
      <c r="B42" s="21">
        <v>801.96680312487229</v>
      </c>
      <c r="C42" s="24" t="s">
        <v>66</v>
      </c>
      <c r="D42" s="6">
        <v>0</v>
      </c>
      <c r="E42" s="62">
        <f t="shared" si="0"/>
        <v>0</v>
      </c>
      <c r="F42" s="6">
        <v>0</v>
      </c>
      <c r="G42" s="62">
        <f t="shared" si="1"/>
        <v>0</v>
      </c>
      <c r="H42" s="6">
        <v>0</v>
      </c>
      <c r="I42" s="62">
        <f t="shared" si="2"/>
        <v>0</v>
      </c>
      <c r="J42" s="6"/>
      <c r="K42" s="6"/>
      <c r="L42" s="6"/>
    </row>
    <row r="43" spans="1:12" ht="15" x14ac:dyDescent="0.2">
      <c r="A43" s="2" t="s">
        <v>40</v>
      </c>
      <c r="B43" s="21">
        <v>0</v>
      </c>
      <c r="C43" s="24" t="s">
        <v>66</v>
      </c>
      <c r="D43" s="6">
        <v>0</v>
      </c>
      <c r="E43" s="62">
        <f t="shared" si="0"/>
        <v>0</v>
      </c>
      <c r="F43" s="6">
        <v>0</v>
      </c>
      <c r="G43" s="62">
        <f t="shared" si="1"/>
        <v>0</v>
      </c>
      <c r="H43" s="6">
        <v>0</v>
      </c>
      <c r="I43" s="62">
        <f t="shared" si="2"/>
        <v>0</v>
      </c>
      <c r="J43" s="6"/>
      <c r="K43" s="6"/>
      <c r="L43" s="6"/>
    </row>
    <row r="44" spans="1:12" ht="15" x14ac:dyDescent="0.2">
      <c r="A44" s="2" t="s">
        <v>41</v>
      </c>
      <c r="B44" s="21">
        <v>11414.04180283091</v>
      </c>
      <c r="C44" s="24" t="s">
        <v>66</v>
      </c>
      <c r="D44" s="6">
        <v>0</v>
      </c>
      <c r="E44" s="62">
        <f t="shared" si="0"/>
        <v>0</v>
      </c>
      <c r="F44" s="6">
        <v>0</v>
      </c>
      <c r="G44" s="62">
        <f t="shared" si="1"/>
        <v>0</v>
      </c>
      <c r="H44" s="6">
        <v>0</v>
      </c>
      <c r="I44" s="62">
        <f t="shared" si="2"/>
        <v>0</v>
      </c>
      <c r="J44" s="6"/>
      <c r="K44" s="6"/>
      <c r="L44" s="6"/>
    </row>
    <row r="45" spans="1:12" ht="15" x14ac:dyDescent="0.2">
      <c r="A45" s="2"/>
      <c r="B45" s="21"/>
      <c r="C45" s="24"/>
      <c r="D45" s="6"/>
      <c r="E45" s="61"/>
      <c r="F45" s="6"/>
      <c r="G45" s="61"/>
      <c r="H45" s="6"/>
      <c r="I45" s="62"/>
      <c r="J45" s="6"/>
      <c r="K45" s="6"/>
      <c r="L45" s="6"/>
    </row>
    <row r="46" spans="1:12" ht="15" x14ac:dyDescent="0.2">
      <c r="A46" s="2"/>
      <c r="B46" s="21"/>
      <c r="C46" s="24"/>
      <c r="D46" s="6"/>
      <c r="E46" s="61"/>
      <c r="F46" s="6"/>
      <c r="G46" s="61"/>
      <c r="H46" s="6"/>
      <c r="I46" s="62"/>
      <c r="J46" s="6"/>
      <c r="K46" s="6"/>
      <c r="L46" s="6"/>
    </row>
    <row r="47" spans="1:12" x14ac:dyDescent="0.2">
      <c r="A47" s="8"/>
      <c r="B47" s="9"/>
      <c r="C47" s="18"/>
      <c r="D47" s="9"/>
      <c r="E47" s="9"/>
      <c r="F47" s="9"/>
      <c r="G47" s="9"/>
      <c r="H47" s="9"/>
      <c r="I47" s="9"/>
      <c r="J47" s="3"/>
      <c r="K47" s="3"/>
      <c r="L47" s="3"/>
    </row>
    <row r="48" spans="1:12" ht="15" x14ac:dyDescent="0.2">
      <c r="A48" s="10" t="s">
        <v>67</v>
      </c>
      <c r="B48" s="2"/>
      <c r="C48" s="23"/>
      <c r="D48" s="2"/>
      <c r="E48" s="61"/>
      <c r="F48" s="2"/>
      <c r="G48" s="61"/>
      <c r="H48" s="2"/>
      <c r="I48" s="2"/>
      <c r="J48" s="3"/>
      <c r="K48" s="3"/>
      <c r="L48" s="3"/>
    </row>
    <row r="49" spans="1:12" x14ac:dyDescent="0.2">
      <c r="A49" s="63"/>
      <c r="B49" s="64"/>
      <c r="C49" s="24" t="s">
        <v>66</v>
      </c>
      <c r="D49" s="6">
        <v>0</v>
      </c>
      <c r="E49" s="62">
        <f t="shared" ref="E49:E57" si="3">D49/$B$8</f>
        <v>0</v>
      </c>
      <c r="F49" s="6">
        <v>0</v>
      </c>
      <c r="G49" s="62">
        <f t="shared" ref="G49:G57" si="4">F49/$F$8</f>
        <v>0</v>
      </c>
      <c r="H49" s="6">
        <v>0</v>
      </c>
      <c r="I49" s="62">
        <f t="shared" ref="I49:I57" si="5">H49/$H$8</f>
        <v>0</v>
      </c>
      <c r="J49" s="6"/>
      <c r="K49" s="6"/>
      <c r="L49" s="6"/>
    </row>
    <row r="50" spans="1:12" x14ac:dyDescent="0.2">
      <c r="A50" s="13"/>
      <c r="B50" s="14"/>
      <c r="C50" s="24" t="s">
        <v>66</v>
      </c>
      <c r="D50" s="6">
        <v>0</v>
      </c>
      <c r="E50" s="62">
        <f t="shared" si="3"/>
        <v>0</v>
      </c>
      <c r="F50" s="6">
        <v>0</v>
      </c>
      <c r="G50" s="62">
        <f t="shared" si="4"/>
        <v>0</v>
      </c>
      <c r="H50" s="6">
        <v>0</v>
      </c>
      <c r="I50" s="62">
        <f t="shared" si="5"/>
        <v>0</v>
      </c>
      <c r="J50" s="6"/>
      <c r="K50" s="6"/>
      <c r="L50" s="6"/>
    </row>
    <row r="51" spans="1:12" x14ac:dyDescent="0.2">
      <c r="A51" s="13"/>
      <c r="B51" s="14"/>
      <c r="C51" s="24" t="s">
        <v>66</v>
      </c>
      <c r="D51" s="6">
        <v>0</v>
      </c>
      <c r="E51" s="62">
        <f t="shared" si="3"/>
        <v>0</v>
      </c>
      <c r="F51" s="6">
        <v>0</v>
      </c>
      <c r="G51" s="62">
        <f t="shared" si="4"/>
        <v>0</v>
      </c>
      <c r="H51" s="6">
        <v>0</v>
      </c>
      <c r="I51" s="62">
        <f t="shared" si="5"/>
        <v>0</v>
      </c>
      <c r="J51" s="6"/>
      <c r="K51" s="6"/>
      <c r="L51" s="6"/>
    </row>
    <row r="52" spans="1:12" x14ac:dyDescent="0.2">
      <c r="A52" s="13"/>
      <c r="B52" s="14"/>
      <c r="C52" s="24" t="s">
        <v>66</v>
      </c>
      <c r="D52" s="6">
        <v>0</v>
      </c>
      <c r="E52" s="62">
        <f t="shared" si="3"/>
        <v>0</v>
      </c>
      <c r="F52" s="6">
        <v>0</v>
      </c>
      <c r="G52" s="62">
        <f t="shared" si="4"/>
        <v>0</v>
      </c>
      <c r="H52" s="6">
        <v>0</v>
      </c>
      <c r="I52" s="62">
        <f t="shared" si="5"/>
        <v>0</v>
      </c>
      <c r="J52" s="6"/>
      <c r="K52" s="6"/>
      <c r="L52" s="6"/>
    </row>
    <row r="53" spans="1:12" x14ac:dyDescent="0.2">
      <c r="A53" s="13"/>
      <c r="B53" s="14"/>
      <c r="C53" s="24" t="s">
        <v>66</v>
      </c>
      <c r="D53" s="6">
        <v>0</v>
      </c>
      <c r="E53" s="62">
        <f t="shared" si="3"/>
        <v>0</v>
      </c>
      <c r="F53" s="6">
        <v>0</v>
      </c>
      <c r="G53" s="62">
        <f t="shared" si="4"/>
        <v>0</v>
      </c>
      <c r="H53" s="6">
        <v>0</v>
      </c>
      <c r="I53" s="62">
        <f t="shared" si="5"/>
        <v>0</v>
      </c>
      <c r="J53" s="6"/>
      <c r="K53" s="6"/>
      <c r="L53" s="6"/>
    </row>
    <row r="54" spans="1:12" x14ac:dyDescent="0.2">
      <c r="A54" s="13"/>
      <c r="B54" s="14"/>
      <c r="C54" s="24" t="s">
        <v>66</v>
      </c>
      <c r="D54" s="6">
        <v>0</v>
      </c>
      <c r="E54" s="62">
        <f t="shared" si="3"/>
        <v>0</v>
      </c>
      <c r="F54" s="6">
        <v>0</v>
      </c>
      <c r="G54" s="62">
        <f t="shared" si="4"/>
        <v>0</v>
      </c>
      <c r="H54" s="6">
        <v>0</v>
      </c>
      <c r="I54" s="62">
        <f t="shared" si="5"/>
        <v>0</v>
      </c>
      <c r="J54" s="6"/>
      <c r="K54" s="6"/>
      <c r="L54" s="6"/>
    </row>
    <row r="55" spans="1:12" x14ac:dyDescent="0.2">
      <c r="A55" s="63"/>
      <c r="B55" s="64"/>
      <c r="C55" s="24" t="s">
        <v>66</v>
      </c>
      <c r="D55" s="6">
        <v>0</v>
      </c>
      <c r="E55" s="62">
        <f t="shared" si="3"/>
        <v>0</v>
      </c>
      <c r="F55" s="6">
        <v>0</v>
      </c>
      <c r="G55" s="62">
        <f t="shared" si="4"/>
        <v>0</v>
      </c>
      <c r="H55" s="6">
        <v>0</v>
      </c>
      <c r="I55" s="62">
        <f t="shared" si="5"/>
        <v>0</v>
      </c>
      <c r="J55" s="6"/>
      <c r="K55" s="6"/>
      <c r="L55" s="6"/>
    </row>
    <row r="56" spans="1:12" x14ac:dyDescent="0.2">
      <c r="A56" s="15"/>
      <c r="B56" s="16"/>
      <c r="C56" s="24" t="s">
        <v>66</v>
      </c>
      <c r="D56" s="6">
        <v>0</v>
      </c>
      <c r="E56" s="62">
        <f t="shared" si="3"/>
        <v>0</v>
      </c>
      <c r="F56" s="6">
        <v>0</v>
      </c>
      <c r="G56" s="62">
        <f t="shared" si="4"/>
        <v>0</v>
      </c>
      <c r="H56" s="6">
        <v>0</v>
      </c>
      <c r="I56" s="62">
        <f t="shared" si="5"/>
        <v>0</v>
      </c>
      <c r="J56" s="6"/>
      <c r="K56" s="6"/>
      <c r="L56" s="6"/>
    </row>
    <row r="57" spans="1:12" x14ac:dyDescent="0.2">
      <c r="A57" s="15"/>
      <c r="B57" s="16"/>
      <c r="C57" s="24" t="s">
        <v>66</v>
      </c>
      <c r="D57" s="6">
        <v>0</v>
      </c>
      <c r="E57" s="62">
        <f t="shared" si="3"/>
        <v>0</v>
      </c>
      <c r="F57" s="6">
        <v>0</v>
      </c>
      <c r="G57" s="62">
        <f t="shared" si="4"/>
        <v>0</v>
      </c>
      <c r="H57" s="6">
        <v>0</v>
      </c>
      <c r="I57" s="62">
        <f t="shared" si="5"/>
        <v>0</v>
      </c>
      <c r="J57" s="6"/>
      <c r="K57" s="6"/>
      <c r="L57" s="6"/>
    </row>
    <row r="58" spans="1:12" x14ac:dyDescent="0.2">
      <c r="A58" s="5" t="s">
        <v>58</v>
      </c>
      <c r="B58" s="5"/>
      <c r="C58" s="18"/>
      <c r="D58" s="5">
        <f>SUM(D11:D57)</f>
        <v>0</v>
      </c>
      <c r="E58" s="5"/>
      <c r="F58" s="5">
        <f>SUM(F16:F57)</f>
        <v>0</v>
      </c>
      <c r="G58" s="5"/>
      <c r="H58" s="5">
        <f>SUM(H16:H57)</f>
        <v>0</v>
      </c>
      <c r="I58" s="5"/>
    </row>
    <row r="59" spans="1:12" ht="15" thickBot="1" x14ac:dyDescent="0.25">
      <c r="A59" t="s">
        <v>6</v>
      </c>
      <c r="B59" t="s">
        <v>6</v>
      </c>
      <c r="C59" t="s">
        <v>6</v>
      </c>
      <c r="D59"/>
      <c r="E59"/>
      <c r="F59"/>
      <c r="G59"/>
      <c r="H59"/>
      <c r="I59"/>
    </row>
    <row r="60" spans="1:12" ht="15.75" thickBot="1" x14ac:dyDescent="0.3">
      <c r="A60" s="34"/>
      <c r="B60" s="35" t="s">
        <v>75</v>
      </c>
      <c r="C60" s="35"/>
      <c r="D60" s="35"/>
      <c r="E60" s="35"/>
      <c r="F60" s="35"/>
      <c r="G60" s="35"/>
      <c r="H60" s="36">
        <f>H8-H58</f>
        <v>640300</v>
      </c>
      <c r="I60" s="56"/>
    </row>
    <row r="61" spans="1:12" x14ac:dyDescent="0.2">
      <c r="H61" s="41"/>
      <c r="I61" s="41"/>
    </row>
    <row r="62" spans="1:12" ht="15" thickBot="1" x14ac:dyDescent="0.25"/>
    <row r="63" spans="1:12" ht="15" x14ac:dyDescent="0.25">
      <c r="A63" s="42" t="s">
        <v>73</v>
      </c>
      <c r="B63" s="44" t="s">
        <v>70</v>
      </c>
      <c r="C63" s="43"/>
      <c r="D63" s="53" t="s">
        <v>71</v>
      </c>
      <c r="E63" s="53"/>
      <c r="F63" s="44" t="s">
        <v>76</v>
      </c>
      <c r="G63" s="44"/>
      <c r="H63" s="43"/>
      <c r="I63" s="43"/>
      <c r="J63" s="45" t="s">
        <v>81</v>
      </c>
      <c r="K63" s="45"/>
      <c r="L63" s="46"/>
    </row>
    <row r="64" spans="1:12" x14ac:dyDescent="0.2">
      <c r="A64" s="47" t="s">
        <v>52</v>
      </c>
      <c r="B64" s="41">
        <f>B8</f>
        <v>640300</v>
      </c>
      <c r="D64" s="41">
        <f>D8</f>
        <v>640300</v>
      </c>
      <c r="E64" s="41"/>
      <c r="F64" s="41">
        <f>B64-D64</f>
        <v>0</v>
      </c>
      <c r="G64" s="58">
        <f>F64/D64</f>
        <v>0</v>
      </c>
      <c r="J64" t="s">
        <v>78</v>
      </c>
      <c r="L64" s="48"/>
    </row>
    <row r="65" spans="1:12" x14ac:dyDescent="0.2">
      <c r="A65" s="47" t="s">
        <v>72</v>
      </c>
      <c r="B65" s="41">
        <f>B8</f>
        <v>640300</v>
      </c>
      <c r="D65" s="41">
        <f>F8</f>
        <v>640300</v>
      </c>
      <c r="E65" s="41"/>
      <c r="F65" s="41">
        <f>B65-D65</f>
        <v>0</v>
      </c>
      <c r="G65" s="58">
        <f>F65/D65</f>
        <v>0</v>
      </c>
      <c r="L65" s="48"/>
    </row>
    <row r="66" spans="1:12" x14ac:dyDescent="0.2">
      <c r="A66" s="47" t="s">
        <v>54</v>
      </c>
      <c r="B66" s="41">
        <f>B8</f>
        <v>640300</v>
      </c>
      <c r="D66" s="41">
        <f>H8</f>
        <v>640300</v>
      </c>
      <c r="E66" s="41"/>
      <c r="F66" s="41">
        <f>B66-D66</f>
        <v>0</v>
      </c>
      <c r="G66" s="58">
        <f>F66/D66</f>
        <v>0</v>
      </c>
      <c r="L66" s="48"/>
    </row>
    <row r="67" spans="1:12" x14ac:dyDescent="0.2">
      <c r="A67" s="47"/>
      <c r="H67" s="1" t="s">
        <v>56</v>
      </c>
      <c r="J67" t="s">
        <v>79</v>
      </c>
      <c r="L67" s="48"/>
    </row>
    <row r="68" spans="1:12" ht="15" x14ac:dyDescent="0.25">
      <c r="A68" s="47"/>
      <c r="B68" s="41">
        <f>SUM(B64:B67)</f>
        <v>1920900</v>
      </c>
      <c r="D68" s="41">
        <f>SUM(D64:D67)</f>
        <v>1920900</v>
      </c>
      <c r="E68" s="41"/>
      <c r="F68" s="59">
        <f>B68-D68</f>
        <v>0</v>
      </c>
      <c r="G68" s="60">
        <f>F68/B68</f>
        <v>0</v>
      </c>
      <c r="H68" s="1" t="s">
        <v>77</v>
      </c>
      <c r="J68" t="s">
        <v>80</v>
      </c>
      <c r="L68" s="48"/>
    </row>
    <row r="69" spans="1:12" ht="15" thickBot="1" x14ac:dyDescent="0.25">
      <c r="A69" s="49"/>
      <c r="B69" s="50"/>
      <c r="C69" s="50"/>
      <c r="D69" s="50"/>
      <c r="E69" s="50"/>
      <c r="F69" s="50"/>
      <c r="G69" s="50"/>
      <c r="H69" s="50" t="s">
        <v>83</v>
      </c>
      <c r="I69" s="50"/>
      <c r="J69" s="51" t="s">
        <v>82</v>
      </c>
      <c r="K69" s="51"/>
      <c r="L69" s="52"/>
    </row>
    <row r="71" spans="1:12" x14ac:dyDescent="0.2">
      <c r="F71" s="58"/>
      <c r="G71" s="58"/>
    </row>
  </sheetData>
  <mergeCells count="3">
    <mergeCell ref="A49:B49"/>
    <mergeCell ref="A55:B55"/>
    <mergeCell ref="D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0" ma:contentTypeDescription="Een nieuw document maken." ma:contentTypeScope="" ma:versionID="491c4eff3fe76b90235c0446cef4a15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08dbe81d12d79fa842a2d9904cdf6c83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EFDBAB-3066-4713-B1A8-8D96486F9E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987C9D-65E0-46E9-A83F-D6138FFEF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E800DF-8414-404C-BFA1-C1A59891DDAF}">
  <ds:schemaRefs>
    <ds:schemaRef ds:uri="http://schemas.microsoft.com/office/infopath/2007/PartnerControls"/>
    <ds:schemaRef ds:uri="5d807127-6dfe-4777-9fc9-8a2ccfc388c3"/>
    <ds:schemaRef ds:uri="http://schemas.microsoft.com/office/2006/documentManagement/types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Myrna</dc:creator>
  <cp:lastModifiedBy>Thijs van Duiven | Inkada Inkoop &amp; Advies</cp:lastModifiedBy>
  <dcterms:created xsi:type="dcterms:W3CDTF">2019-10-07T11:45:42Z</dcterms:created>
  <dcterms:modified xsi:type="dcterms:W3CDTF">2019-10-14T11:10:15Z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