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55"/>
  </bookViews>
  <sheets>
    <sheet name="Perceel_2" sheetId="1" r:id="rId1"/>
  </sheets>
  <definedNames>
    <definedName name="_xlnm.Print_Titles" localSheetId="0">Perceel_2!$1:$1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50" i="1" l="1"/>
  <c r="I49" i="1"/>
  <c r="I45" i="1"/>
  <c r="I43" i="1"/>
  <c r="I42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62" i="1"/>
  <c r="E55" i="1" l="1"/>
  <c r="E54" i="1"/>
  <c r="E53" i="1"/>
  <c r="I39" i="1" l="1"/>
  <c r="I46" i="1" l="1"/>
  <c r="I54" i="1" s="1"/>
  <c r="I51" i="1"/>
  <c r="I55" i="1" s="1"/>
  <c r="I53" i="1" l="1"/>
  <c r="I56" i="1" l="1"/>
  <c r="G60" i="1" s="1"/>
</calcChain>
</file>

<file path=xl/sharedStrings.xml><?xml version="1.0" encoding="utf-8"?>
<sst xmlns="http://schemas.openxmlformats.org/spreadsheetml/2006/main" count="154" uniqueCount="66">
  <si>
    <t>Donkerblauw</t>
  </si>
  <si>
    <t>T-shirt korte mouw</t>
  </si>
  <si>
    <t>Wit</t>
  </si>
  <si>
    <t>Zwart</t>
  </si>
  <si>
    <t>TOTAAL</t>
  </si>
  <si>
    <t>Artikelnummer conform Artikelspecificatie</t>
  </si>
  <si>
    <t>Artikel inclusief logo en aanbrengen logo, zoals beschreven in Artikelspecificaties</t>
  </si>
  <si>
    <t>Eenheid</t>
  </si>
  <si>
    <t xml:space="preserve">Norm </t>
  </si>
  <si>
    <t>Per stuk</t>
  </si>
  <si>
    <t>Prijs per stuk</t>
  </si>
  <si>
    <t>• De op te geven prijzen en tarieven zijn volledig, dat wil zeggen dit bedrag is inclusief de administratieve handelingen, materiaalkosten, kapitaalslasten, verzekeringen, brandstofkosten, personeelskosten en overige werkzaamheden die in deze aanbesteding zijn aangegeven.</t>
  </si>
  <si>
    <t>Prijs per eenheid</t>
  </si>
  <si>
    <t>Subtotaal</t>
  </si>
  <si>
    <t>Vermaak en reparatie</t>
  </si>
  <si>
    <t>Uurtarief vermaak kleding, vermaken</t>
  </si>
  <si>
    <t xml:space="preserve">Plaatsen en ophalen volle bakken afgedankte artikelen voor verwerking </t>
  </si>
  <si>
    <t xml:space="preserve">Verwerking opgehaalde artikelen </t>
  </si>
  <si>
    <t>Ondertekening</t>
  </si>
  <si>
    <t>Per uur</t>
  </si>
  <si>
    <t>Per bak</t>
  </si>
  <si>
    <r>
      <t xml:space="preserve">• Artikelprijzen zijn </t>
    </r>
    <r>
      <rPr>
        <b/>
        <u/>
        <sz val="11"/>
        <rFont val="Calibri"/>
        <family val="2"/>
        <scheme val="minor"/>
      </rPr>
      <t>inclusief</t>
    </r>
    <r>
      <rPr>
        <sz val="11"/>
        <rFont val="Calibri"/>
        <family val="2"/>
        <scheme val="minor"/>
      </rPr>
      <t xml:space="preserve"> verzendkosten naar de verschillende afleverlocaties, het aanbrengen van logo's en het opstarten en beheren van de webwinkel</t>
    </r>
  </si>
  <si>
    <t>• Alle in dit prijzenblad vermelde artikelen dienen door de Inschrijver gedurende de gehele raamovereenkomstperiode geleverd te kunnen worden</t>
  </si>
  <si>
    <t>• De Inschrijver dient er rekening mee te houden dat de aantallen zijn gebaseerd op een verwachte afname voor de initiële contractduur (drie jaar)</t>
  </si>
  <si>
    <t>• De totaalprijs (jaaromzet) betreft een fictieve aanneemsom o.b.v. de verwachte afname over een periode van drie jaar. Hier kunnen geen rechten aan worden ontleend</t>
  </si>
  <si>
    <t>• U dient ervoor te zorgen dat het Prijzenblad rechtsgeldig wordt ondertekend</t>
  </si>
  <si>
    <t>Verwachte afname o.b.v. drie jaar</t>
  </si>
  <si>
    <t xml:space="preserve">TOTAAL ARTIKELEN   </t>
  </si>
  <si>
    <t xml:space="preserve">TOTAAL VERMAAK EN REPARATIE   </t>
  </si>
  <si>
    <t xml:space="preserve">TOTAAL LOGISTIEK EN VERWERKING   </t>
  </si>
  <si>
    <t>Bedrijfsnaam:</t>
  </si>
  <si>
    <t>Naam bevoegd vertegenwoordiger:</t>
  </si>
  <si>
    <t>Functie:</t>
  </si>
  <si>
    <t>Handtekening:</t>
  </si>
  <si>
    <t>Plaats en datum:</t>
  </si>
  <si>
    <t xml:space="preserve">TOTAAL VERGELIJKINGSPRIJS INSCHRIJVER   </t>
  </si>
  <si>
    <t>• Prijzen zijn in euro (op 2 decimalen) en exclusief BTW. Vermeld uw prijzen in de geel gemarkeerde cellen</t>
  </si>
  <si>
    <t xml:space="preserve">Prijzenblad Levering Bedrijfskleding, Persoonlijke Beschermingsmiddelen en Schoeisel 2019/398/JB Perceel 2
</t>
  </si>
  <si>
    <t>Colbert</t>
  </si>
  <si>
    <t>Heren regular</t>
  </si>
  <si>
    <t>Licht grijs</t>
  </si>
  <si>
    <t>Blazer</t>
  </si>
  <si>
    <t xml:space="preserve">Dames regular </t>
  </si>
  <si>
    <t>Gilet</t>
  </si>
  <si>
    <t>Dames regular</t>
  </si>
  <si>
    <t>Pantalon</t>
  </si>
  <si>
    <t xml:space="preserve">Rok  </t>
  </si>
  <si>
    <t>Overhemd lange mouw</t>
  </si>
  <si>
    <t>Licht blauw</t>
  </si>
  <si>
    <t>Blouse lange mouw</t>
  </si>
  <si>
    <t>Lila</t>
  </si>
  <si>
    <t>Overhemd korte mouw</t>
  </si>
  <si>
    <t>Blouse korte mouw</t>
  </si>
  <si>
    <t>Trench coat</t>
  </si>
  <si>
    <t>Stropdas bordeaux</t>
  </si>
  <si>
    <t xml:space="preserve">Clipstropdas </t>
  </si>
  <si>
    <t>Riem</t>
  </si>
  <si>
    <t xml:space="preserve">Heren  </t>
  </si>
  <si>
    <t>Dames</t>
  </si>
  <si>
    <t>Pantalon, broekspijp inkorten</t>
  </si>
  <si>
    <t>Pantalon, broekspijp verlengen</t>
  </si>
  <si>
    <t>Colbert, mouw inkorten</t>
  </si>
  <si>
    <r>
      <t xml:space="preserve">Plafondbedrag 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 xml:space="preserve"> 30.000,-</t>
    </r>
  </si>
  <si>
    <t>• Het totaal van dit Prijzenblad vormt de vergelijkingsprijs (Cel I56). Deze vergelijkingsprijs mag het vermelde plafondbedrag niet overschrijden</t>
  </si>
  <si>
    <t>Logistiek en verwerking (op basis van 1 locatie 1x per jaar)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</si>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</sst>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[$€-413]\ * #,##0.00_ ;_ [$€-413]\ * \-#,##0.00_ ;_ [$€-413]\ * &quot;-&quot;??_ ;_ @_ "/>
    <numFmt numFmtId="165" formatCode="[$€-413]\ #,##0.00;[$€-413]\ \-#,##0.00"/>
    <numFmt numFmtId="166" formatCode="[$€-413]\ #,##0.00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</cellStyleXfs>
  <cellXfs count="144">
    <xf numFmtId="0" fontId="0" fillId="0" borderId="0" xfId="0"/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0" fillId="0" borderId="0" xfId="0" applyFont="1" applyAlignment="1">
      <alignment wrapText="1"/>
    </xf>
    <xf numFmtId="0" fontId="2" fillId="5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top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5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1" fillId="0" borderId="0" xfId="0" applyFont="1"/>
    <xf numFmtId="2" fontId="13" fillId="0" borderId="0" xfId="0" applyNumberFormat="1" applyFont="1" applyBorder="1" applyAlignment="1">
      <alignment horizontal="left" wrapText="1"/>
    </xf>
    <xf numFmtId="2" fontId="13" fillId="0" borderId="0" xfId="0" applyNumberFormat="1" applyFont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 applyProtection="1">
      <alignment vertical="center" wrapText="1"/>
      <protection hidden="1"/>
    </xf>
    <xf numFmtId="0" fontId="9" fillId="5" borderId="41" xfId="0" applyFont="1" applyFill="1" applyBorder="1" applyAlignment="1" applyProtection="1">
      <alignment vertical="center" wrapText="1"/>
      <protection hidden="1"/>
    </xf>
    <xf numFmtId="0" fontId="9" fillId="5" borderId="31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left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8" fillId="5" borderId="22" xfId="0" applyFont="1" applyFill="1" applyBorder="1" applyAlignment="1" applyProtection="1">
      <alignment horizontal="center" vertical="center"/>
    </xf>
    <xf numFmtId="0" fontId="0" fillId="8" borderId="34" xfId="0" applyFont="1" applyFill="1" applyBorder="1" applyAlignment="1">
      <alignment horizontal="center" vertical="center" wrapText="1"/>
    </xf>
    <xf numFmtId="3" fontId="5" fillId="7" borderId="34" xfId="0" applyNumberFormat="1" applyFont="1" applyFill="1" applyBorder="1" applyAlignment="1">
      <alignment horizontal="center" vertical="center" wrapText="1"/>
    </xf>
    <xf numFmtId="0" fontId="0" fillId="8" borderId="19" xfId="0" applyFont="1" applyFill="1" applyBorder="1" applyAlignment="1">
      <alignment horizontal="center" vertical="center" wrapText="1"/>
    </xf>
    <xf numFmtId="3" fontId="5" fillId="7" borderId="19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/>
    </xf>
    <xf numFmtId="166" fontId="5" fillId="7" borderId="23" xfId="0" applyNumberFormat="1" applyFont="1" applyFill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9" xfId="0" applyNumberFormat="1" applyFont="1" applyFill="1" applyBorder="1" applyAlignment="1" applyProtection="1">
      <alignment horizontal="center" vertical="center"/>
      <protection locked="0"/>
    </xf>
    <xf numFmtId="164" fontId="0" fillId="2" borderId="2" xfId="0" applyNumberFormat="1" applyFont="1" applyFill="1" applyBorder="1" applyAlignment="1" applyProtection="1">
      <alignment horizontal="center" vertical="center"/>
      <protection locked="0"/>
    </xf>
    <xf numFmtId="164" fontId="0" fillId="2" borderId="34" xfId="0" applyNumberFormat="1" applyFont="1" applyFill="1" applyBorder="1" applyAlignment="1" applyProtection="1">
      <alignment horizontal="center" vertical="center"/>
      <protection locked="0"/>
    </xf>
    <xf numFmtId="167" fontId="15" fillId="0" borderId="0" xfId="0" applyNumberFormat="1" applyFont="1" applyAlignment="1">
      <alignment vertical="center"/>
    </xf>
    <xf numFmtId="0" fontId="0" fillId="0" borderId="0" xfId="0" applyFont="1" applyAlignment="1"/>
    <xf numFmtId="0" fontId="9" fillId="5" borderId="35" xfId="0" applyFont="1" applyFill="1" applyBorder="1" applyAlignment="1" applyProtection="1">
      <alignment vertical="center" wrapText="1"/>
      <protection hidden="1"/>
    </xf>
    <xf numFmtId="0" fontId="0" fillId="5" borderId="36" xfId="0" applyFill="1" applyBorder="1" applyAlignment="1">
      <alignment vertical="top" wrapText="1"/>
    </xf>
    <xf numFmtId="0" fontId="0" fillId="5" borderId="37" xfId="0" applyFill="1" applyBorder="1" applyAlignment="1">
      <alignment vertical="top" wrapText="1"/>
    </xf>
    <xf numFmtId="0" fontId="15" fillId="0" borderId="0" xfId="0" applyFont="1" applyAlignment="1">
      <alignment vertical="center"/>
    </xf>
    <xf numFmtId="166" fontId="5" fillId="0" borderId="7" xfId="0" applyNumberFormat="1" applyFont="1" applyBorder="1" applyAlignment="1">
      <alignment horizontal="center" vertical="center" wrapText="1"/>
    </xf>
    <xf numFmtId="164" fontId="12" fillId="3" borderId="29" xfId="0" applyNumberFormat="1" applyFont="1" applyFill="1" applyBorder="1" applyAlignment="1">
      <alignment horizontal="center"/>
    </xf>
    <xf numFmtId="164" fontId="12" fillId="3" borderId="30" xfId="0" applyNumberFormat="1" applyFont="1" applyFill="1" applyBorder="1" applyAlignment="1">
      <alignment horizontal="center"/>
    </xf>
    <xf numFmtId="164" fontId="12" fillId="3" borderId="3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166" fontId="5" fillId="0" borderId="33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6" fillId="0" borderId="24" xfId="0" applyNumberFormat="1" applyFont="1" applyFill="1" applyBorder="1" applyAlignment="1">
      <alignment horizontal="center" vertical="center" wrapText="1"/>
    </xf>
    <xf numFmtId="166" fontId="0" fillId="0" borderId="2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protection locked="0"/>
    </xf>
    <xf numFmtId="0" fontId="9" fillId="0" borderId="49" xfId="0" applyNumberFormat="1" applyFont="1" applyFill="1" applyBorder="1" applyAlignment="1">
      <alignment horizontal="right" vertical="center"/>
    </xf>
    <xf numFmtId="0" fontId="9" fillId="0" borderId="50" xfId="0" applyNumberFormat="1" applyFont="1" applyFill="1" applyBorder="1" applyAlignment="1">
      <alignment horizontal="right" vertical="center"/>
    </xf>
    <xf numFmtId="0" fontId="9" fillId="0" borderId="51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left" vertical="center" wrapText="1"/>
    </xf>
    <xf numFmtId="0" fontId="5" fillId="4" borderId="46" xfId="0" applyFont="1" applyFill="1" applyBorder="1" applyAlignment="1" applyProtection="1">
      <alignment horizontal="left" vertical="center" wrapText="1"/>
    </xf>
    <xf numFmtId="0" fontId="5" fillId="4" borderId="19" xfId="0" applyFont="1" applyFill="1" applyBorder="1" applyAlignment="1" applyProtection="1">
      <alignment horizontal="left" vertical="center" wrapText="1"/>
    </xf>
    <xf numFmtId="0" fontId="5" fillId="8" borderId="48" xfId="0" applyFont="1" applyFill="1" applyBorder="1" applyAlignment="1" applyProtection="1">
      <alignment horizontal="left" vertical="center" wrapText="1"/>
    </xf>
    <xf numFmtId="0" fontId="5" fillId="8" borderId="34" xfId="0" applyFont="1" applyFill="1" applyBorder="1" applyAlignment="1" applyProtection="1">
      <alignment horizontal="left" vertical="center" wrapText="1"/>
    </xf>
    <xf numFmtId="0" fontId="2" fillId="5" borderId="20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0" fillId="8" borderId="46" xfId="0" applyFont="1" applyFill="1" applyBorder="1" applyAlignment="1">
      <alignment horizontal="left" vertical="center"/>
    </xf>
    <xf numFmtId="0" fontId="0" fillId="8" borderId="19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5" fillId="5" borderId="13" xfId="0" applyFont="1" applyFill="1" applyBorder="1" applyAlignment="1" applyProtection="1">
      <alignment horizontal="left" wrapText="1"/>
    </xf>
    <xf numFmtId="0" fontId="5" fillId="5" borderId="14" xfId="0" applyFont="1" applyFill="1" applyBorder="1" applyAlignment="1" applyProtection="1">
      <alignment horizontal="left" wrapText="1"/>
    </xf>
    <xf numFmtId="0" fontId="0" fillId="5" borderId="15" xfId="0" applyFill="1" applyBorder="1" applyAlignment="1">
      <alignment wrapText="1"/>
    </xf>
    <xf numFmtId="0" fontId="5" fillId="5" borderId="11" xfId="0" applyFont="1" applyFill="1" applyBorder="1" applyAlignment="1" applyProtection="1">
      <alignment horizontal="left" wrapText="1"/>
    </xf>
    <xf numFmtId="0" fontId="5" fillId="5" borderId="0" xfId="0" applyFont="1" applyFill="1" applyBorder="1" applyAlignment="1" applyProtection="1">
      <alignment horizontal="left" wrapText="1"/>
    </xf>
    <xf numFmtId="0" fontId="0" fillId="5" borderId="12" xfId="0" applyFill="1" applyBorder="1" applyAlignment="1">
      <alignment wrapText="1"/>
    </xf>
    <xf numFmtId="0" fontId="12" fillId="5" borderId="16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top"/>
    </xf>
    <xf numFmtId="0" fontId="5" fillId="5" borderId="8" xfId="0" applyFont="1" applyFill="1" applyBorder="1" applyAlignment="1" applyProtection="1">
      <alignment horizontal="left"/>
    </xf>
    <xf numFmtId="0" fontId="5" fillId="5" borderId="9" xfId="0" applyFont="1" applyFill="1" applyBorder="1" applyAlignment="1" applyProtection="1">
      <alignment horizontal="left"/>
    </xf>
    <xf numFmtId="0" fontId="0" fillId="5" borderId="10" xfId="0" applyFill="1" applyBorder="1" applyAlignment="1"/>
    <xf numFmtId="0" fontId="5" fillId="5" borderId="11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</xf>
    <xf numFmtId="0" fontId="0" fillId="5" borderId="12" xfId="0" applyFill="1" applyBorder="1" applyAlignment="1"/>
    <xf numFmtId="0" fontId="0" fillId="2" borderId="41" xfId="0" applyFont="1" applyFill="1" applyBorder="1" applyAlignment="1" applyProtection="1">
      <protection locked="0"/>
    </xf>
    <xf numFmtId="0" fontId="0" fillId="2" borderId="43" xfId="0" applyFill="1" applyBorder="1" applyAlignment="1" applyProtection="1">
      <protection locked="0"/>
    </xf>
    <xf numFmtId="0" fontId="0" fillId="2" borderId="39" xfId="0" applyFont="1" applyFill="1" applyBorder="1" applyAlignment="1" applyProtection="1">
      <protection locked="0"/>
    </xf>
    <xf numFmtId="0" fontId="0" fillId="2" borderId="44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0" fontId="0" fillId="2" borderId="31" xfId="0" applyFont="1" applyFill="1" applyBorder="1" applyAlignment="1" applyProtection="1">
      <protection locked="0"/>
    </xf>
    <xf numFmtId="0" fontId="0" fillId="2" borderId="32" xfId="0" applyFill="1" applyBorder="1" applyAlignment="1" applyProtection="1">
      <protection locked="0"/>
    </xf>
    <xf numFmtId="2" fontId="9" fillId="0" borderId="25" xfId="0" applyNumberFormat="1" applyFont="1" applyBorder="1" applyAlignment="1">
      <alignment horizontal="left" wrapText="1"/>
    </xf>
    <xf numFmtId="0" fontId="0" fillId="0" borderId="26" xfId="0" applyFont="1" applyBorder="1" applyAlignment="1">
      <alignment wrapText="1"/>
    </xf>
    <xf numFmtId="0" fontId="0" fillId="0" borderId="28" xfId="0" applyFont="1" applyBorder="1" applyAlignment="1">
      <alignment wrapText="1"/>
    </xf>
    <xf numFmtId="2" fontId="9" fillId="0" borderId="27" xfId="0" applyNumberFormat="1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2" fontId="9" fillId="0" borderId="48" xfId="0" applyNumberFormat="1" applyFont="1" applyBorder="1" applyAlignment="1">
      <alignment horizontal="left" wrapText="1"/>
    </xf>
    <xf numFmtId="0" fontId="0" fillId="0" borderId="34" xfId="0" applyFont="1" applyBorder="1" applyAlignment="1">
      <alignment wrapText="1"/>
    </xf>
    <xf numFmtId="0" fontId="0" fillId="0" borderId="4" xfId="0" applyFont="1" applyBorder="1" applyAlignment="1">
      <alignment wrapText="1"/>
    </xf>
    <xf numFmtId="2" fontId="9" fillId="0" borderId="16" xfId="0" applyNumberFormat="1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9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8" borderId="48" xfId="0" applyFont="1" applyFill="1" applyBorder="1" applyAlignment="1">
      <alignment horizontal="left" vertical="center"/>
    </xf>
    <xf numFmtId="0" fontId="0" fillId="8" borderId="34" xfId="0" applyFont="1" applyFill="1" applyBorder="1" applyAlignment="1">
      <alignment horizontal="left" vertical="center"/>
    </xf>
    <xf numFmtId="2" fontId="9" fillId="5" borderId="16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38" xfId="0" applyFont="1" applyFill="1" applyBorder="1" applyAlignment="1" applyProtection="1">
      <protection locked="0"/>
    </xf>
    <xf numFmtId="0" fontId="0" fillId="2" borderId="42" xfId="0" applyFill="1" applyBorder="1" applyAlignment="1" applyProtection="1">
      <protection locked="0"/>
    </xf>
  </cellXfs>
  <cellStyles count="5">
    <cellStyle name="Normal 2" xfId="3"/>
    <cellStyle name="Normal 2 5" xfId="1"/>
    <cellStyle name="Normal 3" xfId="2"/>
    <cellStyle name="Standaard" xfId="0" builtinId="0"/>
    <cellStyle name="Standaard 2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_ [$€-413]\ * #,##0.00_ ;_ [$€-413]\ * \-#,##0.00_ ;_ [$€-413]\ * &quot;-&quot;??_ ;_ @_ "/>
      <fill>
        <patternFill patternType="solid">
          <fgColor indexed="64"/>
          <bgColor rgb="FF00B0F0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€-413]\ 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[$€-413]\ #,##0.00;[$€-413]\ \-#,##0.0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B12:I38" totalsRowShown="0" headerRowDxfId="19" dataDxfId="17" headerRowBorderDxfId="18" tableBorderDxfId="16">
  <sortState ref="B10:I144">
    <sortCondition ref="B9:B144"/>
  </sortState>
  <tableColumns count="8">
    <tableColumn id="1" name="Artikelnummer conform Artikelspecificatie" dataDxfId="15" totalsRowDxfId="14"/>
    <tableColumn id="3" name="Artikel inclusief logo en aanbrengen logo, zoals beschreven in Artikelspecificaties" dataDxfId="13" totalsRowDxfId="12"/>
    <tableColumn id="20" name="Model" dataDxfId="11" totalsRowDxfId="10"/>
    <tableColumn id="22" name="Norm " dataDxfId="9" totalsRowDxfId="8"/>
    <tableColumn id="17" name="Eenheid" dataDxfId="7" totalsRowDxfId="6"/>
    <tableColumn id="2" name="Verwachte afname o.b.v. drie jaar" dataDxfId="5" totalsRowDxfId="4"/>
    <tableColumn id="5" name="Prijs per stuk" dataDxfId="3" totalsRowDxfId="2"/>
    <tableColumn id="7" name="TOTAAL" dataDxfId="1" totalsRowDxfId="0">
      <calculatedColumnFormula>G13*H13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N74"/>
  <sheetViews>
    <sheetView tabSelected="1" zoomScale="89" zoomScaleNormal="89" workbookViewId="0">
      <selection activeCell="D13" sqref="D13"/>
    </sheetView>
  </sheetViews>
  <sheetFormatPr defaultRowHeight="15" x14ac:dyDescent="0.25"/>
  <cols>
    <col min="1" max="1" width="2.7109375" style="3" customWidth="1"/>
    <col min="2" max="2" width="19" style="9" customWidth="1"/>
    <col min="3" max="3" width="37.28515625" style="5" customWidth="1"/>
    <col min="4" max="4" width="20.7109375" style="5" customWidth="1"/>
    <col min="5" max="5" width="20.7109375" style="73" customWidth="1"/>
    <col min="6" max="6" width="20.7109375" style="5" customWidth="1"/>
    <col min="7" max="7" width="16.7109375" style="7" customWidth="1"/>
    <col min="8" max="9" width="16.7109375" style="4" customWidth="1"/>
    <col min="10" max="16384" width="9.140625" style="3"/>
  </cols>
  <sheetData>
    <row r="1" spans="2:10" ht="19.5" thickBot="1" x14ac:dyDescent="0.3">
      <c r="B1" s="104" t="s">
        <v>37</v>
      </c>
      <c r="C1" s="105"/>
      <c r="D1" s="105"/>
      <c r="E1" s="105"/>
      <c r="F1" s="105"/>
      <c r="G1" s="105"/>
      <c r="H1" s="105"/>
      <c r="I1" s="106"/>
    </row>
    <row r="2" spans="2:10" ht="15.75" thickBot="1" x14ac:dyDescent="0.3"/>
    <row r="3" spans="2:10" x14ac:dyDescent="0.25">
      <c r="B3" s="107" t="s">
        <v>22</v>
      </c>
      <c r="C3" s="108"/>
      <c r="D3" s="108"/>
      <c r="E3" s="108"/>
      <c r="F3" s="108"/>
      <c r="G3" s="108"/>
      <c r="H3" s="108"/>
      <c r="I3" s="109"/>
    </row>
    <row r="4" spans="2:10" x14ac:dyDescent="0.25">
      <c r="B4" s="110" t="s">
        <v>23</v>
      </c>
      <c r="C4" s="111"/>
      <c r="D4" s="111"/>
      <c r="E4" s="111"/>
      <c r="F4" s="111"/>
      <c r="G4" s="111"/>
      <c r="H4" s="111"/>
      <c r="I4" s="112"/>
    </row>
    <row r="5" spans="2:10" ht="30" customHeight="1" x14ac:dyDescent="0.25">
      <c r="B5" s="101" t="s">
        <v>11</v>
      </c>
      <c r="C5" s="102"/>
      <c r="D5" s="102"/>
      <c r="E5" s="102"/>
      <c r="F5" s="102"/>
      <c r="G5" s="102"/>
      <c r="H5" s="102"/>
      <c r="I5" s="103"/>
    </row>
    <row r="6" spans="2:10" x14ac:dyDescent="0.25">
      <c r="B6" s="101" t="s">
        <v>21</v>
      </c>
      <c r="C6" s="102"/>
      <c r="D6" s="102"/>
      <c r="E6" s="102"/>
      <c r="F6" s="102"/>
      <c r="G6" s="102"/>
      <c r="H6" s="102"/>
      <c r="I6" s="103"/>
    </row>
    <row r="7" spans="2:10" x14ac:dyDescent="0.25">
      <c r="B7" s="101" t="s">
        <v>36</v>
      </c>
      <c r="C7" s="102"/>
      <c r="D7" s="102"/>
      <c r="E7" s="102"/>
      <c r="F7" s="102"/>
      <c r="G7" s="102"/>
      <c r="H7" s="102"/>
      <c r="I7" s="103"/>
    </row>
    <row r="8" spans="2:10" x14ac:dyDescent="0.25">
      <c r="B8" s="101" t="s">
        <v>24</v>
      </c>
      <c r="C8" s="102"/>
      <c r="D8" s="102"/>
      <c r="E8" s="102"/>
      <c r="F8" s="102"/>
      <c r="G8" s="102"/>
      <c r="H8" s="102"/>
      <c r="I8" s="103"/>
    </row>
    <row r="9" spans="2:10" x14ac:dyDescent="0.25">
      <c r="B9" s="101" t="s">
        <v>63</v>
      </c>
      <c r="C9" s="102"/>
      <c r="D9" s="102"/>
      <c r="E9" s="102"/>
      <c r="F9" s="102"/>
      <c r="G9" s="102"/>
      <c r="H9" s="102"/>
      <c r="I9" s="103"/>
    </row>
    <row r="10" spans="2:10" ht="15.75" thickBot="1" x14ac:dyDescent="0.3">
      <c r="B10" s="98" t="s">
        <v>25</v>
      </c>
      <c r="C10" s="99"/>
      <c r="D10" s="99"/>
      <c r="E10" s="99"/>
      <c r="F10" s="99"/>
      <c r="G10" s="99"/>
      <c r="H10" s="99"/>
      <c r="I10" s="100"/>
    </row>
    <row r="12" spans="2:10" ht="45" customHeight="1" x14ac:dyDescent="0.25">
      <c r="B12" s="66" t="s">
        <v>5</v>
      </c>
      <c r="C12" s="6" t="s">
        <v>6</v>
      </c>
      <c r="D12" s="8" t="s">
        <v>65</v>
      </c>
      <c r="E12" s="8" t="s">
        <v>8</v>
      </c>
      <c r="F12" s="8" t="s">
        <v>7</v>
      </c>
      <c r="G12" s="67" t="s">
        <v>26</v>
      </c>
      <c r="H12" s="8" t="s">
        <v>10</v>
      </c>
      <c r="I12" s="68" t="s">
        <v>4</v>
      </c>
    </row>
    <row r="13" spans="2:10" s="12" customFormat="1" ht="30" customHeight="1" x14ac:dyDescent="0.25">
      <c r="B13" s="69">
        <v>1</v>
      </c>
      <c r="C13" s="14" t="s">
        <v>38</v>
      </c>
      <c r="D13" s="74" t="s">
        <v>39</v>
      </c>
      <c r="E13" s="1" t="s">
        <v>0</v>
      </c>
      <c r="F13" s="15" t="s">
        <v>9</v>
      </c>
      <c r="G13" s="30">
        <v>25</v>
      </c>
      <c r="H13" s="50"/>
      <c r="I13" s="70">
        <f t="shared" ref="I13:I38" si="0">G13*H13</f>
        <v>0</v>
      </c>
      <c r="J13" s="16"/>
    </row>
    <row r="14" spans="2:10" s="12" customFormat="1" ht="30" customHeight="1" x14ac:dyDescent="0.25">
      <c r="B14" s="69">
        <v>2</v>
      </c>
      <c r="C14" s="14" t="s">
        <v>38</v>
      </c>
      <c r="D14" s="74" t="s">
        <v>39</v>
      </c>
      <c r="E14" s="1" t="s">
        <v>40</v>
      </c>
      <c r="F14" s="15" t="s">
        <v>9</v>
      </c>
      <c r="G14" s="30">
        <v>5</v>
      </c>
      <c r="H14" s="50"/>
      <c r="I14" s="70">
        <f t="shared" si="0"/>
        <v>0</v>
      </c>
      <c r="J14" s="16"/>
    </row>
    <row r="15" spans="2:10" s="12" customFormat="1" ht="30" customHeight="1" x14ac:dyDescent="0.25">
      <c r="B15" s="69">
        <v>3</v>
      </c>
      <c r="C15" s="17" t="s">
        <v>41</v>
      </c>
      <c r="D15" s="74" t="s">
        <v>42</v>
      </c>
      <c r="E15" s="1" t="s">
        <v>0</v>
      </c>
      <c r="F15" s="15" t="s">
        <v>9</v>
      </c>
      <c r="G15" s="30">
        <v>25</v>
      </c>
      <c r="H15" s="50"/>
      <c r="I15" s="70">
        <f t="shared" si="0"/>
        <v>0</v>
      </c>
      <c r="J15" s="16"/>
    </row>
    <row r="16" spans="2:10" s="16" customFormat="1" ht="30" customHeight="1" x14ac:dyDescent="0.25">
      <c r="B16" s="69">
        <v>4</v>
      </c>
      <c r="C16" s="18" t="s">
        <v>41</v>
      </c>
      <c r="D16" s="74" t="s">
        <v>42</v>
      </c>
      <c r="E16" s="74" t="s">
        <v>40</v>
      </c>
      <c r="F16" s="15" t="s">
        <v>9</v>
      </c>
      <c r="G16" s="31">
        <v>5</v>
      </c>
      <c r="H16" s="50"/>
      <c r="I16" s="71">
        <f t="shared" si="0"/>
        <v>0</v>
      </c>
    </row>
    <row r="17" spans="2:13" s="16" customFormat="1" ht="30" customHeight="1" x14ac:dyDescent="0.25">
      <c r="B17" s="69">
        <v>5</v>
      </c>
      <c r="C17" s="14" t="s">
        <v>43</v>
      </c>
      <c r="D17" s="74" t="s">
        <v>39</v>
      </c>
      <c r="E17" s="1" t="s">
        <v>0</v>
      </c>
      <c r="F17" s="15" t="s">
        <v>9</v>
      </c>
      <c r="G17" s="30">
        <v>15</v>
      </c>
      <c r="H17" s="50"/>
      <c r="I17" s="70">
        <f t="shared" si="0"/>
        <v>0</v>
      </c>
    </row>
    <row r="18" spans="2:13" s="12" customFormat="1" ht="30" customHeight="1" x14ac:dyDescent="0.25">
      <c r="B18" s="69">
        <v>6</v>
      </c>
      <c r="C18" s="14" t="s">
        <v>43</v>
      </c>
      <c r="D18" s="74" t="s">
        <v>39</v>
      </c>
      <c r="E18" s="1" t="s">
        <v>40</v>
      </c>
      <c r="F18" s="15" t="s">
        <v>9</v>
      </c>
      <c r="G18" s="30">
        <v>5</v>
      </c>
      <c r="H18" s="50"/>
      <c r="I18" s="70">
        <f t="shared" si="0"/>
        <v>0</v>
      </c>
    </row>
    <row r="19" spans="2:13" s="12" customFormat="1" ht="30" customHeight="1" x14ac:dyDescent="0.25">
      <c r="B19" s="69">
        <v>7</v>
      </c>
      <c r="C19" s="17" t="s">
        <v>43</v>
      </c>
      <c r="D19" s="74" t="s">
        <v>44</v>
      </c>
      <c r="E19" s="1" t="s">
        <v>0</v>
      </c>
      <c r="F19" s="15" t="s">
        <v>9</v>
      </c>
      <c r="G19" s="30">
        <v>30</v>
      </c>
      <c r="H19" s="50"/>
      <c r="I19" s="70">
        <f t="shared" si="0"/>
        <v>0</v>
      </c>
    </row>
    <row r="20" spans="2:13" s="12" customFormat="1" ht="30" customHeight="1" x14ac:dyDescent="0.25">
      <c r="B20" s="69">
        <v>8</v>
      </c>
      <c r="C20" s="17" t="s">
        <v>43</v>
      </c>
      <c r="D20" s="74" t="s">
        <v>44</v>
      </c>
      <c r="E20" s="1" t="s">
        <v>40</v>
      </c>
      <c r="F20" s="15" t="s">
        <v>9</v>
      </c>
      <c r="G20" s="30">
        <v>5</v>
      </c>
      <c r="H20" s="50"/>
      <c r="I20" s="70">
        <f t="shared" si="0"/>
        <v>0</v>
      </c>
    </row>
    <row r="21" spans="2:13" s="12" customFormat="1" ht="30" customHeight="1" x14ac:dyDescent="0.25">
      <c r="B21" s="69">
        <v>9</v>
      </c>
      <c r="C21" s="17" t="s">
        <v>45</v>
      </c>
      <c r="D21" s="74" t="s">
        <v>39</v>
      </c>
      <c r="E21" s="1" t="s">
        <v>0</v>
      </c>
      <c r="F21" s="15" t="s">
        <v>9</v>
      </c>
      <c r="G21" s="30">
        <v>35</v>
      </c>
      <c r="H21" s="50"/>
      <c r="I21" s="70">
        <f t="shared" si="0"/>
        <v>0</v>
      </c>
    </row>
    <row r="22" spans="2:13" s="16" customFormat="1" ht="30" customHeight="1" x14ac:dyDescent="0.25">
      <c r="B22" s="69">
        <v>10</v>
      </c>
      <c r="C22" s="19" t="s">
        <v>45</v>
      </c>
      <c r="D22" s="74" t="s">
        <v>39</v>
      </c>
      <c r="E22" s="74" t="s">
        <v>40</v>
      </c>
      <c r="F22" s="15" t="s">
        <v>9</v>
      </c>
      <c r="G22" s="31">
        <v>5</v>
      </c>
      <c r="H22" s="50"/>
      <c r="I22" s="71">
        <f t="shared" si="0"/>
        <v>0</v>
      </c>
      <c r="J22" s="12"/>
      <c r="K22" s="12"/>
      <c r="L22" s="12"/>
      <c r="M22" s="12"/>
    </row>
    <row r="23" spans="2:13" s="12" customFormat="1" ht="30" customHeight="1" x14ac:dyDescent="0.25">
      <c r="B23" s="69">
        <v>11</v>
      </c>
      <c r="C23" s="17" t="s">
        <v>45</v>
      </c>
      <c r="D23" s="74" t="s">
        <v>44</v>
      </c>
      <c r="E23" s="1" t="s">
        <v>0</v>
      </c>
      <c r="F23" s="15" t="s">
        <v>9</v>
      </c>
      <c r="G23" s="30">
        <v>35</v>
      </c>
      <c r="H23" s="50"/>
      <c r="I23" s="70">
        <f t="shared" si="0"/>
        <v>0</v>
      </c>
    </row>
    <row r="24" spans="2:13" s="16" customFormat="1" ht="30" customHeight="1" x14ac:dyDescent="0.25">
      <c r="B24" s="69">
        <v>12</v>
      </c>
      <c r="C24" s="17" t="s">
        <v>45</v>
      </c>
      <c r="D24" s="74" t="s">
        <v>44</v>
      </c>
      <c r="E24" s="1" t="s">
        <v>40</v>
      </c>
      <c r="F24" s="15" t="s">
        <v>9</v>
      </c>
      <c r="G24" s="30">
        <v>10</v>
      </c>
      <c r="H24" s="50"/>
      <c r="I24" s="70">
        <f t="shared" si="0"/>
        <v>0</v>
      </c>
    </row>
    <row r="25" spans="2:13" s="16" customFormat="1" ht="30" customHeight="1" x14ac:dyDescent="0.25">
      <c r="B25" s="69">
        <v>13</v>
      </c>
      <c r="C25" s="17" t="s">
        <v>46</v>
      </c>
      <c r="D25" s="74" t="s">
        <v>44</v>
      </c>
      <c r="E25" s="1" t="s">
        <v>0</v>
      </c>
      <c r="F25" s="15" t="s">
        <v>9</v>
      </c>
      <c r="G25" s="30">
        <v>10</v>
      </c>
      <c r="H25" s="50"/>
      <c r="I25" s="70">
        <f t="shared" si="0"/>
        <v>0</v>
      </c>
    </row>
    <row r="26" spans="2:13" s="12" customFormat="1" ht="30" customHeight="1" x14ac:dyDescent="0.25">
      <c r="B26" s="69">
        <v>14</v>
      </c>
      <c r="C26" s="17" t="s">
        <v>46</v>
      </c>
      <c r="D26" s="74" t="s">
        <v>44</v>
      </c>
      <c r="E26" s="1" t="s">
        <v>40</v>
      </c>
      <c r="F26" s="15" t="s">
        <v>9</v>
      </c>
      <c r="G26" s="30">
        <v>1</v>
      </c>
      <c r="H26" s="50"/>
      <c r="I26" s="70">
        <f t="shared" si="0"/>
        <v>0</v>
      </c>
    </row>
    <row r="27" spans="2:13" s="16" customFormat="1" ht="30" customHeight="1" x14ac:dyDescent="0.25">
      <c r="B27" s="69">
        <v>15</v>
      </c>
      <c r="C27" s="17" t="s">
        <v>47</v>
      </c>
      <c r="D27" s="74" t="s">
        <v>39</v>
      </c>
      <c r="E27" s="1" t="s">
        <v>48</v>
      </c>
      <c r="F27" s="15" t="s">
        <v>9</v>
      </c>
      <c r="G27" s="30">
        <v>80</v>
      </c>
      <c r="H27" s="50"/>
      <c r="I27" s="70">
        <f t="shared" si="0"/>
        <v>0</v>
      </c>
    </row>
    <row r="28" spans="2:13" s="16" customFormat="1" ht="30" customHeight="1" x14ac:dyDescent="0.25">
      <c r="B28" s="69">
        <v>16</v>
      </c>
      <c r="C28" s="17" t="s">
        <v>47</v>
      </c>
      <c r="D28" s="74" t="s">
        <v>39</v>
      </c>
      <c r="E28" s="1" t="s">
        <v>2</v>
      </c>
      <c r="F28" s="15" t="s">
        <v>9</v>
      </c>
      <c r="G28" s="30">
        <v>10</v>
      </c>
      <c r="H28" s="50"/>
      <c r="I28" s="70">
        <f t="shared" si="0"/>
        <v>0</v>
      </c>
    </row>
    <row r="29" spans="2:13" s="20" customFormat="1" ht="30" customHeight="1" x14ac:dyDescent="0.25">
      <c r="B29" s="69">
        <v>17</v>
      </c>
      <c r="C29" s="17" t="s">
        <v>49</v>
      </c>
      <c r="D29" s="74" t="s">
        <v>44</v>
      </c>
      <c r="E29" s="1" t="s">
        <v>48</v>
      </c>
      <c r="F29" s="15" t="s">
        <v>9</v>
      </c>
      <c r="G29" s="32">
        <v>125</v>
      </c>
      <c r="H29" s="50"/>
      <c r="I29" s="72">
        <f t="shared" si="0"/>
        <v>0</v>
      </c>
      <c r="J29" s="16"/>
      <c r="K29" s="16"/>
      <c r="L29" s="16"/>
      <c r="M29" s="16"/>
    </row>
    <row r="30" spans="2:13" s="12" customFormat="1" ht="30" customHeight="1" x14ac:dyDescent="0.25">
      <c r="B30" s="69">
        <v>18</v>
      </c>
      <c r="C30" s="14" t="s">
        <v>49</v>
      </c>
      <c r="D30" s="74" t="s">
        <v>44</v>
      </c>
      <c r="E30" s="1" t="s">
        <v>50</v>
      </c>
      <c r="F30" s="15" t="s">
        <v>9</v>
      </c>
      <c r="G30" s="30">
        <v>10</v>
      </c>
      <c r="H30" s="50"/>
      <c r="I30" s="70">
        <f t="shared" si="0"/>
        <v>0</v>
      </c>
    </row>
    <row r="31" spans="2:13" s="12" customFormat="1" ht="30" customHeight="1" x14ac:dyDescent="0.25">
      <c r="B31" s="69">
        <v>19</v>
      </c>
      <c r="C31" s="14" t="s">
        <v>51</v>
      </c>
      <c r="D31" s="74" t="s">
        <v>39</v>
      </c>
      <c r="E31" s="1" t="s">
        <v>48</v>
      </c>
      <c r="F31" s="15" t="s">
        <v>9</v>
      </c>
      <c r="G31" s="30">
        <v>20</v>
      </c>
      <c r="H31" s="50"/>
      <c r="I31" s="70">
        <f t="shared" si="0"/>
        <v>0</v>
      </c>
    </row>
    <row r="32" spans="2:13" s="21" customFormat="1" ht="30" customHeight="1" x14ac:dyDescent="0.25">
      <c r="B32" s="69">
        <v>20</v>
      </c>
      <c r="C32" s="17" t="s">
        <v>52</v>
      </c>
      <c r="D32" s="74" t="s">
        <v>44</v>
      </c>
      <c r="E32" s="1" t="s">
        <v>48</v>
      </c>
      <c r="F32" s="15" t="s">
        <v>9</v>
      </c>
      <c r="G32" s="30">
        <v>10</v>
      </c>
      <c r="H32" s="50"/>
      <c r="I32" s="70">
        <f t="shared" si="0"/>
        <v>0</v>
      </c>
    </row>
    <row r="33" spans="2:9" s="21" customFormat="1" ht="30" customHeight="1" x14ac:dyDescent="0.25">
      <c r="B33" s="69">
        <v>21</v>
      </c>
      <c r="C33" s="17" t="s">
        <v>1</v>
      </c>
      <c r="D33" s="74" t="s">
        <v>39</v>
      </c>
      <c r="E33" s="1" t="s">
        <v>2</v>
      </c>
      <c r="F33" s="15" t="s">
        <v>9</v>
      </c>
      <c r="G33" s="30">
        <v>30</v>
      </c>
      <c r="H33" s="50"/>
      <c r="I33" s="70">
        <f t="shared" si="0"/>
        <v>0</v>
      </c>
    </row>
    <row r="34" spans="2:9" s="21" customFormat="1" ht="30" customHeight="1" x14ac:dyDescent="0.25">
      <c r="B34" s="69">
        <v>22</v>
      </c>
      <c r="C34" s="17" t="s">
        <v>53</v>
      </c>
      <c r="D34" s="74" t="s">
        <v>39</v>
      </c>
      <c r="E34" s="1" t="s">
        <v>0</v>
      </c>
      <c r="F34" s="15" t="s">
        <v>9</v>
      </c>
      <c r="G34" s="30">
        <v>5</v>
      </c>
      <c r="H34" s="50"/>
      <c r="I34" s="70">
        <f t="shared" si="0"/>
        <v>0</v>
      </c>
    </row>
    <row r="35" spans="2:9" s="21" customFormat="1" ht="30" customHeight="1" x14ac:dyDescent="0.25">
      <c r="B35" s="69">
        <v>23</v>
      </c>
      <c r="C35" s="17" t="s">
        <v>54</v>
      </c>
      <c r="D35" s="74" t="s">
        <v>39</v>
      </c>
      <c r="E35" s="1" t="s">
        <v>0</v>
      </c>
      <c r="F35" s="15" t="s">
        <v>9</v>
      </c>
      <c r="G35" s="30">
        <v>5</v>
      </c>
      <c r="H35" s="50"/>
      <c r="I35" s="70">
        <f t="shared" si="0"/>
        <v>0</v>
      </c>
    </row>
    <row r="36" spans="2:9" s="12" customFormat="1" ht="30" customHeight="1" x14ac:dyDescent="0.25">
      <c r="B36" s="69">
        <v>24</v>
      </c>
      <c r="C36" s="17" t="s">
        <v>55</v>
      </c>
      <c r="D36" s="74" t="s">
        <v>39</v>
      </c>
      <c r="E36" s="1" t="s">
        <v>0</v>
      </c>
      <c r="F36" s="15" t="s">
        <v>9</v>
      </c>
      <c r="G36" s="30">
        <v>5</v>
      </c>
      <c r="H36" s="50"/>
      <c r="I36" s="70">
        <f t="shared" si="0"/>
        <v>0</v>
      </c>
    </row>
    <row r="37" spans="2:9" s="12" customFormat="1" ht="30" customHeight="1" x14ac:dyDescent="0.25">
      <c r="B37" s="69">
        <v>25</v>
      </c>
      <c r="C37" s="17" t="s">
        <v>56</v>
      </c>
      <c r="D37" s="74" t="s">
        <v>57</v>
      </c>
      <c r="E37" s="1" t="s">
        <v>3</v>
      </c>
      <c r="F37" s="15" t="s">
        <v>9</v>
      </c>
      <c r="G37" s="30">
        <v>5</v>
      </c>
      <c r="H37" s="50"/>
      <c r="I37" s="70">
        <f t="shared" si="0"/>
        <v>0</v>
      </c>
    </row>
    <row r="38" spans="2:9" s="12" customFormat="1" ht="30" customHeight="1" x14ac:dyDescent="0.25">
      <c r="B38" s="69">
        <v>26</v>
      </c>
      <c r="C38" s="22" t="s">
        <v>56</v>
      </c>
      <c r="D38" s="74" t="s">
        <v>58</v>
      </c>
      <c r="E38" s="74" t="s">
        <v>3</v>
      </c>
      <c r="F38" s="15" t="s">
        <v>9</v>
      </c>
      <c r="G38" s="31">
        <v>5</v>
      </c>
      <c r="H38" s="50"/>
      <c r="I38" s="71">
        <f t="shared" si="0"/>
        <v>0</v>
      </c>
    </row>
    <row r="39" spans="2:9" s="12" customFormat="1" ht="30" customHeight="1" thickBot="1" x14ac:dyDescent="0.3">
      <c r="B39" s="80" t="s">
        <v>27</v>
      </c>
      <c r="C39" s="81"/>
      <c r="D39" s="81"/>
      <c r="E39" s="81"/>
      <c r="F39" s="81"/>
      <c r="G39" s="81"/>
      <c r="H39" s="82"/>
      <c r="I39" s="65">
        <f>SUM(I13:I38)</f>
        <v>0</v>
      </c>
    </row>
    <row r="40" spans="2:9" ht="30" customHeight="1" thickBot="1" x14ac:dyDescent="0.3"/>
    <row r="41" spans="2:9" s="12" customFormat="1" ht="45.75" thickBot="1" x14ac:dyDescent="0.3">
      <c r="B41" s="89" t="s">
        <v>14</v>
      </c>
      <c r="C41" s="90"/>
      <c r="D41" s="90"/>
      <c r="E41" s="90"/>
      <c r="F41" s="40" t="s">
        <v>7</v>
      </c>
      <c r="G41" s="11" t="s">
        <v>26</v>
      </c>
      <c r="H41" s="40" t="s">
        <v>12</v>
      </c>
      <c r="I41" s="47" t="s">
        <v>13</v>
      </c>
    </row>
    <row r="42" spans="2:9" s="12" customFormat="1" ht="30" customHeight="1" x14ac:dyDescent="0.25">
      <c r="B42" s="91" t="s">
        <v>59</v>
      </c>
      <c r="C42" s="92"/>
      <c r="D42" s="92"/>
      <c r="E42" s="92"/>
      <c r="F42" s="45" t="s">
        <v>9</v>
      </c>
      <c r="G42" s="46">
        <v>50</v>
      </c>
      <c r="H42" s="51"/>
      <c r="I42" s="48">
        <f t="shared" ref="I42:I45" si="1">G42*H42</f>
        <v>0</v>
      </c>
    </row>
    <row r="43" spans="2:9" s="12" customFormat="1" ht="30" customHeight="1" x14ac:dyDescent="0.25">
      <c r="B43" s="93" t="s">
        <v>60</v>
      </c>
      <c r="C43" s="94"/>
      <c r="D43" s="94"/>
      <c r="E43" s="94"/>
      <c r="F43" s="23" t="s">
        <v>9</v>
      </c>
      <c r="G43" s="13">
        <v>50</v>
      </c>
      <c r="H43" s="52"/>
      <c r="I43" s="49">
        <f t="shared" si="1"/>
        <v>0</v>
      </c>
    </row>
    <row r="44" spans="2:9" s="12" customFormat="1" ht="30" customHeight="1" x14ac:dyDescent="0.25">
      <c r="B44" s="137" t="s">
        <v>61</v>
      </c>
      <c r="C44" s="138"/>
      <c r="D44" s="138"/>
      <c r="E44" s="138"/>
      <c r="F44" s="43" t="s">
        <v>9</v>
      </c>
      <c r="G44" s="44">
        <v>10</v>
      </c>
      <c r="H44" s="53"/>
      <c r="I44" s="48">
        <f t="shared" si="1"/>
        <v>0</v>
      </c>
    </row>
    <row r="45" spans="2:9" s="12" customFormat="1" ht="30" customHeight="1" thickBot="1" x14ac:dyDescent="0.3">
      <c r="B45" s="93" t="s">
        <v>15</v>
      </c>
      <c r="C45" s="94"/>
      <c r="D45" s="94"/>
      <c r="E45" s="94"/>
      <c r="F45" s="23" t="s">
        <v>19</v>
      </c>
      <c r="G45" s="13">
        <v>50</v>
      </c>
      <c r="H45" s="52"/>
      <c r="I45" s="49">
        <f t="shared" si="1"/>
        <v>0</v>
      </c>
    </row>
    <row r="46" spans="2:9" s="12" customFormat="1" ht="30" customHeight="1" thickBot="1" x14ac:dyDescent="0.3">
      <c r="B46" s="95" t="s">
        <v>28</v>
      </c>
      <c r="C46" s="96"/>
      <c r="D46" s="96"/>
      <c r="E46" s="96"/>
      <c r="F46" s="96"/>
      <c r="G46" s="96"/>
      <c r="H46" s="97"/>
      <c r="I46" s="60">
        <f>SUM(I42:I45)</f>
        <v>0</v>
      </c>
    </row>
    <row r="47" spans="2:9" s="12" customFormat="1" ht="30" customHeight="1" thickBot="1" x14ac:dyDescent="0.3">
      <c r="B47" s="24"/>
      <c r="C47" s="25"/>
      <c r="D47" s="25"/>
      <c r="E47" s="75"/>
      <c r="F47" s="25"/>
      <c r="G47" s="26"/>
      <c r="H47" s="20"/>
      <c r="I47" s="20"/>
    </row>
    <row r="48" spans="2:9" s="12" customFormat="1" ht="45.75" thickBot="1" x14ac:dyDescent="0.3">
      <c r="B48" s="83" t="s">
        <v>64</v>
      </c>
      <c r="C48" s="84"/>
      <c r="D48" s="84"/>
      <c r="E48" s="84"/>
      <c r="F48" s="40" t="s">
        <v>7</v>
      </c>
      <c r="G48" s="11" t="s">
        <v>26</v>
      </c>
      <c r="H48" s="41" t="s">
        <v>12</v>
      </c>
      <c r="I48" s="42" t="s">
        <v>13</v>
      </c>
    </row>
    <row r="49" spans="2:14" s="12" customFormat="1" ht="30" customHeight="1" x14ac:dyDescent="0.25">
      <c r="B49" s="85" t="s">
        <v>16</v>
      </c>
      <c r="C49" s="86"/>
      <c r="D49" s="86"/>
      <c r="E49" s="86"/>
      <c r="F49" s="38" t="s">
        <v>20</v>
      </c>
      <c r="G49" s="39">
        <v>3</v>
      </c>
      <c r="H49" s="51"/>
      <c r="I49" s="49">
        <f t="shared" ref="I49:I50" si="2">G49*H49</f>
        <v>0</v>
      </c>
    </row>
    <row r="50" spans="2:14" s="12" customFormat="1" ht="30" customHeight="1" thickBot="1" x14ac:dyDescent="0.3">
      <c r="B50" s="87" t="s">
        <v>17</v>
      </c>
      <c r="C50" s="88"/>
      <c r="D50" s="88"/>
      <c r="E50" s="88"/>
      <c r="F50" s="43" t="s">
        <v>20</v>
      </c>
      <c r="G50" s="44">
        <v>3</v>
      </c>
      <c r="H50" s="53"/>
      <c r="I50" s="48">
        <f t="shared" si="2"/>
        <v>0</v>
      </c>
    </row>
    <row r="51" spans="2:14" s="12" customFormat="1" ht="30" customHeight="1" thickBot="1" x14ac:dyDescent="0.3">
      <c r="B51" s="95" t="s">
        <v>29</v>
      </c>
      <c r="C51" s="96"/>
      <c r="D51" s="96"/>
      <c r="E51" s="96"/>
      <c r="F51" s="96"/>
      <c r="G51" s="96"/>
      <c r="H51" s="97"/>
      <c r="I51" s="60">
        <f>SUM(I49:I50)</f>
        <v>0</v>
      </c>
    </row>
    <row r="52" spans="2:14" s="12" customFormat="1" ht="30" customHeight="1" thickBot="1" x14ac:dyDescent="0.3">
      <c r="B52" s="36"/>
      <c r="C52" s="36"/>
      <c r="D52" s="36"/>
      <c r="E52" s="76"/>
      <c r="F52" s="36"/>
      <c r="G52" s="36"/>
      <c r="H52" s="36"/>
      <c r="I52" s="37"/>
    </row>
    <row r="53" spans="2:14" s="27" customFormat="1" ht="18.75" x14ac:dyDescent="0.3">
      <c r="C53" s="28"/>
      <c r="E53" s="123" t="str">
        <f>B39</f>
        <v xml:space="preserve">TOTAAL ARTIKELEN   </v>
      </c>
      <c r="F53" s="124"/>
      <c r="G53" s="124"/>
      <c r="H53" s="125"/>
      <c r="I53" s="61">
        <f>I39</f>
        <v>0</v>
      </c>
    </row>
    <row r="54" spans="2:14" s="27" customFormat="1" ht="18.75" customHeight="1" x14ac:dyDescent="0.3">
      <c r="C54" s="28"/>
      <c r="E54" s="126" t="str">
        <f>B46</f>
        <v xml:space="preserve">TOTAAL VERMAAK EN REPARATIE   </v>
      </c>
      <c r="F54" s="127"/>
      <c r="G54" s="127"/>
      <c r="H54" s="128"/>
      <c r="I54" s="62">
        <f>I46</f>
        <v>0</v>
      </c>
    </row>
    <row r="55" spans="2:14" s="27" customFormat="1" ht="18.75" customHeight="1" thickBot="1" x14ac:dyDescent="0.35">
      <c r="C55" s="28"/>
      <c r="E55" s="129" t="str">
        <f>B51</f>
        <v xml:space="preserve">TOTAAL LOGISTIEK EN VERWERKING   </v>
      </c>
      <c r="F55" s="130"/>
      <c r="G55" s="130"/>
      <c r="H55" s="131"/>
      <c r="I55" s="63">
        <f>I51</f>
        <v>0</v>
      </c>
    </row>
    <row r="56" spans="2:14" s="27" customFormat="1" ht="18.75" customHeight="1" thickBot="1" x14ac:dyDescent="0.35">
      <c r="C56" s="29"/>
      <c r="E56" s="132" t="s">
        <v>35</v>
      </c>
      <c r="F56" s="133"/>
      <c r="G56" s="133"/>
      <c r="H56" s="134"/>
      <c r="I56" s="64">
        <f>SUM(I53:I55)</f>
        <v>0</v>
      </c>
      <c r="N56" s="12"/>
    </row>
    <row r="57" spans="2:14" ht="30" customHeight="1" thickBot="1" x14ac:dyDescent="0.3">
      <c r="B57" s="10"/>
      <c r="C57" s="2"/>
      <c r="D57" s="2"/>
      <c r="E57" s="10"/>
      <c r="F57" s="2"/>
      <c r="G57" s="3"/>
      <c r="H57" s="3"/>
      <c r="I57" s="3"/>
    </row>
    <row r="58" spans="2:14" ht="15.75" thickBot="1" x14ac:dyDescent="0.3">
      <c r="B58" s="139" t="s">
        <v>18</v>
      </c>
      <c r="C58" s="140"/>
      <c r="D58" s="141"/>
      <c r="E58" s="78"/>
      <c r="F58" s="3"/>
      <c r="G58" s="3"/>
      <c r="H58" s="135" t="s">
        <v>62</v>
      </c>
      <c r="I58" s="136"/>
    </row>
    <row r="59" spans="2:14" ht="30" customHeight="1" x14ac:dyDescent="0.25">
      <c r="B59" s="33" t="s">
        <v>30</v>
      </c>
      <c r="C59" s="142"/>
      <c r="D59" s="143"/>
      <c r="E59" s="79"/>
      <c r="F59" s="3"/>
      <c r="G59" s="3"/>
      <c r="H59" s="3"/>
      <c r="I59" s="3"/>
    </row>
    <row r="60" spans="2:14" ht="30" customHeight="1" x14ac:dyDescent="0.25">
      <c r="B60" s="34" t="s">
        <v>31</v>
      </c>
      <c r="C60" s="113"/>
      <c r="D60" s="114"/>
      <c r="E60" s="79"/>
      <c r="F60" s="3"/>
      <c r="G60" s="59" t="str">
        <f>IF(I56&gt;30000,"HET PLAFONDBEDRAG WORDT OVERSCHREDEN"," ")</f>
        <v xml:space="preserve"> </v>
      </c>
      <c r="H60" s="3"/>
      <c r="I60" s="3"/>
    </row>
    <row r="61" spans="2:14" ht="30" customHeight="1" x14ac:dyDescent="0.25">
      <c r="B61" s="34" t="s">
        <v>32</v>
      </c>
      <c r="C61" s="113"/>
      <c r="D61" s="114"/>
      <c r="E61" s="79"/>
      <c r="F61" s="3"/>
      <c r="G61" s="3"/>
      <c r="H61" s="3"/>
      <c r="I61" s="3"/>
    </row>
    <row r="62" spans="2:14" s="55" customFormat="1" ht="30" customHeight="1" x14ac:dyDescent="0.25">
      <c r="B62" s="56" t="s">
        <v>33</v>
      </c>
      <c r="C62" s="115"/>
      <c r="D62" s="116"/>
      <c r="E62" s="79"/>
      <c r="G62" s="54" t="str">
        <f>IF(COUNTBLANK(H13:H38)+COUNTBLANK(H42:H45)+COUNTBLANK(H49:H50)&gt;0,"NIET ALLE PRIJSVELDEN ZIJN INGEVULD"," ")</f>
        <v>NIET ALLE PRIJSVELDEN ZIJN INGEVULD</v>
      </c>
    </row>
    <row r="63" spans="2:14" x14ac:dyDescent="0.25">
      <c r="B63" s="57"/>
      <c r="C63" s="117"/>
      <c r="D63" s="118"/>
      <c r="E63" s="79"/>
      <c r="F63" s="3"/>
      <c r="G63" s="3"/>
      <c r="H63" s="3"/>
      <c r="I63" s="3"/>
    </row>
    <row r="64" spans="2:14" x14ac:dyDescent="0.25">
      <c r="B64" s="57"/>
      <c r="C64" s="117"/>
      <c r="D64" s="118"/>
      <c r="E64" s="79"/>
      <c r="F64" s="3"/>
      <c r="G64" s="3"/>
      <c r="H64" s="3"/>
      <c r="I64" s="3"/>
    </row>
    <row r="65" spans="2:9" x14ac:dyDescent="0.25">
      <c r="B65" s="57"/>
      <c r="C65" s="117"/>
      <c r="D65" s="118"/>
      <c r="E65" s="79"/>
      <c r="F65" s="3"/>
      <c r="G65" s="3"/>
      <c r="H65" s="3"/>
      <c r="I65" s="3"/>
    </row>
    <row r="66" spans="2:9" x14ac:dyDescent="0.25">
      <c r="B66" s="58"/>
      <c r="C66" s="119"/>
      <c r="D66" s="120"/>
      <c r="E66" s="79"/>
      <c r="F66" s="3"/>
      <c r="G66" s="3"/>
      <c r="H66" s="3"/>
      <c r="I66" s="3"/>
    </row>
    <row r="67" spans="2:9" ht="30" customHeight="1" thickBot="1" x14ac:dyDescent="0.3">
      <c r="B67" s="35" t="s">
        <v>34</v>
      </c>
      <c r="C67" s="121"/>
      <c r="D67" s="122"/>
      <c r="E67" s="79"/>
      <c r="F67" s="3"/>
      <c r="G67" s="3"/>
      <c r="H67" s="3"/>
      <c r="I67" s="3"/>
    </row>
    <row r="68" spans="2:9" x14ac:dyDescent="0.25">
      <c r="D68" s="3"/>
      <c r="E68" s="77"/>
      <c r="F68" s="3"/>
      <c r="G68" s="3"/>
      <c r="H68" s="3"/>
      <c r="I68" s="3"/>
    </row>
    <row r="69" spans="2:9" x14ac:dyDescent="0.25">
      <c r="D69" s="3"/>
      <c r="E69" s="77"/>
      <c r="F69" s="3"/>
      <c r="G69" s="3"/>
      <c r="H69" s="3"/>
      <c r="I69" s="3"/>
    </row>
    <row r="70" spans="2:9" x14ac:dyDescent="0.25">
      <c r="F70" s="3"/>
      <c r="G70" s="3"/>
      <c r="H70" s="3"/>
      <c r="I70" s="3"/>
    </row>
    <row r="71" spans="2:9" x14ac:dyDescent="0.25">
      <c r="F71" s="3"/>
      <c r="G71" s="3"/>
      <c r="H71" s="3"/>
      <c r="I71" s="3"/>
    </row>
    <row r="72" spans="2:9" x14ac:dyDescent="0.25">
      <c r="F72" s="3"/>
      <c r="G72" s="3"/>
      <c r="H72" s="3"/>
      <c r="I72" s="3"/>
    </row>
    <row r="73" spans="2:9" x14ac:dyDescent="0.25">
      <c r="F73" s="3"/>
      <c r="G73" s="3"/>
      <c r="H73" s="3"/>
      <c r="I73" s="3"/>
    </row>
    <row r="74" spans="2:9" x14ac:dyDescent="0.25">
      <c r="F74" s="3"/>
      <c r="G74" s="3"/>
      <c r="H74" s="3"/>
      <c r="I74" s="3"/>
    </row>
  </sheetData>
  <sheetProtection password="870A" sheet="1" objects="1" scenarios="1"/>
  <mergeCells count="31">
    <mergeCell ref="B51:H51"/>
    <mergeCell ref="C61:D61"/>
    <mergeCell ref="C62:D66"/>
    <mergeCell ref="C67:D67"/>
    <mergeCell ref="E53:H53"/>
    <mergeCell ref="E54:H54"/>
    <mergeCell ref="E55:H55"/>
    <mergeCell ref="E56:H56"/>
    <mergeCell ref="H58:I58"/>
    <mergeCell ref="B58:D58"/>
    <mergeCell ref="C59:D59"/>
    <mergeCell ref="C60:D60"/>
    <mergeCell ref="B10:I10"/>
    <mergeCell ref="B9:I9"/>
    <mergeCell ref="B1:I1"/>
    <mergeCell ref="B3:I3"/>
    <mergeCell ref="B4:I4"/>
    <mergeCell ref="B5:I5"/>
    <mergeCell ref="B6:I6"/>
    <mergeCell ref="B7:I7"/>
    <mergeCell ref="B8:I8"/>
    <mergeCell ref="B39:H39"/>
    <mergeCell ref="B48:E48"/>
    <mergeCell ref="B49:E49"/>
    <mergeCell ref="B50:E50"/>
    <mergeCell ref="B41:E41"/>
    <mergeCell ref="B42:E42"/>
    <mergeCell ref="B43:E43"/>
    <mergeCell ref="B45:E45"/>
    <mergeCell ref="B46:H46"/>
    <mergeCell ref="B44:E44"/>
  </mergeCells>
  <pageMargins left="0.70866141732283472" right="0.70866141732283472" top="0.74803149606299213" bottom="0.74803149606299213" header="0.31496062992125984" footer="0.31496062992125984"/>
  <pageSetup paperSize="9" scale="76" fitToHeight="6" orientation="landscape" r:id="rId1"/>
  <rowBreaks count="1" manualBreakCount="1">
    <brk id="39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Perceel_2</vt:lpstr>
      <vt:lpstr>Perceel_2!Afdruktitels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Versteeg</dc:creator>
  <cp:lastModifiedBy>Koeter, Sander</cp:lastModifiedBy>
  <cp:lastPrinted>2019-09-20T10:28:03Z</cp:lastPrinted>
  <dcterms:created xsi:type="dcterms:W3CDTF">2019-07-23T06:44:29Z</dcterms:created>
  <dcterms:modified xsi:type="dcterms:W3CDTF">2019-09-20T10:35:30Z</dcterms:modified>
</cp:coreProperties>
</file>