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490" windowHeight="7455"/>
  </bookViews>
  <sheets>
    <sheet name="Perceel 1" sheetId="1" r:id="rId1"/>
  </sheets>
  <definedNames>
    <definedName name="_xlnm.Print_Titles" localSheetId="0">'Perceel 1'!$1:$1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57" i="1" l="1"/>
  <c r="I156" i="1"/>
  <c r="I152" i="1"/>
  <c r="I151" i="1"/>
  <c r="I150" i="1"/>
  <c r="I146" i="1"/>
  <c r="I145" i="1"/>
  <c r="I144" i="1"/>
  <c r="I143" i="1"/>
  <c r="I142" i="1"/>
  <c r="I141" i="1"/>
  <c r="I140" i="1"/>
  <c r="I139" i="1"/>
  <c r="I138" i="1"/>
  <c r="I137" i="1"/>
  <c r="I136" i="1"/>
  <c r="I135" i="1"/>
  <c r="I134" i="1"/>
  <c r="I133" i="1"/>
  <c r="I132" i="1"/>
  <c r="I131" i="1"/>
  <c r="I130" i="1"/>
  <c r="I129" i="1"/>
  <c r="I128" i="1"/>
  <c r="I127" i="1"/>
  <c r="I126" i="1"/>
  <c r="I125" i="1"/>
  <c r="I124" i="1"/>
  <c r="I123" i="1"/>
  <c r="I122" i="1"/>
  <c r="I121" i="1"/>
  <c r="I120" i="1"/>
  <c r="I119" i="1"/>
  <c r="I118" i="1"/>
  <c r="I117" i="1"/>
  <c r="I116" i="1"/>
  <c r="I115" i="1"/>
  <c r="I114" i="1"/>
  <c r="I113" i="1"/>
  <c r="I112" i="1"/>
  <c r="I111" i="1"/>
  <c r="I110" i="1"/>
  <c r="I109" i="1"/>
  <c r="I108" i="1"/>
  <c r="I107" i="1"/>
  <c r="I106" i="1"/>
  <c r="I105" i="1"/>
  <c r="I104" i="1"/>
  <c r="I103" i="1"/>
  <c r="I102" i="1"/>
  <c r="I101" i="1"/>
  <c r="I100" i="1"/>
  <c r="I99" i="1"/>
  <c r="I98" i="1"/>
  <c r="I97" i="1"/>
  <c r="I96" i="1"/>
  <c r="I95" i="1"/>
  <c r="I94" i="1"/>
  <c r="I93" i="1"/>
  <c r="I92" i="1"/>
  <c r="I91" i="1"/>
  <c r="I90" i="1"/>
  <c r="I89" i="1"/>
  <c r="I88" i="1"/>
  <c r="I87" i="1"/>
  <c r="I86" i="1"/>
  <c r="I85" i="1"/>
  <c r="I84" i="1"/>
  <c r="I83" i="1"/>
  <c r="I82" i="1"/>
  <c r="I81" i="1"/>
  <c r="I80" i="1"/>
  <c r="I79" i="1"/>
  <c r="I78" i="1"/>
  <c r="I77" i="1"/>
  <c r="I76" i="1"/>
  <c r="I75" i="1"/>
  <c r="I74" i="1"/>
  <c r="I73" i="1"/>
  <c r="I72" i="1"/>
  <c r="I71" i="1"/>
  <c r="I70" i="1"/>
  <c r="I69" i="1"/>
  <c r="I68" i="1"/>
  <c r="I67" i="1"/>
  <c r="I66" i="1"/>
  <c r="I65" i="1"/>
  <c r="I64" i="1"/>
  <c r="I63" i="1"/>
  <c r="I62" i="1"/>
  <c r="I61" i="1"/>
  <c r="I60" i="1"/>
  <c r="I59" i="1"/>
  <c r="I58" i="1"/>
  <c r="I57" i="1"/>
  <c r="I56" i="1"/>
  <c r="I55" i="1"/>
  <c r="I54" i="1"/>
  <c r="I53" i="1"/>
  <c r="I52" i="1"/>
  <c r="I51" i="1"/>
  <c r="I50" i="1"/>
  <c r="I49" i="1"/>
  <c r="I48" i="1"/>
  <c r="I47" i="1"/>
  <c r="I46" i="1"/>
  <c r="I45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G169" i="1"/>
  <c r="E162" i="1" l="1"/>
  <c r="E161" i="1"/>
  <c r="E160" i="1"/>
  <c r="I147" i="1" l="1"/>
  <c r="I153" i="1" l="1"/>
  <c r="I161" i="1" s="1"/>
  <c r="I158" i="1"/>
  <c r="I162" i="1" s="1"/>
  <c r="I160" i="1" l="1"/>
  <c r="I163" i="1" l="1"/>
  <c r="G167" i="1" s="1"/>
</calcChain>
</file>

<file path=xl/sharedStrings.xml><?xml version="1.0" encoding="utf-8"?>
<sst xmlns="http://schemas.openxmlformats.org/spreadsheetml/2006/main" count="584" uniqueCount="202">
  <si>
    <t>Muts</t>
  </si>
  <si>
    <t>Sweater</t>
  </si>
  <si>
    <t>Veiligheidsvest</t>
  </si>
  <si>
    <t>Regenbroek</t>
  </si>
  <si>
    <t>Overlaarzen (wegwerp)</t>
  </si>
  <si>
    <t xml:space="preserve">Cap </t>
  </si>
  <si>
    <t>-</t>
  </si>
  <si>
    <t>Donkerblauw</t>
  </si>
  <si>
    <t>Amerikaanse overall</t>
  </si>
  <si>
    <t>EN ISO 20471 klasse 2</t>
  </si>
  <si>
    <t>Fluor geel met donkerblauw</t>
  </si>
  <si>
    <t>Werkbroek kort</t>
  </si>
  <si>
    <t>Roze</t>
  </si>
  <si>
    <t>Blouse lange mouw, representatief</t>
  </si>
  <si>
    <t>Fleece trui</t>
  </si>
  <si>
    <t>Riem geschikt voor de aangeboden werkbroeken</t>
  </si>
  <si>
    <t>Donkerblauw, of zwart</t>
  </si>
  <si>
    <t xml:space="preserve">Colkraag </t>
  </si>
  <si>
    <t>Overall lange mouw</t>
  </si>
  <si>
    <t>EN 343 3:3</t>
  </si>
  <si>
    <t>Fluor oranje</t>
  </si>
  <si>
    <t>Polo lange mouw</t>
  </si>
  <si>
    <t xml:space="preserve">Fluor geel   </t>
  </si>
  <si>
    <t xml:space="preserve">Regenjack </t>
  </si>
  <si>
    <t>Schipperstrui</t>
  </si>
  <si>
    <t>EN ISO 20471 klasse 1</t>
  </si>
  <si>
    <t>Fluor geel met donkerblauw, of geheel fluor geel</t>
  </si>
  <si>
    <r>
      <t xml:space="preserve">Werkbroek </t>
    </r>
    <r>
      <rPr>
        <u/>
        <sz val="11"/>
        <color rgb="FF000000"/>
        <rFont val="Calibri"/>
        <family val="2"/>
        <scheme val="minor"/>
      </rPr>
      <t>met kniezakken</t>
    </r>
  </si>
  <si>
    <t>Denim blauw</t>
  </si>
  <si>
    <t>Amerikaanse overall HV</t>
  </si>
  <si>
    <t>Bodywarmer HV</t>
  </si>
  <si>
    <t>Softshell jack HV</t>
  </si>
  <si>
    <t>Polo korte mouw HV</t>
  </si>
  <si>
    <t>T-shirt korte mouw</t>
  </si>
  <si>
    <t xml:space="preserve">T-shirt korte mouw HV </t>
  </si>
  <si>
    <t>Trui of vest met hoge kraag (col) HV</t>
  </si>
  <si>
    <t>Werkbroek HV</t>
  </si>
  <si>
    <t>EN 1149, EN 13034, IEC 61482, EN ISO 11611, EN ISO 11612</t>
  </si>
  <si>
    <t>Thermo broek</t>
  </si>
  <si>
    <t>Donkerblauw of zwart</t>
  </si>
  <si>
    <t xml:space="preserve">Fluor geel </t>
  </si>
  <si>
    <r>
      <t xml:space="preserve">Polo korte mouw </t>
    </r>
    <r>
      <rPr>
        <u/>
        <sz val="11"/>
        <color theme="1"/>
        <rFont val="Calibri"/>
        <family val="2"/>
        <scheme val="minor"/>
      </rPr>
      <t>UV block</t>
    </r>
  </si>
  <si>
    <t>Polo sweater</t>
  </si>
  <si>
    <r>
      <t xml:space="preserve">Fleece vest </t>
    </r>
    <r>
      <rPr>
        <u/>
        <sz val="11"/>
        <color theme="1"/>
        <rFont val="Calibri"/>
        <family val="2"/>
        <scheme val="minor"/>
      </rPr>
      <t>gevoerd</t>
    </r>
    <r>
      <rPr>
        <sz val="11"/>
        <color theme="1"/>
        <rFont val="Calibri"/>
        <family val="2"/>
        <scheme val="minor"/>
      </rPr>
      <t xml:space="preserve"> HV</t>
    </r>
  </si>
  <si>
    <t>EN ISO 20471 klasse 3
EN 343</t>
  </si>
  <si>
    <t>Fluor oranje met donkerblauw</t>
  </si>
  <si>
    <t>EN ISO 20471 klasse 2
EN 343</t>
  </si>
  <si>
    <t xml:space="preserve">Polo korte mouw
</t>
  </si>
  <si>
    <t xml:space="preserve">Rood </t>
  </si>
  <si>
    <t>Blouse korte mouw, representatief</t>
  </si>
  <si>
    <t>Wit</t>
  </si>
  <si>
    <t>Polo korte mouw</t>
  </si>
  <si>
    <t>Werkbroek stretch</t>
  </si>
  <si>
    <r>
      <t xml:space="preserve">Werkjack kort met </t>
    </r>
    <r>
      <rPr>
        <u/>
        <sz val="11"/>
        <color theme="1"/>
        <rFont val="Calibri"/>
        <family val="2"/>
        <scheme val="minor"/>
      </rPr>
      <t>uitritsbare</t>
    </r>
    <r>
      <rPr>
        <sz val="11"/>
        <color theme="1"/>
        <rFont val="Calibri"/>
        <family val="2"/>
        <scheme val="minor"/>
      </rPr>
      <t xml:space="preserve"> wintervoering</t>
    </r>
    <r>
      <rPr>
        <u/>
        <sz val="11"/>
        <color theme="1"/>
        <rFont val="Calibri"/>
        <family val="2"/>
        <scheme val="minor"/>
      </rPr>
      <t xml:space="preserve"> </t>
    </r>
  </si>
  <si>
    <t>Thermo shirt lange mouw</t>
  </si>
  <si>
    <t>Thermo shirt korte mouw</t>
  </si>
  <si>
    <t>Representatief gebreid vest</t>
  </si>
  <si>
    <t>Werkoverhemd korte mouw met borstzak(ken)</t>
  </si>
  <si>
    <t>Fleece vest met afsluitbare zakken</t>
  </si>
  <si>
    <t xml:space="preserve">Soft shell jack </t>
  </si>
  <si>
    <t>Werkoverhemd denim (spijkerstof) lange mouw</t>
  </si>
  <si>
    <t>Werkoverhemd lange mouw met borstzak(ken)</t>
  </si>
  <si>
    <r>
      <t xml:space="preserve">Werkjack lang met </t>
    </r>
    <r>
      <rPr>
        <u/>
        <sz val="11"/>
        <color theme="1"/>
        <rFont val="Calibri"/>
        <family val="2"/>
        <scheme val="minor"/>
      </rPr>
      <t>uitritsbare</t>
    </r>
    <r>
      <rPr>
        <sz val="11"/>
        <color theme="1"/>
        <rFont val="Calibri"/>
        <family val="2"/>
        <scheme val="minor"/>
      </rPr>
      <t xml:space="preserve"> wintervoering</t>
    </r>
    <r>
      <rPr>
        <u/>
        <sz val="11"/>
        <color theme="1"/>
        <rFont val="Calibri"/>
        <family val="2"/>
        <scheme val="minor"/>
      </rPr>
      <t xml:space="preserve"> </t>
    </r>
  </si>
  <si>
    <t>Regenbroek HV</t>
  </si>
  <si>
    <t>Regenjack HV</t>
  </si>
  <si>
    <t>Spijkerbroek stretch</t>
  </si>
  <si>
    <t xml:space="preserve">Amerikaanse overall </t>
  </si>
  <si>
    <r>
      <t xml:space="preserve">Werkjack kort met </t>
    </r>
    <r>
      <rPr>
        <u/>
        <sz val="11"/>
        <color theme="1"/>
        <rFont val="Calibri"/>
        <family val="2"/>
        <scheme val="minor"/>
      </rPr>
      <t>uitritsbare</t>
    </r>
    <r>
      <rPr>
        <sz val="11"/>
        <color theme="1"/>
        <rFont val="Calibri"/>
        <family val="2"/>
        <scheme val="minor"/>
      </rPr>
      <t xml:space="preserve"> wintervoering HV</t>
    </r>
  </si>
  <si>
    <r>
      <t xml:space="preserve">Werkjack lang met </t>
    </r>
    <r>
      <rPr>
        <u/>
        <sz val="11"/>
        <color theme="1"/>
        <rFont val="Calibri"/>
        <family val="2"/>
        <scheme val="minor"/>
      </rPr>
      <t>uitritsbare</t>
    </r>
    <r>
      <rPr>
        <sz val="11"/>
        <color theme="1"/>
        <rFont val="Calibri"/>
        <family val="2"/>
        <scheme val="minor"/>
      </rPr>
      <t xml:space="preserve"> wintervoering HV</t>
    </r>
  </si>
  <si>
    <t>EN ISO 20471 klasse 3</t>
  </si>
  <si>
    <t>EN ISO 20471 klasse 3 
EN 343 3:3</t>
  </si>
  <si>
    <t>EN ISO 20471 klasse 2, 
kleine maten ISO 20471 klasse 1</t>
  </si>
  <si>
    <t>EN ISO 20471 klasse 2 
EN 343 3:3</t>
  </si>
  <si>
    <t xml:space="preserve">EN ISO 20471 klasse 2 
EN 343  </t>
  </si>
  <si>
    <t xml:space="preserve">EN ISO 20471 klasse 2 </t>
  </si>
  <si>
    <t>T-shirt korte mouw, cooldry</t>
  </si>
  <si>
    <t>Handschoen neopreen</t>
  </si>
  <si>
    <t xml:space="preserve">EN 388 </t>
  </si>
  <si>
    <t>EN 388, EN 511</t>
  </si>
  <si>
    <t>EN 420, EN 388</t>
  </si>
  <si>
    <t>EN 388, EN 374</t>
  </si>
  <si>
    <t>EN-ISO 20345-S5</t>
  </si>
  <si>
    <t>EN 352-2
25 db SNR</t>
  </si>
  <si>
    <t>Bruin, of zwart</t>
  </si>
  <si>
    <t>Zwart</t>
  </si>
  <si>
    <t>Schoenveters 120 cm</t>
  </si>
  <si>
    <t>Sokken representatief</t>
  </si>
  <si>
    <t>Snijbestendige handschoen</t>
  </si>
  <si>
    <t>EN 388 snijlevel 5</t>
  </si>
  <si>
    <t>Stofmasker FFP3</t>
  </si>
  <si>
    <t>EN 397</t>
  </si>
  <si>
    <t xml:space="preserve">EN-ISO 20345 S3 </t>
  </si>
  <si>
    <t>EN 166</t>
  </si>
  <si>
    <t>Veiligheidsbril transparant</t>
  </si>
  <si>
    <t xml:space="preserve">Veiligheidshelm </t>
  </si>
  <si>
    <t xml:space="preserve">Knielaars </t>
  </si>
  <si>
    <t>Zwart of bruin</t>
  </si>
  <si>
    <t>EN-ISO 20345 S5</t>
  </si>
  <si>
    <t xml:space="preserve">Wegwerp overall </t>
  </si>
  <si>
    <t>Zwart of donkerblauw</t>
  </si>
  <si>
    <t xml:space="preserve">Handschoen NBR </t>
  </si>
  <si>
    <t>EN 388</t>
  </si>
  <si>
    <t xml:space="preserve">Handschoen rundsplitleer </t>
  </si>
  <si>
    <t xml:space="preserve">Latex wegwerp handschoen </t>
  </si>
  <si>
    <t>Nitril wegwerphandschoen</t>
  </si>
  <si>
    <t>Nitril handschoen</t>
  </si>
  <si>
    <t>Vinyl wegwerphandschoen</t>
  </si>
  <si>
    <t>EN 455</t>
  </si>
  <si>
    <t>EN 455:1-2-3</t>
  </si>
  <si>
    <t>EN 455:1</t>
  </si>
  <si>
    <t>Thermische werkhandschoen</t>
  </si>
  <si>
    <t>Chemisch bestendige handschoen lang</t>
  </si>
  <si>
    <t>Otoplastieken (aangemeten en jaarlijkse controle)</t>
  </si>
  <si>
    <t xml:space="preserve">Oorplug </t>
  </si>
  <si>
    <t>Gehoorkap hoofdbeugel</t>
  </si>
  <si>
    <t>EN 352-1 
25 db SNR</t>
  </si>
  <si>
    <t>Gehoorkap te bevestigen aan aangeboden veiligheidshelm</t>
  </si>
  <si>
    <t>EN 352-3 
25 db SNR</t>
  </si>
  <si>
    <t>EN 149 FFP1</t>
  </si>
  <si>
    <t xml:space="preserve">Stofmasker FFP1 </t>
  </si>
  <si>
    <t>EN 14387, type filter A1</t>
  </si>
  <si>
    <t xml:space="preserve">Halfgelaatsmasker </t>
  </si>
  <si>
    <t>EN 405, type filter A2-P3 R D</t>
  </si>
  <si>
    <t>Halfgelaatsmasker bajonet aansluiting</t>
  </si>
  <si>
    <t>EN 140</t>
  </si>
  <si>
    <t>Aanstootcap</t>
  </si>
  <si>
    <t>Overzetbril</t>
  </si>
  <si>
    <t xml:space="preserve">Gelaatscherm </t>
  </si>
  <si>
    <t xml:space="preserve">Reiniging doekjes </t>
  </si>
  <si>
    <t>Veiligheidsschoen hoog met kruipneus</t>
  </si>
  <si>
    <t>Veiligheidsschoen laag met kruipneus</t>
  </si>
  <si>
    <t xml:space="preserve">Veiligheidsschoen laag sneaker </t>
  </si>
  <si>
    <t xml:space="preserve">Veiligheidsschoen midden hoog sneaker </t>
  </si>
  <si>
    <t>Veiligheidsschoen laag zonder kruipneus</t>
  </si>
  <si>
    <t>Veiligheidsschoen hoog zonder kruipneus</t>
  </si>
  <si>
    <t>Veiligheidsschoen hoog met draaiknop op schoen passend te maken</t>
  </si>
  <si>
    <t>Veiligheidsschoen hoog metaal vrij</t>
  </si>
  <si>
    <t xml:space="preserve">Veiligheidslaars gevoerd </t>
  </si>
  <si>
    <t>Zwart, of groen</t>
  </si>
  <si>
    <t>Overschoenen (wegwerp)</t>
  </si>
  <si>
    <t>Gas- en dampfilter bajonet</t>
  </si>
  <si>
    <r>
      <t xml:space="preserve">Veiligheidsschoen </t>
    </r>
    <r>
      <rPr>
        <u/>
        <sz val="11"/>
        <rFont val="Calibri"/>
        <family val="2"/>
        <scheme val="minor"/>
      </rPr>
      <t>dames</t>
    </r>
    <r>
      <rPr>
        <sz val="11"/>
        <rFont val="Calibri"/>
        <family val="2"/>
        <scheme val="minor"/>
      </rPr>
      <t xml:space="preserve"> laag</t>
    </r>
  </si>
  <si>
    <r>
      <t xml:space="preserve">Veiligheidsschoen </t>
    </r>
    <r>
      <rPr>
        <u/>
        <sz val="11"/>
        <rFont val="Calibri"/>
        <family val="2"/>
        <scheme val="minor"/>
      </rPr>
      <t>dames</t>
    </r>
    <r>
      <rPr>
        <sz val="11"/>
        <rFont val="Calibri"/>
        <family val="2"/>
        <scheme val="minor"/>
      </rPr>
      <t xml:space="preserve"> hoog</t>
    </r>
  </si>
  <si>
    <t xml:space="preserve">Veiligheidsbril op sterkte (aanmeten en leveren) </t>
  </si>
  <si>
    <t>EN 352-2 
25 dB SNR</t>
  </si>
  <si>
    <t>EN 149 FFP3</t>
  </si>
  <si>
    <t>Oilgrip handschoen</t>
  </si>
  <si>
    <t>Winterhandschoen</t>
  </si>
  <si>
    <t>Werkschort katoen olie, loog en zuurbestendig</t>
  </si>
  <si>
    <t xml:space="preserve">Werkschoen representatief laag, instapmodel  </t>
  </si>
  <si>
    <t>Werkschoen representatief laag, vetersluiting</t>
  </si>
  <si>
    <r>
      <t xml:space="preserve">Wandelschoen </t>
    </r>
    <r>
      <rPr>
        <u/>
        <sz val="11"/>
        <rFont val="Calibri"/>
        <family val="2"/>
        <scheme val="minor"/>
      </rPr>
      <t>dames</t>
    </r>
    <r>
      <rPr>
        <sz val="11"/>
        <rFont val="Calibri"/>
        <family val="2"/>
        <scheme val="minor"/>
      </rPr>
      <t xml:space="preserve"> laag</t>
    </r>
  </si>
  <si>
    <t>Wandelschoen laag</t>
  </si>
  <si>
    <t xml:space="preserve">Veiligheidsschoen midden hoog zonder kruipneus </t>
  </si>
  <si>
    <t>Wintersok t.b.v. werkschoenen</t>
  </si>
  <si>
    <t>Zomersok t.b.v. werkschoenen</t>
  </si>
  <si>
    <t>Ledervet blank 150 ml</t>
  </si>
  <si>
    <t xml:space="preserve">Inlegzool </t>
  </si>
  <si>
    <t>Waadpak neopreen</t>
  </si>
  <si>
    <t>TOTAAL</t>
  </si>
  <si>
    <t>Artikelnummer conform Artikelspecificatie</t>
  </si>
  <si>
    <t>Artikel inclusief logo en aanbrengen logo, zoals beschreven in Artikelspecificaties</t>
  </si>
  <si>
    <t>Eenheid</t>
  </si>
  <si>
    <t xml:space="preserve">Kleur </t>
  </si>
  <si>
    <t xml:space="preserve">Norm </t>
  </si>
  <si>
    <t>Per stuk</t>
  </si>
  <si>
    <t>Prijs per stuk</t>
  </si>
  <si>
    <t>• De op te geven prijzen en tarieven zijn volledig, dat wil zeggen dit bedrag is inclusief de administratieve handelingen, materiaalkosten, kapitaalslasten, verzekeringen, brandstofkosten, personeelskosten en overige werkzaamheden die in deze aanbesteding zijn aangegeven.</t>
  </si>
  <si>
    <t xml:space="preserve">EN ISO 20471 klasse 2       </t>
  </si>
  <si>
    <t xml:space="preserve">EN ISO 20471 klasse 1
</t>
  </si>
  <si>
    <t>Per paar</t>
  </si>
  <si>
    <t>Prijs per eenheid</t>
  </si>
  <si>
    <t>Subtotaal</t>
  </si>
  <si>
    <t>Vermaak en reparatie</t>
  </si>
  <si>
    <t>Werkbroek, broekspijp inkorten</t>
  </si>
  <si>
    <t>Werkbroek, broekspijp verlengen</t>
  </si>
  <si>
    <t>Uurtarief vermaak kleding, vermaken</t>
  </si>
  <si>
    <t xml:space="preserve">Plaatsen en ophalen volle bakken afgedankte artikelen voor verwerking </t>
  </si>
  <si>
    <t xml:space="preserve">Verwerking opgehaalde artikelen </t>
  </si>
  <si>
    <t>Ondertekening</t>
  </si>
  <si>
    <t>Per uur</t>
  </si>
  <si>
    <t>Per bak</t>
  </si>
  <si>
    <r>
      <t xml:space="preserve">• Artikelprijzen zijn </t>
    </r>
    <r>
      <rPr>
        <b/>
        <u/>
        <sz val="11"/>
        <rFont val="Calibri"/>
        <family val="2"/>
        <scheme val="minor"/>
      </rPr>
      <t>inclusief</t>
    </r>
    <r>
      <rPr>
        <sz val="11"/>
        <rFont val="Calibri"/>
        <family val="2"/>
        <scheme val="minor"/>
      </rPr>
      <t xml:space="preserve"> verzendkosten naar de verschillende afleverlocaties, het aanbrengen van logo's en het opstarten en beheren van de webwinkel</t>
    </r>
  </si>
  <si>
    <t xml:space="preserve">Prijzenblad Levering Bedrijfskleding, Persoonlijke Beschermingsmiddelen en Schoeisel 2019/398/JB Perceel 1
</t>
  </si>
  <si>
    <t>• Alle in dit prijzenblad vermelde artikelen dienen door de Inschrijver gedurende de gehele raamovereenkomstperiode geleverd te kunnen worden</t>
  </si>
  <si>
    <t>• De Inschrijver dient er rekening mee te houden dat de aantallen zijn gebaseerd op een verwachte afname voor de initiële contractduur (drie jaar)</t>
  </si>
  <si>
    <t>• De totaalprijs (jaaromzet) betreft een fictieve aanneemsom o.b.v. de verwachte afname over een periode van drie jaar. Hier kunnen geen rechten aan worden ontleend</t>
  </si>
  <si>
    <t>• U dient ervoor te zorgen dat het Prijzenblad rechtsgeldig wordt ondertekend</t>
  </si>
  <si>
    <t>Verwachte afname o.b.v. drie jaar</t>
  </si>
  <si>
    <t xml:space="preserve">TOTAAL ARTIKELEN   </t>
  </si>
  <si>
    <t xml:space="preserve">TOTAAL VERMAAK EN REPARATIE   </t>
  </si>
  <si>
    <t xml:space="preserve">TOTAAL LOGISTIEK EN VERWERKING   </t>
  </si>
  <si>
    <t>Bedrijfsnaam:</t>
  </si>
  <si>
    <t>Naam bevoegd vertegenwoordiger:</t>
  </si>
  <si>
    <t>Functie:</t>
  </si>
  <si>
    <t>Handtekening:</t>
  </si>
  <si>
    <t>Plaats en datum:</t>
  </si>
  <si>
    <t xml:space="preserve">TOTAAL VERGELIJKINGSPRIJS INSCHRIJVER   </t>
  </si>
  <si>
    <r>
      <t xml:space="preserve">Plafondbedrag </t>
    </r>
    <r>
      <rPr>
        <b/>
        <sz val="11"/>
        <rFont val="Calibri"/>
        <family val="2"/>
      </rPr>
      <t>€</t>
    </r>
    <r>
      <rPr>
        <b/>
        <sz val="11"/>
        <rFont val="Calibri"/>
        <family val="2"/>
        <scheme val="minor"/>
      </rPr>
      <t xml:space="preserve"> 240.000,-</t>
    </r>
  </si>
  <si>
    <t>• Het totaal van dit Prijzenblad vormt de vergelijkingsprijs (Cel I163). Deze vergelijkingsprijs mag het vermelde plafondbedrag niet overschrijden</t>
  </si>
  <si>
    <t>• Prijzen zijn in euro (op 2 decimalen) en exclusief BTW. Vermeld uw prijzen in de geel gemarkeerde cellen</t>
  </si>
  <si>
    <t>Logistiek en verwerking (op basis van 6 locaties 1x per jaar)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</si>
</sst>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 [$€-413]\ * #,##0.00_ ;_ [$€-413]\ * \-#,##0.00_ ;_ [$€-413]\ * &quot;-&quot;??_ ;_ @_ "/>
    <numFmt numFmtId="165" formatCode="[$€-413]\ #,##0.00;[$€-413]\ \-#,##0.00"/>
    <numFmt numFmtId="166" formatCode="[$€-413]\ #,##0.00"/>
    <numFmt numFmtId="167" formatCode="#,##0_ ;\-#,##0\ 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10"/>
      <name val="Arial"/>
      <family val="2"/>
    </font>
    <font>
      <strike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"/>
      <name val="Calibri"/>
      <family val="2"/>
      <scheme val="minor"/>
    </font>
    <font>
      <u/>
      <sz val="11"/>
      <color rgb="FF000000"/>
      <name val="Calibri"/>
      <family val="2"/>
      <scheme val="minor"/>
    </font>
    <font>
      <u/>
      <sz val="11"/>
      <name val="Calibri"/>
      <family val="2"/>
      <scheme val="minor"/>
    </font>
    <font>
      <sz val="11"/>
      <color rgb="FF333333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name val="Calibri"/>
      <family val="2"/>
    </font>
    <font>
      <b/>
      <sz val="12"/>
      <color rgb="FFFF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 tint="-0.14999847407452621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5">
    <xf numFmtId="0" fontId="0" fillId="0" borderId="0"/>
    <xf numFmtId="0" fontId="3" fillId="0" borderId="0"/>
    <xf numFmtId="0" fontId="4" fillId="0" borderId="0"/>
    <xf numFmtId="0" fontId="1" fillId="0" borderId="0"/>
    <xf numFmtId="0" fontId="3" fillId="0" borderId="0"/>
  </cellStyleXfs>
  <cellXfs count="161">
    <xf numFmtId="0" fontId="0" fillId="0" borderId="0" xfId="0"/>
    <xf numFmtId="0" fontId="0" fillId="0" borderId="2" xfId="0" applyNumberFormat="1" applyFont="1" applyFill="1" applyBorder="1" applyAlignment="1">
      <alignment horizontal="center" vertical="center"/>
    </xf>
    <xf numFmtId="0" fontId="0" fillId="0" borderId="0" xfId="0"/>
    <xf numFmtId="0" fontId="0" fillId="0" borderId="0" xfId="0" applyFont="1"/>
    <xf numFmtId="0" fontId="0" fillId="0" borderId="0" xfId="0" applyFont="1" applyFill="1" applyAlignment="1">
      <alignment horizontal="left" vertical="top"/>
    </xf>
    <xf numFmtId="0" fontId="0" fillId="0" borderId="0" xfId="0" applyFont="1" applyAlignment="1">
      <alignment wrapText="1"/>
    </xf>
    <xf numFmtId="0" fontId="6" fillId="0" borderId="2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vertical="center" wrapText="1"/>
    </xf>
    <xf numFmtId="0" fontId="0" fillId="0" borderId="0" xfId="0" applyFont="1" applyFill="1" applyAlignment="1">
      <alignment horizontal="right" vertical="top"/>
    </xf>
    <xf numFmtId="0" fontId="2" fillId="5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13" fillId="5" borderId="22" xfId="0" applyFont="1" applyFill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vertical="center" wrapText="1"/>
    </xf>
    <xf numFmtId="0" fontId="0" fillId="0" borderId="2" xfId="0" applyNumberFormat="1" applyFont="1" applyFill="1" applyBorder="1" applyAlignment="1">
      <alignment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vertical="center"/>
    </xf>
    <xf numFmtId="0" fontId="0" fillId="0" borderId="2" xfId="0" applyFont="1" applyFill="1" applyBorder="1" applyAlignment="1">
      <alignment horizontal="left" vertical="center" wrapText="1"/>
    </xf>
    <xf numFmtId="0" fontId="7" fillId="0" borderId="2" xfId="0" applyFont="1" applyBorder="1" applyAlignment="1">
      <alignment vertical="center" wrapText="1"/>
    </xf>
    <xf numFmtId="0" fontId="0" fillId="0" borderId="2" xfId="0" applyNumberFormat="1" applyFont="1" applyFill="1" applyBorder="1" applyAlignment="1">
      <alignment vertical="center"/>
    </xf>
    <xf numFmtId="0" fontId="7" fillId="0" borderId="2" xfId="0" applyFont="1" applyFill="1" applyBorder="1" applyAlignment="1">
      <alignment horizontal="left" vertical="center" wrapText="1"/>
    </xf>
    <xf numFmtId="0" fontId="0" fillId="0" borderId="2" xfId="0" applyNumberFormat="1" applyFont="1" applyFill="1" applyBorder="1" applyAlignment="1">
      <alignment horizontal="left" vertical="center" wrapText="1"/>
    </xf>
    <xf numFmtId="0" fontId="0" fillId="0" borderId="0" xfId="0" applyFont="1" applyFill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7" fillId="0" borderId="2" xfId="0" applyFont="1" applyBorder="1" applyAlignment="1">
      <alignment horizontal="left" vertical="center" wrapText="1"/>
    </xf>
    <xf numFmtId="0" fontId="0" fillId="0" borderId="2" xfId="0" applyNumberFormat="1" applyFont="1" applyFill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 applyFill="1" applyAlignment="1">
      <alignment vertical="center"/>
    </xf>
    <xf numFmtId="0" fontId="6" fillId="0" borderId="2" xfId="0" applyNumberFormat="1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left" vertical="center" wrapText="1"/>
    </xf>
    <xf numFmtId="0" fontId="0" fillId="0" borderId="0" xfId="0" applyFont="1" applyFill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0" fillId="0" borderId="0" xfId="0" applyFont="1" applyFill="1" applyAlignment="1">
      <alignment horizontal="right" vertical="center"/>
    </xf>
    <xf numFmtId="0" fontId="15" fillId="0" borderId="0" xfId="0" applyFont="1"/>
    <xf numFmtId="2" fontId="17" fillId="0" borderId="0" xfId="0" applyNumberFormat="1" applyFont="1" applyBorder="1" applyAlignment="1">
      <alignment horizontal="left" wrapText="1"/>
    </xf>
    <xf numFmtId="2" fontId="17" fillId="0" borderId="0" xfId="0" applyNumberFormat="1" applyFont="1" applyBorder="1" applyAlignment="1">
      <alignment horizontal="right" wrapText="1"/>
    </xf>
    <xf numFmtId="3" fontId="11" fillId="0" borderId="2" xfId="0" applyNumberFormat="1" applyFont="1" applyFill="1" applyBorder="1" applyAlignment="1">
      <alignment horizontal="center" vertical="center" wrapText="1"/>
    </xf>
    <xf numFmtId="3" fontId="7" fillId="0" borderId="2" xfId="0" applyNumberFormat="1" applyFont="1" applyFill="1" applyBorder="1" applyAlignment="1">
      <alignment horizontal="center" vertical="center" wrapText="1"/>
    </xf>
    <xf numFmtId="3" fontId="0" fillId="0" borderId="2" xfId="0" applyNumberFormat="1" applyFont="1" applyFill="1" applyBorder="1" applyAlignment="1">
      <alignment horizontal="center" vertical="center"/>
    </xf>
    <xf numFmtId="3" fontId="6" fillId="0" borderId="2" xfId="0" applyNumberFormat="1" applyFont="1" applyFill="1" applyBorder="1" applyAlignment="1">
      <alignment horizontal="center" vertical="center" wrapText="1"/>
    </xf>
    <xf numFmtId="3" fontId="6" fillId="0" borderId="2" xfId="0" applyNumberFormat="1" applyFont="1" applyFill="1" applyBorder="1" applyAlignment="1">
      <alignment horizontal="center" vertical="center"/>
    </xf>
    <xf numFmtId="0" fontId="13" fillId="5" borderId="41" xfId="0" applyFont="1" applyFill="1" applyBorder="1" applyAlignment="1" applyProtection="1">
      <alignment vertical="center" wrapText="1"/>
      <protection hidden="1"/>
    </xf>
    <xf numFmtId="0" fontId="13" fillId="5" borderId="42" xfId="0" applyFont="1" applyFill="1" applyBorder="1" applyAlignment="1" applyProtection="1">
      <alignment vertical="center" wrapText="1"/>
      <protection hidden="1"/>
    </xf>
    <xf numFmtId="0" fontId="13" fillId="5" borderId="32" xfId="0" applyFont="1" applyFill="1" applyBorder="1" applyAlignment="1" applyProtection="1">
      <alignment vertical="center" wrapText="1"/>
      <protection hidden="1"/>
    </xf>
    <xf numFmtId="0" fontId="2" fillId="0" borderId="0" xfId="0" applyFont="1" applyBorder="1" applyAlignment="1">
      <alignment horizontal="right" vertical="center"/>
    </xf>
    <xf numFmtId="164" fontId="0" fillId="0" borderId="0" xfId="0" applyNumberFormat="1" applyFont="1" applyFill="1" applyBorder="1" applyAlignment="1">
      <alignment horizontal="left" vertical="center"/>
    </xf>
    <xf numFmtId="0" fontId="0" fillId="0" borderId="20" xfId="0" applyFont="1" applyBorder="1" applyAlignment="1">
      <alignment horizontal="center" vertical="center" wrapText="1"/>
    </xf>
    <xf numFmtId="0" fontId="0" fillId="0" borderId="20" xfId="0" applyFont="1" applyFill="1" applyBorder="1" applyAlignment="1">
      <alignment horizontal="center" vertical="center"/>
    </xf>
    <xf numFmtId="0" fontId="2" fillId="5" borderId="22" xfId="0" applyFont="1" applyFill="1" applyBorder="1" applyAlignment="1">
      <alignment horizontal="center" vertical="center"/>
    </xf>
    <xf numFmtId="0" fontId="2" fillId="5" borderId="22" xfId="0" applyFont="1" applyFill="1" applyBorder="1" applyAlignment="1" applyProtection="1">
      <alignment horizontal="center" vertical="center"/>
    </xf>
    <xf numFmtId="0" fontId="12" fillId="5" borderId="23" xfId="0" applyFont="1" applyFill="1" applyBorder="1" applyAlignment="1" applyProtection="1">
      <alignment horizontal="center" vertical="center"/>
    </xf>
    <xf numFmtId="0" fontId="6" fillId="0" borderId="35" xfId="0" applyNumberFormat="1" applyFont="1" applyFill="1" applyBorder="1" applyAlignment="1">
      <alignment horizontal="left" vertical="center" wrapText="1"/>
    </xf>
    <xf numFmtId="0" fontId="6" fillId="0" borderId="35" xfId="0" applyNumberFormat="1" applyFont="1" applyFill="1" applyBorder="1" applyAlignment="1">
      <alignment horizontal="center" vertical="center" wrapText="1"/>
    </xf>
    <xf numFmtId="0" fontId="0" fillId="0" borderId="35" xfId="0" applyFont="1" applyFill="1" applyBorder="1" applyAlignment="1">
      <alignment horizontal="center" vertical="center" wrapText="1"/>
    </xf>
    <xf numFmtId="3" fontId="6" fillId="0" borderId="35" xfId="0" applyNumberFormat="1" applyFont="1" applyFill="1" applyBorder="1" applyAlignment="1">
      <alignment horizontal="center" vertical="center" wrapText="1"/>
    </xf>
    <xf numFmtId="0" fontId="0" fillId="8" borderId="35" xfId="0" applyFont="1" applyFill="1" applyBorder="1" applyAlignment="1">
      <alignment horizontal="center" vertical="center" wrapText="1"/>
    </xf>
    <xf numFmtId="3" fontId="6" fillId="7" borderId="35" xfId="0" applyNumberFormat="1" applyFont="1" applyFill="1" applyBorder="1" applyAlignment="1">
      <alignment horizontal="center" vertical="center" wrapText="1"/>
    </xf>
    <xf numFmtId="0" fontId="0" fillId="8" borderId="20" xfId="0" applyFont="1" applyFill="1" applyBorder="1" applyAlignment="1">
      <alignment horizontal="center" vertical="center" wrapText="1"/>
    </xf>
    <xf numFmtId="3" fontId="6" fillId="7" borderId="20" xfId="0" applyNumberFormat="1" applyFont="1" applyFill="1" applyBorder="1" applyAlignment="1">
      <alignment horizontal="center" vertical="center" wrapText="1"/>
    </xf>
    <xf numFmtId="0" fontId="2" fillId="5" borderId="23" xfId="0" applyFont="1" applyFill="1" applyBorder="1" applyAlignment="1">
      <alignment horizontal="center" vertical="center"/>
    </xf>
    <xf numFmtId="166" fontId="6" fillId="7" borderId="24" xfId="0" applyNumberFormat="1" applyFont="1" applyFill="1" applyBorder="1" applyAlignment="1">
      <alignment horizontal="center" vertical="center" wrapText="1"/>
    </xf>
    <xf numFmtId="166" fontId="6" fillId="0" borderId="24" xfId="0" applyNumberFormat="1" applyFont="1" applyBorder="1" applyAlignment="1">
      <alignment horizontal="center" vertical="center" wrapText="1"/>
    </xf>
    <xf numFmtId="165" fontId="11" fillId="2" borderId="2" xfId="0" applyNumberFormat="1" applyFont="1" applyFill="1" applyBorder="1" applyAlignment="1" applyProtection="1">
      <alignment horizontal="center" vertical="center" wrapText="1"/>
      <protection locked="0"/>
    </xf>
    <xf numFmtId="165" fontId="11" fillId="2" borderId="35" xfId="0" applyNumberFormat="1" applyFont="1" applyFill="1" applyBorder="1" applyAlignment="1" applyProtection="1">
      <alignment horizontal="center" vertical="center" wrapText="1"/>
      <protection locked="0"/>
    </xf>
    <xf numFmtId="164" fontId="0" fillId="2" borderId="20" xfId="0" applyNumberFormat="1" applyFont="1" applyFill="1" applyBorder="1" applyAlignment="1" applyProtection="1">
      <alignment horizontal="center" vertical="center"/>
      <protection locked="0"/>
    </xf>
    <xf numFmtId="164" fontId="0" fillId="2" borderId="2" xfId="0" applyNumberFormat="1" applyFont="1" applyFill="1" applyBorder="1" applyAlignment="1" applyProtection="1">
      <alignment horizontal="center" vertical="center"/>
      <protection locked="0"/>
    </xf>
    <xf numFmtId="164" fontId="0" fillId="2" borderId="35" xfId="0" applyNumberFormat="1" applyFont="1" applyFill="1" applyBorder="1" applyAlignment="1" applyProtection="1">
      <alignment horizontal="center" vertical="center"/>
      <protection locked="0"/>
    </xf>
    <xf numFmtId="167" fontId="19" fillId="0" borderId="0" xfId="0" applyNumberFormat="1" applyFont="1" applyAlignment="1">
      <alignment vertical="center"/>
    </xf>
    <xf numFmtId="0" fontId="0" fillId="0" borderId="0" xfId="0" applyFont="1" applyAlignment="1"/>
    <xf numFmtId="0" fontId="13" fillId="5" borderId="36" xfId="0" applyFont="1" applyFill="1" applyBorder="1" applyAlignment="1" applyProtection="1">
      <alignment vertical="center" wrapText="1"/>
      <protection hidden="1"/>
    </xf>
    <xf numFmtId="0" fontId="0" fillId="5" borderId="37" xfId="0" applyFill="1" applyBorder="1" applyAlignment="1">
      <alignment vertical="top" wrapText="1"/>
    </xf>
    <xf numFmtId="0" fontId="0" fillId="5" borderId="38" xfId="0" applyFill="1" applyBorder="1" applyAlignment="1">
      <alignment vertical="top" wrapText="1"/>
    </xf>
    <xf numFmtId="0" fontId="19" fillId="0" borderId="0" xfId="0" applyFont="1" applyAlignment="1">
      <alignment vertical="center"/>
    </xf>
    <xf numFmtId="166" fontId="6" fillId="0" borderId="8" xfId="0" applyNumberFormat="1" applyFont="1" applyBorder="1" applyAlignment="1">
      <alignment horizontal="center" vertical="center" wrapText="1"/>
    </xf>
    <xf numFmtId="164" fontId="16" fillId="3" borderId="30" xfId="0" applyNumberFormat="1" applyFont="1" applyFill="1" applyBorder="1" applyAlignment="1">
      <alignment horizontal="center"/>
    </xf>
    <xf numFmtId="164" fontId="16" fillId="3" borderId="31" xfId="0" applyNumberFormat="1" applyFont="1" applyFill="1" applyBorder="1" applyAlignment="1">
      <alignment horizontal="center"/>
    </xf>
    <xf numFmtId="164" fontId="16" fillId="3" borderId="36" xfId="0" applyNumberFormat="1" applyFont="1" applyFill="1" applyBorder="1" applyAlignment="1">
      <alignment horizontal="center"/>
    </xf>
    <xf numFmtId="164" fontId="16" fillId="3" borderId="8" xfId="0" applyNumberFormat="1" applyFont="1" applyFill="1" applyBorder="1" applyAlignment="1">
      <alignment horizontal="center"/>
    </xf>
    <xf numFmtId="166" fontId="6" fillId="0" borderId="34" xfId="0" applyNumberFormat="1" applyFont="1" applyBorder="1" applyAlignment="1">
      <alignment horizontal="center" vertical="center" wrapText="1"/>
    </xf>
    <xf numFmtId="3" fontId="11" fillId="0" borderId="2" xfId="0" applyNumberFormat="1" applyFont="1" applyFill="1" applyBorder="1" applyAlignment="1">
      <alignment horizontal="center" vertical="center"/>
    </xf>
    <xf numFmtId="0" fontId="2" fillId="5" borderId="7" xfId="0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/>
    </xf>
    <xf numFmtId="166" fontId="11" fillId="0" borderId="25" xfId="0" applyNumberFormat="1" applyFont="1" applyFill="1" applyBorder="1" applyAlignment="1">
      <alignment horizontal="center" vertical="center" wrapText="1"/>
    </xf>
    <xf numFmtId="166" fontId="7" fillId="0" borderId="25" xfId="0" applyNumberFormat="1" applyFont="1" applyFill="1" applyBorder="1" applyAlignment="1">
      <alignment horizontal="center" vertical="center" wrapText="1"/>
    </xf>
    <xf numFmtId="166" fontId="0" fillId="0" borderId="25" xfId="0" applyNumberFormat="1" applyFont="1" applyFill="1" applyBorder="1" applyAlignment="1">
      <alignment horizontal="center" vertical="center"/>
    </xf>
    <xf numFmtId="166" fontId="11" fillId="0" borderId="25" xfId="0" applyNumberFormat="1" applyFont="1" applyFill="1" applyBorder="1" applyAlignment="1">
      <alignment horizontal="center" vertical="center"/>
    </xf>
    <xf numFmtId="166" fontId="6" fillId="0" borderId="25" xfId="0" applyNumberFormat="1" applyFont="1" applyFill="1" applyBorder="1" applyAlignment="1">
      <alignment horizontal="center" vertical="center" wrapText="1"/>
    </xf>
    <xf numFmtId="166" fontId="6" fillId="0" borderId="25" xfId="0" applyNumberFormat="1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166" fontId="6" fillId="0" borderId="4" xfId="0" applyNumberFormat="1" applyFont="1" applyFill="1" applyBorder="1" applyAlignment="1">
      <alignment horizontal="center" vertical="center" wrapText="1"/>
    </xf>
    <xf numFmtId="0" fontId="0" fillId="2" borderId="40" xfId="0" applyFont="1" applyFill="1" applyBorder="1" applyAlignment="1" applyProtection="1">
      <protection locked="0"/>
    </xf>
    <xf numFmtId="0" fontId="0" fillId="2" borderId="45" xfId="0" applyFill="1" applyBorder="1" applyAlignment="1" applyProtection="1">
      <protection locked="0"/>
    </xf>
    <xf numFmtId="0" fontId="0" fillId="0" borderId="12" xfId="0" applyBorder="1" applyAlignment="1" applyProtection="1">
      <protection locked="0"/>
    </xf>
    <xf numFmtId="0" fontId="0" fillId="0" borderId="13" xfId="0" applyBorder="1" applyAlignment="1" applyProtection="1">
      <protection locked="0"/>
    </xf>
    <xf numFmtId="0" fontId="0" fillId="0" borderId="41" xfId="0" applyBorder="1" applyAlignment="1" applyProtection="1">
      <protection locked="0"/>
    </xf>
    <xf numFmtId="0" fontId="0" fillId="0" borderId="46" xfId="0" applyBorder="1" applyAlignment="1" applyProtection="1">
      <protection locked="0"/>
    </xf>
    <xf numFmtId="0" fontId="0" fillId="2" borderId="32" xfId="0" applyFont="1" applyFill="1" applyBorder="1" applyAlignment="1" applyProtection="1">
      <protection locked="0"/>
    </xf>
    <xf numFmtId="0" fontId="0" fillId="2" borderId="33" xfId="0" applyFill="1" applyBorder="1" applyAlignment="1" applyProtection="1">
      <protection locked="0"/>
    </xf>
    <xf numFmtId="2" fontId="13" fillId="0" borderId="26" xfId="0" applyNumberFormat="1" applyFont="1" applyBorder="1" applyAlignment="1">
      <alignment horizontal="left" wrapText="1"/>
    </xf>
    <xf numFmtId="0" fontId="0" fillId="0" borderId="27" xfId="0" applyFont="1" applyBorder="1" applyAlignment="1">
      <alignment wrapText="1"/>
    </xf>
    <xf numFmtId="0" fontId="0" fillId="0" borderId="29" xfId="0" applyFont="1" applyBorder="1" applyAlignment="1">
      <alignment wrapText="1"/>
    </xf>
    <xf numFmtId="2" fontId="13" fillId="0" borderId="28" xfId="0" applyNumberFormat="1" applyFont="1" applyBorder="1" applyAlignment="1">
      <alignment horizontal="left" wrapText="1"/>
    </xf>
    <xf numFmtId="0" fontId="0" fillId="0" borderId="2" xfId="0" applyFont="1" applyBorder="1" applyAlignment="1">
      <alignment wrapText="1"/>
    </xf>
    <xf numFmtId="0" fontId="0" fillId="0" borderId="25" xfId="0" applyFont="1" applyBorder="1" applyAlignment="1">
      <alignment wrapText="1"/>
    </xf>
    <xf numFmtId="2" fontId="13" fillId="0" borderId="49" xfId="0" applyNumberFormat="1" applyFont="1" applyBorder="1" applyAlignment="1">
      <alignment horizontal="left" wrapText="1"/>
    </xf>
    <xf numFmtId="0" fontId="0" fillId="0" borderId="35" xfId="0" applyFont="1" applyBorder="1" applyAlignment="1">
      <alignment wrapText="1"/>
    </xf>
    <xf numFmtId="0" fontId="0" fillId="0" borderId="4" xfId="0" applyFont="1" applyBorder="1" applyAlignment="1">
      <alignment wrapText="1"/>
    </xf>
    <xf numFmtId="2" fontId="13" fillId="0" borderId="17" xfId="0" applyNumberFormat="1" applyFont="1" applyBorder="1" applyAlignment="1">
      <alignment horizontal="right"/>
    </xf>
    <xf numFmtId="0" fontId="0" fillId="0" borderId="18" xfId="0" applyFont="1" applyBorder="1" applyAlignment="1">
      <alignment horizontal="right"/>
    </xf>
    <xf numFmtId="0" fontId="0" fillId="0" borderId="19" xfId="0" applyFont="1" applyBorder="1" applyAlignment="1">
      <alignment horizontal="right"/>
    </xf>
    <xf numFmtId="0" fontId="13" fillId="6" borderId="0" xfId="0" applyFont="1" applyFill="1" applyAlignment="1">
      <alignment horizontal="center" vertical="center"/>
    </xf>
    <xf numFmtId="0" fontId="13" fillId="0" borderId="0" xfId="0" applyFont="1" applyAlignment="1">
      <alignment horizontal="center" vertical="center"/>
    </xf>
    <xf numFmtId="2" fontId="13" fillId="5" borderId="17" xfId="0" applyNumberFormat="1" applyFont="1" applyFill="1" applyBorder="1" applyAlignment="1">
      <alignment horizontal="center" wrapText="1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2" borderId="39" xfId="0" applyFont="1" applyFill="1" applyBorder="1" applyAlignment="1" applyProtection="1">
      <protection locked="0"/>
    </xf>
    <xf numFmtId="0" fontId="0" fillId="2" borderId="43" xfId="0" applyFill="1" applyBorder="1" applyAlignment="1" applyProtection="1">
      <protection locked="0"/>
    </xf>
    <xf numFmtId="0" fontId="0" fillId="2" borderId="42" xfId="0" applyFont="1" applyFill="1" applyBorder="1" applyAlignment="1" applyProtection="1">
      <protection locked="0"/>
    </xf>
    <xf numFmtId="0" fontId="0" fillId="2" borderId="44" xfId="0" applyFill="1" applyBorder="1" applyAlignment="1" applyProtection="1">
      <protection locked="0"/>
    </xf>
    <xf numFmtId="0" fontId="6" fillId="5" borderId="14" xfId="0" applyFont="1" applyFill="1" applyBorder="1" applyAlignment="1" applyProtection="1">
      <alignment horizontal="left" wrapText="1"/>
    </xf>
    <xf numFmtId="0" fontId="6" fillId="5" borderId="15" xfId="0" applyFont="1" applyFill="1" applyBorder="1" applyAlignment="1" applyProtection="1">
      <alignment horizontal="left" wrapText="1"/>
    </xf>
    <xf numFmtId="0" fontId="0" fillId="5" borderId="16" xfId="0" applyFill="1" applyBorder="1" applyAlignment="1">
      <alignment wrapText="1"/>
    </xf>
    <xf numFmtId="0" fontId="6" fillId="5" borderId="12" xfId="0" applyFont="1" applyFill="1" applyBorder="1" applyAlignment="1" applyProtection="1">
      <alignment horizontal="left" wrapText="1"/>
    </xf>
    <xf numFmtId="0" fontId="6" fillId="5" borderId="0" xfId="0" applyFont="1" applyFill="1" applyBorder="1" applyAlignment="1" applyProtection="1">
      <alignment horizontal="left" wrapText="1"/>
    </xf>
    <xf numFmtId="0" fontId="0" fillId="5" borderId="13" xfId="0" applyFill="1" applyBorder="1" applyAlignment="1">
      <alignment wrapText="1"/>
    </xf>
    <xf numFmtId="0" fontId="16" fillId="5" borderId="17" xfId="0" applyFont="1" applyFill="1" applyBorder="1" applyAlignment="1">
      <alignment horizontal="center" vertical="top" wrapText="1"/>
    </xf>
    <xf numFmtId="0" fontId="16" fillId="5" borderId="18" xfId="0" applyFont="1" applyFill="1" applyBorder="1" applyAlignment="1">
      <alignment horizontal="center" vertical="top"/>
    </xf>
    <xf numFmtId="0" fontId="16" fillId="5" borderId="19" xfId="0" applyFont="1" applyFill="1" applyBorder="1" applyAlignment="1">
      <alignment horizontal="center" vertical="top"/>
    </xf>
    <xf numFmtId="0" fontId="6" fillId="5" borderId="9" xfId="0" applyFont="1" applyFill="1" applyBorder="1" applyAlignment="1" applyProtection="1">
      <alignment horizontal="left"/>
    </xf>
    <xf numFmtId="0" fontId="6" fillId="5" borderId="10" xfId="0" applyFont="1" applyFill="1" applyBorder="1" applyAlignment="1" applyProtection="1">
      <alignment horizontal="left"/>
    </xf>
    <xf numFmtId="0" fontId="0" fillId="5" borderId="11" xfId="0" applyFill="1" applyBorder="1" applyAlignment="1"/>
    <xf numFmtId="0" fontId="6" fillId="5" borderId="12" xfId="0" applyFont="1" applyFill="1" applyBorder="1" applyAlignment="1" applyProtection="1">
      <alignment horizontal="left"/>
    </xf>
    <xf numFmtId="0" fontId="6" fillId="5" borderId="0" xfId="0" applyFont="1" applyFill="1" applyBorder="1" applyAlignment="1" applyProtection="1">
      <alignment horizontal="left"/>
    </xf>
    <xf numFmtId="0" fontId="0" fillId="5" borderId="13" xfId="0" applyFill="1" applyBorder="1" applyAlignment="1"/>
    <xf numFmtId="0" fontId="2" fillId="0" borderId="21" xfId="0" applyFont="1" applyBorder="1" applyAlignment="1">
      <alignment horizontal="right" vertical="center"/>
    </xf>
    <xf numFmtId="0" fontId="2" fillId="0" borderId="22" xfId="0" applyFont="1" applyBorder="1" applyAlignment="1">
      <alignment horizontal="right" vertical="center"/>
    </xf>
    <xf numFmtId="0" fontId="2" fillId="0" borderId="48" xfId="0" applyFont="1" applyBorder="1" applyAlignment="1">
      <alignment horizontal="right" vertical="center"/>
    </xf>
    <xf numFmtId="0" fontId="13" fillId="0" borderId="50" xfId="0" applyNumberFormat="1" applyFont="1" applyFill="1" applyBorder="1" applyAlignment="1">
      <alignment horizontal="right" vertical="center"/>
    </xf>
    <xf numFmtId="0" fontId="13" fillId="0" borderId="51" xfId="0" applyNumberFormat="1" applyFont="1" applyFill="1" applyBorder="1" applyAlignment="1">
      <alignment horizontal="right" vertical="center"/>
    </xf>
    <xf numFmtId="0" fontId="13" fillId="0" borderId="52" xfId="0" applyNumberFormat="1" applyFont="1" applyFill="1" applyBorder="1" applyAlignment="1">
      <alignment horizontal="right" vertical="center"/>
    </xf>
    <xf numFmtId="0" fontId="13" fillId="5" borderId="21" xfId="0" applyFont="1" applyFill="1" applyBorder="1" applyAlignment="1" applyProtection="1">
      <alignment horizontal="left" vertical="center" wrapText="1"/>
    </xf>
    <xf numFmtId="0" fontId="13" fillId="5" borderId="22" xfId="0" applyFont="1" applyFill="1" applyBorder="1" applyAlignment="1" applyProtection="1">
      <alignment horizontal="left" vertical="center" wrapText="1"/>
    </xf>
    <xf numFmtId="0" fontId="6" fillId="4" borderId="47" xfId="0" applyFont="1" applyFill="1" applyBorder="1" applyAlignment="1" applyProtection="1">
      <alignment horizontal="left" vertical="center" wrapText="1"/>
    </xf>
    <xf numFmtId="0" fontId="6" fillId="4" borderId="20" xfId="0" applyFont="1" applyFill="1" applyBorder="1" applyAlignment="1" applyProtection="1">
      <alignment horizontal="left" vertical="center" wrapText="1"/>
    </xf>
    <xf numFmtId="0" fontId="6" fillId="8" borderId="49" xfId="0" applyFont="1" applyFill="1" applyBorder="1" applyAlignment="1" applyProtection="1">
      <alignment horizontal="left" vertical="center" wrapText="1"/>
    </xf>
    <xf numFmtId="0" fontId="6" fillId="8" borderId="35" xfId="0" applyFont="1" applyFill="1" applyBorder="1" applyAlignment="1" applyProtection="1">
      <alignment horizontal="left" vertical="center" wrapText="1"/>
    </xf>
    <xf numFmtId="0" fontId="2" fillId="5" borderId="21" xfId="0" applyFont="1" applyFill="1" applyBorder="1" applyAlignment="1">
      <alignment horizontal="left" vertical="center"/>
    </xf>
    <xf numFmtId="0" fontId="2" fillId="5" borderId="22" xfId="0" applyFont="1" applyFill="1" applyBorder="1" applyAlignment="1">
      <alignment horizontal="left" vertical="center"/>
    </xf>
    <xf numFmtId="0" fontId="0" fillId="8" borderId="47" xfId="0" applyFont="1" applyFill="1" applyBorder="1" applyAlignment="1">
      <alignment horizontal="left" vertical="center"/>
    </xf>
    <xf numFmtId="0" fontId="0" fillId="8" borderId="20" xfId="0" applyFont="1" applyFill="1" applyBorder="1" applyAlignment="1">
      <alignment horizontal="left" vertical="center"/>
    </xf>
    <xf numFmtId="0" fontId="0" fillId="0" borderId="28" xfId="0" applyFont="1" applyFill="1" applyBorder="1" applyAlignment="1">
      <alignment horizontal="left" vertical="center"/>
    </xf>
    <xf numFmtId="0" fontId="0" fillId="0" borderId="2" xfId="0" applyFont="1" applyFill="1" applyBorder="1" applyAlignment="1">
      <alignment horizontal="left" vertical="center"/>
    </xf>
    <xf numFmtId="0" fontId="0" fillId="8" borderId="49" xfId="0" applyFont="1" applyFill="1" applyBorder="1" applyAlignment="1">
      <alignment horizontal="left" vertical="center"/>
    </xf>
    <xf numFmtId="0" fontId="0" fillId="8" borderId="35" xfId="0" applyFont="1" applyFill="1" applyBorder="1" applyAlignment="1">
      <alignment horizontal="left" vertical="center"/>
    </xf>
  </cellXfs>
  <cellStyles count="5">
    <cellStyle name="Normal 2" xfId="3"/>
    <cellStyle name="Normal 2 5" xfId="1"/>
    <cellStyle name="Normal 3" xfId="2"/>
    <cellStyle name="Standaard" xfId="0" builtinId="0"/>
    <cellStyle name="Standaard 2" xfId="4"/>
  </cellStyles>
  <dxfs count="2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164" formatCode="_ [$€-413]\ * #,##0.00_ ;_ [$€-413]\ * \-#,##0.00_ ;_ [$€-413]\ * &quot;-&quot;??_ ;_ @_ "/>
      <fill>
        <patternFill patternType="solid">
          <fgColor indexed="64"/>
          <bgColor rgb="FF00B0F0"/>
        </patternFill>
      </fill>
      <alignment horizontal="left" vertical="top" textRotation="0" wrapText="1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6" formatCode="[$€-413]\ #,##0.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164" formatCode="_ [$€-413]\ * #,##0.00_ ;_ [$€-413]\ * \-#,##0.00_ ;_ [$€-413]\ * &quot;-&quot;??_ ;_ @_ "/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165" formatCode="[$€-413]\ #,##0.00;[$€-413]\ \-#,##0.00"/>
      <fill>
        <patternFill patternType="solid">
          <fgColor indexed="64"/>
          <bgColor rgb="FFFFFF0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outline val="0"/>
        <shadow val="0"/>
        <u val="none"/>
        <vertAlign val="baseline"/>
        <sz val="11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outline val="0"/>
        <shadow val="0"/>
        <u val="none"/>
        <vertAlign val="baseline"/>
        <sz val="1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border>
        <bottom style="medium">
          <color indexed="64"/>
        </bottom>
      </border>
    </dxf>
    <dxf>
      <font>
        <outline val="0"/>
        <shadow val="0"/>
        <u val="none"/>
        <vertAlign val="baseline"/>
        <sz val="11"/>
        <name val="Calibri"/>
        <scheme val="minor"/>
      </font>
      <fill>
        <patternFill patternType="solid">
          <fgColor indexed="64"/>
          <bgColor theme="4" tint="0.79998168889431442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medium">
          <color auto="1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1" displayName="Tabel1" ref="B12:I146" totalsRowShown="0" headerRowDxfId="19" dataDxfId="17" headerRowBorderDxfId="18" tableBorderDxfId="16">
  <sortState ref="C10:J144">
    <sortCondition ref="C9:C144"/>
  </sortState>
  <tableColumns count="8">
    <tableColumn id="1" name="Artikelnummer conform Artikelspecificatie" dataDxfId="15" totalsRowDxfId="14"/>
    <tableColumn id="3" name="Artikel inclusief logo en aanbrengen logo, zoals beschreven in Artikelspecificaties" dataDxfId="13" totalsRowDxfId="12"/>
    <tableColumn id="20" name="Kleur " dataDxfId="11" totalsRowDxfId="10"/>
    <tableColumn id="22" name="Norm " dataDxfId="9" totalsRowDxfId="8"/>
    <tableColumn id="17" name="Eenheid" dataDxfId="7" totalsRowDxfId="6"/>
    <tableColumn id="2" name="Verwachte afname o.b.v. drie jaar" dataDxfId="5" totalsRowDxfId="4"/>
    <tableColumn id="5" name="Prijs per stuk" dataDxfId="3" totalsRowDxfId="2"/>
    <tableColumn id="7" name="TOTAAL" dataDxfId="1" totalsRowDxfId="0">
      <calculatedColumnFormula>G13*H13</calculatedColumnFormula>
    </tableColumn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B1:N181"/>
  <sheetViews>
    <sheetView tabSelected="1" zoomScale="89" zoomScaleNormal="89" workbookViewId="0">
      <selection activeCell="B1" sqref="B1:I1"/>
    </sheetView>
  </sheetViews>
  <sheetFormatPr defaultRowHeight="15" x14ac:dyDescent="0.25"/>
  <cols>
    <col min="1" max="1" width="2.7109375" style="3" customWidth="1"/>
    <col min="2" max="2" width="20" style="11" customWidth="1"/>
    <col min="3" max="3" width="62.7109375" style="5" bestFit="1" customWidth="1"/>
    <col min="4" max="4" width="30.42578125" style="5" customWidth="1"/>
    <col min="5" max="5" width="30.7109375" style="5" customWidth="1"/>
    <col min="6" max="6" width="16.7109375" style="5" customWidth="1"/>
    <col min="7" max="7" width="16.7109375" style="9" customWidth="1"/>
    <col min="8" max="9" width="16.7109375" style="4" customWidth="1"/>
    <col min="10" max="16384" width="9.140625" style="3"/>
  </cols>
  <sheetData>
    <row r="1" spans="2:10" ht="19.5" thickBot="1" x14ac:dyDescent="0.3">
      <c r="B1" s="132" t="s">
        <v>183</v>
      </c>
      <c r="C1" s="133"/>
      <c r="D1" s="133"/>
      <c r="E1" s="133"/>
      <c r="F1" s="133"/>
      <c r="G1" s="133"/>
      <c r="H1" s="133"/>
      <c r="I1" s="134"/>
    </row>
    <row r="2" spans="2:10" ht="15.75" thickBot="1" x14ac:dyDescent="0.3"/>
    <row r="3" spans="2:10" x14ac:dyDescent="0.25">
      <c r="B3" s="135" t="s">
        <v>184</v>
      </c>
      <c r="C3" s="136"/>
      <c r="D3" s="136"/>
      <c r="E3" s="136"/>
      <c r="F3" s="136"/>
      <c r="G3" s="136"/>
      <c r="H3" s="136"/>
      <c r="I3" s="137"/>
    </row>
    <row r="4" spans="2:10" x14ac:dyDescent="0.25">
      <c r="B4" s="138" t="s">
        <v>185</v>
      </c>
      <c r="C4" s="139"/>
      <c r="D4" s="139"/>
      <c r="E4" s="139"/>
      <c r="F4" s="139"/>
      <c r="G4" s="139"/>
      <c r="H4" s="139"/>
      <c r="I4" s="140"/>
    </row>
    <row r="5" spans="2:10" ht="30" customHeight="1" x14ac:dyDescent="0.25">
      <c r="B5" s="129" t="s">
        <v>167</v>
      </c>
      <c r="C5" s="130"/>
      <c r="D5" s="130"/>
      <c r="E5" s="130"/>
      <c r="F5" s="130"/>
      <c r="G5" s="130"/>
      <c r="H5" s="130"/>
      <c r="I5" s="131"/>
    </row>
    <row r="6" spans="2:10" x14ac:dyDescent="0.25">
      <c r="B6" s="129" t="s">
        <v>182</v>
      </c>
      <c r="C6" s="130"/>
      <c r="D6" s="130"/>
      <c r="E6" s="130"/>
      <c r="F6" s="130"/>
      <c r="G6" s="130"/>
      <c r="H6" s="130"/>
      <c r="I6" s="131"/>
    </row>
    <row r="7" spans="2:10" x14ac:dyDescent="0.25">
      <c r="B7" s="129" t="s">
        <v>200</v>
      </c>
      <c r="C7" s="130"/>
      <c r="D7" s="130"/>
      <c r="E7" s="130"/>
      <c r="F7" s="130"/>
      <c r="G7" s="130"/>
      <c r="H7" s="130"/>
      <c r="I7" s="131"/>
    </row>
    <row r="8" spans="2:10" x14ac:dyDescent="0.25">
      <c r="B8" s="129" t="s">
        <v>186</v>
      </c>
      <c r="C8" s="130"/>
      <c r="D8" s="130"/>
      <c r="E8" s="130"/>
      <c r="F8" s="130"/>
      <c r="G8" s="130"/>
      <c r="H8" s="130"/>
      <c r="I8" s="131"/>
    </row>
    <row r="9" spans="2:10" x14ac:dyDescent="0.25">
      <c r="B9" s="129" t="s">
        <v>199</v>
      </c>
      <c r="C9" s="130"/>
      <c r="D9" s="130"/>
      <c r="E9" s="130"/>
      <c r="F9" s="130"/>
      <c r="G9" s="130"/>
      <c r="H9" s="130"/>
      <c r="I9" s="131"/>
    </row>
    <row r="10" spans="2:10" ht="15.75" thickBot="1" x14ac:dyDescent="0.3">
      <c r="B10" s="126" t="s">
        <v>187</v>
      </c>
      <c r="C10" s="127"/>
      <c r="D10" s="127"/>
      <c r="E10" s="127"/>
      <c r="F10" s="127"/>
      <c r="G10" s="127"/>
      <c r="H10" s="127"/>
      <c r="I10" s="128"/>
    </row>
    <row r="12" spans="2:10" ht="45" customHeight="1" x14ac:dyDescent="0.25">
      <c r="B12" s="85" t="s">
        <v>160</v>
      </c>
      <c r="C12" s="8" t="s">
        <v>161</v>
      </c>
      <c r="D12" s="8" t="s">
        <v>163</v>
      </c>
      <c r="E12" s="8" t="s">
        <v>164</v>
      </c>
      <c r="F12" s="10" t="s">
        <v>162</v>
      </c>
      <c r="G12" s="86" t="s">
        <v>188</v>
      </c>
      <c r="H12" s="10" t="s">
        <v>166</v>
      </c>
      <c r="I12" s="87" t="s">
        <v>159</v>
      </c>
    </row>
    <row r="13" spans="2:10" s="14" customFormat="1" ht="30" customHeight="1" x14ac:dyDescent="0.25">
      <c r="B13" s="88">
        <v>1</v>
      </c>
      <c r="C13" s="16" t="s">
        <v>33</v>
      </c>
      <c r="D13" s="17" t="s">
        <v>7</v>
      </c>
      <c r="E13" s="1" t="s">
        <v>6</v>
      </c>
      <c r="F13" s="18" t="s">
        <v>165</v>
      </c>
      <c r="G13" s="41">
        <v>50</v>
      </c>
      <c r="H13" s="67"/>
      <c r="I13" s="89">
        <f t="shared" ref="I13:I76" si="0">G13*H13</f>
        <v>0</v>
      </c>
      <c r="J13" s="19"/>
    </row>
    <row r="14" spans="2:10" s="14" customFormat="1" ht="30" customHeight="1" x14ac:dyDescent="0.25">
      <c r="B14" s="88">
        <v>2</v>
      </c>
      <c r="C14" s="16" t="s">
        <v>33</v>
      </c>
      <c r="D14" s="17" t="s">
        <v>50</v>
      </c>
      <c r="E14" s="1" t="s">
        <v>6</v>
      </c>
      <c r="F14" s="18" t="s">
        <v>165</v>
      </c>
      <c r="G14" s="41">
        <v>10</v>
      </c>
      <c r="H14" s="67"/>
      <c r="I14" s="89">
        <f t="shared" si="0"/>
        <v>0</v>
      </c>
      <c r="J14" s="19"/>
    </row>
    <row r="15" spans="2:10" s="14" customFormat="1" ht="30" customHeight="1" x14ac:dyDescent="0.25">
      <c r="B15" s="88">
        <v>3</v>
      </c>
      <c r="C15" s="20" t="s">
        <v>75</v>
      </c>
      <c r="D15" s="17" t="s">
        <v>7</v>
      </c>
      <c r="E15" s="1" t="s">
        <v>6</v>
      </c>
      <c r="F15" s="18" t="s">
        <v>165</v>
      </c>
      <c r="G15" s="41">
        <v>90</v>
      </c>
      <c r="H15" s="67"/>
      <c r="I15" s="89">
        <f t="shared" si="0"/>
        <v>0</v>
      </c>
      <c r="J15" s="19"/>
    </row>
    <row r="16" spans="2:10" s="19" customFormat="1" ht="30" customHeight="1" x14ac:dyDescent="0.25">
      <c r="B16" s="88">
        <v>4</v>
      </c>
      <c r="C16" s="21" t="s">
        <v>34</v>
      </c>
      <c r="D16" s="17" t="s">
        <v>26</v>
      </c>
      <c r="E16" s="17" t="s">
        <v>168</v>
      </c>
      <c r="F16" s="18" t="s">
        <v>165</v>
      </c>
      <c r="G16" s="42">
        <v>300</v>
      </c>
      <c r="H16" s="67"/>
      <c r="I16" s="90">
        <f t="shared" si="0"/>
        <v>0</v>
      </c>
    </row>
    <row r="17" spans="2:13" s="19" customFormat="1" ht="30" customHeight="1" x14ac:dyDescent="0.25">
      <c r="B17" s="88">
        <v>5</v>
      </c>
      <c r="C17" s="16" t="s">
        <v>47</v>
      </c>
      <c r="D17" s="17" t="s">
        <v>7</v>
      </c>
      <c r="E17" s="1" t="s">
        <v>6</v>
      </c>
      <c r="F17" s="18" t="s">
        <v>165</v>
      </c>
      <c r="G17" s="41">
        <v>10</v>
      </c>
      <c r="H17" s="67"/>
      <c r="I17" s="89">
        <f t="shared" si="0"/>
        <v>0</v>
      </c>
    </row>
    <row r="18" spans="2:13" s="14" customFormat="1" ht="30" customHeight="1" x14ac:dyDescent="0.25">
      <c r="B18" s="88">
        <v>6</v>
      </c>
      <c r="C18" s="16" t="s">
        <v>47</v>
      </c>
      <c r="D18" s="17" t="s">
        <v>7</v>
      </c>
      <c r="E18" s="1" t="s">
        <v>6</v>
      </c>
      <c r="F18" s="18" t="s">
        <v>165</v>
      </c>
      <c r="G18" s="41">
        <v>200</v>
      </c>
      <c r="H18" s="67"/>
      <c r="I18" s="89">
        <f t="shared" si="0"/>
        <v>0</v>
      </c>
    </row>
    <row r="19" spans="2:13" s="14" customFormat="1" ht="30" customHeight="1" x14ac:dyDescent="0.25">
      <c r="B19" s="88">
        <v>7</v>
      </c>
      <c r="C19" s="20" t="s">
        <v>51</v>
      </c>
      <c r="D19" s="17" t="s">
        <v>12</v>
      </c>
      <c r="E19" s="1" t="s">
        <v>6</v>
      </c>
      <c r="F19" s="18" t="s">
        <v>165</v>
      </c>
      <c r="G19" s="41">
        <v>140</v>
      </c>
      <c r="H19" s="67"/>
      <c r="I19" s="89">
        <f t="shared" si="0"/>
        <v>0</v>
      </c>
    </row>
    <row r="20" spans="2:13" s="14" customFormat="1" ht="30" customHeight="1" x14ac:dyDescent="0.25">
      <c r="B20" s="88">
        <v>8</v>
      </c>
      <c r="C20" s="20" t="s">
        <v>41</v>
      </c>
      <c r="D20" s="17" t="s">
        <v>7</v>
      </c>
      <c r="E20" s="1" t="s">
        <v>6</v>
      </c>
      <c r="F20" s="18" t="s">
        <v>165</v>
      </c>
      <c r="G20" s="41">
        <v>85</v>
      </c>
      <c r="H20" s="67"/>
      <c r="I20" s="89">
        <f t="shared" si="0"/>
        <v>0</v>
      </c>
    </row>
    <row r="21" spans="2:13" s="14" customFormat="1" ht="30" customHeight="1" x14ac:dyDescent="0.25">
      <c r="B21" s="88">
        <v>9</v>
      </c>
      <c r="C21" s="20" t="s">
        <v>32</v>
      </c>
      <c r="D21" s="17" t="s">
        <v>20</v>
      </c>
      <c r="E21" s="22" t="s">
        <v>9</v>
      </c>
      <c r="F21" s="18" t="s">
        <v>165</v>
      </c>
      <c r="G21" s="41">
        <v>80</v>
      </c>
      <c r="H21" s="67"/>
      <c r="I21" s="89">
        <f t="shared" si="0"/>
        <v>0</v>
      </c>
    </row>
    <row r="22" spans="2:13" s="19" customFormat="1" ht="30" customHeight="1" x14ac:dyDescent="0.25">
      <c r="B22" s="88">
        <v>10</v>
      </c>
      <c r="C22" s="23" t="s">
        <v>32</v>
      </c>
      <c r="D22" s="17" t="s">
        <v>10</v>
      </c>
      <c r="E22" s="17" t="s">
        <v>74</v>
      </c>
      <c r="F22" s="18" t="s">
        <v>165</v>
      </c>
      <c r="G22" s="42">
        <v>300</v>
      </c>
      <c r="H22" s="67"/>
      <c r="I22" s="90">
        <f t="shared" si="0"/>
        <v>0</v>
      </c>
      <c r="J22" s="14"/>
      <c r="K22" s="14"/>
      <c r="L22" s="14"/>
      <c r="M22" s="14"/>
    </row>
    <row r="23" spans="2:13" s="14" customFormat="1" ht="30" customHeight="1" x14ac:dyDescent="0.25">
      <c r="B23" s="88">
        <v>11</v>
      </c>
      <c r="C23" s="20" t="s">
        <v>21</v>
      </c>
      <c r="D23" s="17" t="s">
        <v>7</v>
      </c>
      <c r="E23" s="1" t="s">
        <v>6</v>
      </c>
      <c r="F23" s="18" t="s">
        <v>165</v>
      </c>
      <c r="G23" s="41">
        <v>25</v>
      </c>
      <c r="H23" s="67"/>
      <c r="I23" s="89">
        <f t="shared" si="0"/>
        <v>0</v>
      </c>
    </row>
    <row r="24" spans="2:13" s="19" customFormat="1" ht="30" customHeight="1" x14ac:dyDescent="0.25">
      <c r="B24" s="88">
        <v>12</v>
      </c>
      <c r="C24" s="20" t="s">
        <v>21</v>
      </c>
      <c r="D24" s="17" t="s">
        <v>7</v>
      </c>
      <c r="E24" s="1" t="s">
        <v>6</v>
      </c>
      <c r="F24" s="18" t="s">
        <v>165</v>
      </c>
      <c r="G24" s="41">
        <v>25</v>
      </c>
      <c r="H24" s="67"/>
      <c r="I24" s="89">
        <f t="shared" si="0"/>
        <v>0</v>
      </c>
    </row>
    <row r="25" spans="2:13" s="19" customFormat="1" ht="30" customHeight="1" x14ac:dyDescent="0.25">
      <c r="B25" s="88">
        <v>13</v>
      </c>
      <c r="C25" s="20" t="s">
        <v>49</v>
      </c>
      <c r="D25" s="17" t="s">
        <v>12</v>
      </c>
      <c r="E25" s="1" t="s">
        <v>6</v>
      </c>
      <c r="F25" s="18" t="s">
        <v>165</v>
      </c>
      <c r="G25" s="41">
        <v>5</v>
      </c>
      <c r="H25" s="67"/>
      <c r="I25" s="89">
        <f t="shared" si="0"/>
        <v>0</v>
      </c>
    </row>
    <row r="26" spans="2:13" s="14" customFormat="1" ht="30" customHeight="1" x14ac:dyDescent="0.25">
      <c r="B26" s="88">
        <v>14</v>
      </c>
      <c r="C26" s="20" t="s">
        <v>13</v>
      </c>
      <c r="D26" s="17" t="s">
        <v>12</v>
      </c>
      <c r="E26" s="1" t="s">
        <v>6</v>
      </c>
      <c r="F26" s="18" t="s">
        <v>165</v>
      </c>
      <c r="G26" s="41">
        <v>5</v>
      </c>
      <c r="H26" s="67"/>
      <c r="I26" s="89">
        <f t="shared" si="0"/>
        <v>0</v>
      </c>
    </row>
    <row r="27" spans="2:13" s="19" customFormat="1" ht="30" customHeight="1" x14ac:dyDescent="0.25">
      <c r="B27" s="88">
        <v>15</v>
      </c>
      <c r="C27" s="20" t="s">
        <v>57</v>
      </c>
      <c r="D27" s="24" t="s">
        <v>7</v>
      </c>
      <c r="E27" s="1" t="s">
        <v>6</v>
      </c>
      <c r="F27" s="18" t="s">
        <v>165</v>
      </c>
      <c r="G27" s="41">
        <v>30</v>
      </c>
      <c r="H27" s="67"/>
      <c r="I27" s="89">
        <f t="shared" si="0"/>
        <v>0</v>
      </c>
    </row>
    <row r="28" spans="2:13" s="19" customFormat="1" ht="30" customHeight="1" x14ac:dyDescent="0.25">
      <c r="B28" s="88">
        <v>16</v>
      </c>
      <c r="C28" s="20" t="s">
        <v>61</v>
      </c>
      <c r="D28" s="24" t="s">
        <v>7</v>
      </c>
      <c r="E28" s="1" t="s">
        <v>6</v>
      </c>
      <c r="F28" s="18" t="s">
        <v>165</v>
      </c>
      <c r="G28" s="41">
        <v>55</v>
      </c>
      <c r="H28" s="67"/>
      <c r="I28" s="89">
        <f t="shared" si="0"/>
        <v>0</v>
      </c>
    </row>
    <row r="29" spans="2:13" s="25" customFormat="1" ht="30" customHeight="1" x14ac:dyDescent="0.25">
      <c r="B29" s="88">
        <v>17</v>
      </c>
      <c r="C29" s="20" t="s">
        <v>60</v>
      </c>
      <c r="D29" s="17" t="s">
        <v>28</v>
      </c>
      <c r="E29" s="1" t="s">
        <v>6</v>
      </c>
      <c r="F29" s="18" t="s">
        <v>165</v>
      </c>
      <c r="G29" s="43">
        <v>5</v>
      </c>
      <c r="H29" s="67"/>
      <c r="I29" s="91">
        <f t="shared" si="0"/>
        <v>0</v>
      </c>
      <c r="J29" s="19"/>
      <c r="K29" s="19"/>
      <c r="L29" s="19"/>
      <c r="M29" s="19"/>
    </row>
    <row r="30" spans="2:13" s="14" customFormat="1" ht="30" customHeight="1" x14ac:dyDescent="0.25">
      <c r="B30" s="88">
        <v>18</v>
      </c>
      <c r="C30" s="16" t="s">
        <v>42</v>
      </c>
      <c r="D30" s="17" t="s">
        <v>7</v>
      </c>
      <c r="E30" s="1" t="s">
        <v>6</v>
      </c>
      <c r="F30" s="18" t="s">
        <v>165</v>
      </c>
      <c r="G30" s="41">
        <v>120</v>
      </c>
      <c r="H30" s="67"/>
      <c r="I30" s="89">
        <f t="shared" si="0"/>
        <v>0</v>
      </c>
    </row>
    <row r="31" spans="2:13" s="14" customFormat="1" ht="30" customHeight="1" x14ac:dyDescent="0.25">
      <c r="B31" s="88">
        <v>19</v>
      </c>
      <c r="C31" s="16" t="s">
        <v>42</v>
      </c>
      <c r="D31" s="17" t="s">
        <v>7</v>
      </c>
      <c r="E31" s="1" t="s">
        <v>6</v>
      </c>
      <c r="F31" s="18" t="s">
        <v>165</v>
      </c>
      <c r="G31" s="41">
        <v>500</v>
      </c>
      <c r="H31" s="67"/>
      <c r="I31" s="89">
        <f t="shared" si="0"/>
        <v>0</v>
      </c>
    </row>
    <row r="32" spans="2:13" s="26" customFormat="1" ht="30" customHeight="1" x14ac:dyDescent="0.25">
      <c r="B32" s="88">
        <v>20</v>
      </c>
      <c r="C32" s="20" t="s">
        <v>1</v>
      </c>
      <c r="D32" s="17" t="s">
        <v>7</v>
      </c>
      <c r="E32" s="1" t="s">
        <v>6</v>
      </c>
      <c r="F32" s="18" t="s">
        <v>165</v>
      </c>
      <c r="G32" s="41">
        <v>175</v>
      </c>
      <c r="H32" s="67"/>
      <c r="I32" s="89">
        <f t="shared" si="0"/>
        <v>0</v>
      </c>
    </row>
    <row r="33" spans="2:9" s="26" customFormat="1" ht="30" customHeight="1" x14ac:dyDescent="0.25">
      <c r="B33" s="88">
        <v>21</v>
      </c>
      <c r="C33" s="20" t="s">
        <v>14</v>
      </c>
      <c r="D33" s="17" t="s">
        <v>7</v>
      </c>
      <c r="E33" s="1" t="s">
        <v>6</v>
      </c>
      <c r="F33" s="18" t="s">
        <v>165</v>
      </c>
      <c r="G33" s="41">
        <v>10</v>
      </c>
      <c r="H33" s="67"/>
      <c r="I33" s="89">
        <f t="shared" si="0"/>
        <v>0</v>
      </c>
    </row>
    <row r="34" spans="2:9" s="26" customFormat="1" ht="30" customHeight="1" x14ac:dyDescent="0.25">
      <c r="B34" s="88">
        <v>22</v>
      </c>
      <c r="C34" s="20" t="s">
        <v>24</v>
      </c>
      <c r="D34" s="17" t="s">
        <v>7</v>
      </c>
      <c r="E34" s="1" t="s">
        <v>6</v>
      </c>
      <c r="F34" s="18" t="s">
        <v>165</v>
      </c>
      <c r="G34" s="41">
        <v>5</v>
      </c>
      <c r="H34" s="67"/>
      <c r="I34" s="89">
        <f t="shared" si="0"/>
        <v>0</v>
      </c>
    </row>
    <row r="35" spans="2:9" s="26" customFormat="1" ht="30" customHeight="1" x14ac:dyDescent="0.25">
      <c r="B35" s="88">
        <v>23</v>
      </c>
      <c r="C35" s="20" t="s">
        <v>56</v>
      </c>
      <c r="D35" s="17" t="s">
        <v>7</v>
      </c>
      <c r="E35" s="1" t="s">
        <v>6</v>
      </c>
      <c r="F35" s="18" t="s">
        <v>165</v>
      </c>
      <c r="G35" s="41">
        <v>20</v>
      </c>
      <c r="H35" s="67"/>
      <c r="I35" s="89">
        <f t="shared" si="0"/>
        <v>0</v>
      </c>
    </row>
    <row r="36" spans="2:9" s="14" customFormat="1" ht="30" customHeight="1" x14ac:dyDescent="0.25">
      <c r="B36" s="88">
        <v>24</v>
      </c>
      <c r="C36" s="20" t="s">
        <v>58</v>
      </c>
      <c r="D36" s="17" t="s">
        <v>7</v>
      </c>
      <c r="E36" s="1" t="s">
        <v>6</v>
      </c>
      <c r="F36" s="18" t="s">
        <v>165</v>
      </c>
      <c r="G36" s="41">
        <v>10</v>
      </c>
      <c r="H36" s="67"/>
      <c r="I36" s="89">
        <f t="shared" si="0"/>
        <v>0</v>
      </c>
    </row>
    <row r="37" spans="2:9" s="14" customFormat="1" ht="30" customHeight="1" x14ac:dyDescent="0.25">
      <c r="B37" s="88">
        <v>25</v>
      </c>
      <c r="C37" s="20" t="s">
        <v>58</v>
      </c>
      <c r="D37" s="17" t="s">
        <v>7</v>
      </c>
      <c r="E37" s="1" t="s">
        <v>6</v>
      </c>
      <c r="F37" s="18" t="s">
        <v>165</v>
      </c>
      <c r="G37" s="41">
        <v>80</v>
      </c>
      <c r="H37" s="67"/>
      <c r="I37" s="89">
        <f t="shared" si="0"/>
        <v>0</v>
      </c>
    </row>
    <row r="38" spans="2:9" s="14" customFormat="1" ht="30" customHeight="1" x14ac:dyDescent="0.25">
      <c r="B38" s="88">
        <v>26</v>
      </c>
      <c r="C38" s="27" t="s">
        <v>35</v>
      </c>
      <c r="D38" s="17" t="s">
        <v>26</v>
      </c>
      <c r="E38" s="17" t="s">
        <v>74</v>
      </c>
      <c r="F38" s="18" t="s">
        <v>165</v>
      </c>
      <c r="G38" s="42">
        <v>250</v>
      </c>
      <c r="H38" s="67"/>
      <c r="I38" s="90">
        <f t="shared" si="0"/>
        <v>0</v>
      </c>
    </row>
    <row r="39" spans="2:9" s="14" customFormat="1" ht="30" customHeight="1" x14ac:dyDescent="0.25">
      <c r="B39" s="88">
        <v>27</v>
      </c>
      <c r="C39" s="20" t="s">
        <v>43</v>
      </c>
      <c r="D39" s="17" t="s">
        <v>20</v>
      </c>
      <c r="E39" s="28" t="s">
        <v>69</v>
      </c>
      <c r="F39" s="18" t="s">
        <v>165</v>
      </c>
      <c r="G39" s="41">
        <v>5</v>
      </c>
      <c r="H39" s="67"/>
      <c r="I39" s="89">
        <f t="shared" si="0"/>
        <v>0</v>
      </c>
    </row>
    <row r="40" spans="2:9" s="14" customFormat="1" ht="30" customHeight="1" x14ac:dyDescent="0.25">
      <c r="B40" s="88">
        <v>28</v>
      </c>
      <c r="C40" s="23" t="s">
        <v>30</v>
      </c>
      <c r="D40" s="17" t="s">
        <v>26</v>
      </c>
      <c r="E40" s="17" t="s">
        <v>169</v>
      </c>
      <c r="F40" s="18" t="s">
        <v>165</v>
      </c>
      <c r="G40" s="42">
        <v>250</v>
      </c>
      <c r="H40" s="67"/>
      <c r="I40" s="90">
        <f t="shared" si="0"/>
        <v>0</v>
      </c>
    </row>
    <row r="41" spans="2:9" s="14" customFormat="1" ht="30" customHeight="1" x14ac:dyDescent="0.25">
      <c r="B41" s="88">
        <v>29</v>
      </c>
      <c r="C41" s="20" t="s">
        <v>59</v>
      </c>
      <c r="D41" s="17" t="s">
        <v>7</v>
      </c>
      <c r="E41" s="1" t="s">
        <v>6</v>
      </c>
      <c r="F41" s="18" t="s">
        <v>165</v>
      </c>
      <c r="G41" s="41">
        <v>1</v>
      </c>
      <c r="H41" s="67"/>
      <c r="I41" s="89">
        <f t="shared" si="0"/>
        <v>0</v>
      </c>
    </row>
    <row r="42" spans="2:9" s="14" customFormat="1" ht="30" customHeight="1" x14ac:dyDescent="0.25">
      <c r="B42" s="88">
        <v>30</v>
      </c>
      <c r="C42" s="16" t="s">
        <v>59</v>
      </c>
      <c r="D42" s="17" t="s">
        <v>7</v>
      </c>
      <c r="E42" s="1" t="s">
        <v>6</v>
      </c>
      <c r="F42" s="18" t="s">
        <v>165</v>
      </c>
      <c r="G42" s="41">
        <v>80</v>
      </c>
      <c r="H42" s="67"/>
      <c r="I42" s="89">
        <f t="shared" si="0"/>
        <v>0</v>
      </c>
    </row>
    <row r="43" spans="2:9" s="14" customFormat="1" ht="30" customHeight="1" x14ac:dyDescent="0.25">
      <c r="B43" s="88">
        <v>31</v>
      </c>
      <c r="C43" s="27" t="s">
        <v>31</v>
      </c>
      <c r="D43" s="17" t="s">
        <v>10</v>
      </c>
      <c r="E43" s="17" t="s">
        <v>74</v>
      </c>
      <c r="F43" s="18" t="s">
        <v>165</v>
      </c>
      <c r="G43" s="42">
        <v>250</v>
      </c>
      <c r="H43" s="67"/>
      <c r="I43" s="90">
        <f t="shared" si="0"/>
        <v>0</v>
      </c>
    </row>
    <row r="44" spans="2:9" s="19" customFormat="1" ht="30" customHeight="1" x14ac:dyDescent="0.25">
      <c r="B44" s="88">
        <v>32</v>
      </c>
      <c r="C44" s="20" t="s">
        <v>53</v>
      </c>
      <c r="D44" s="17" t="s">
        <v>7</v>
      </c>
      <c r="E44" s="1" t="s">
        <v>6</v>
      </c>
      <c r="F44" s="18" t="s">
        <v>165</v>
      </c>
      <c r="G44" s="84">
        <v>30</v>
      </c>
      <c r="H44" s="67"/>
      <c r="I44" s="92">
        <f t="shared" si="0"/>
        <v>0</v>
      </c>
    </row>
    <row r="45" spans="2:9" s="19" customFormat="1" ht="30" customHeight="1" x14ac:dyDescent="0.25">
      <c r="B45" s="88">
        <v>33</v>
      </c>
      <c r="C45" s="20" t="s">
        <v>53</v>
      </c>
      <c r="D45" s="17" t="s">
        <v>7</v>
      </c>
      <c r="E45" s="1" t="s">
        <v>6</v>
      </c>
      <c r="F45" s="18" t="s">
        <v>165</v>
      </c>
      <c r="G45" s="84">
        <v>15</v>
      </c>
      <c r="H45" s="67"/>
      <c r="I45" s="92">
        <f t="shared" si="0"/>
        <v>0</v>
      </c>
    </row>
    <row r="46" spans="2:9" s="14" customFormat="1" ht="30" customHeight="1" x14ac:dyDescent="0.25">
      <c r="B46" s="88">
        <v>34</v>
      </c>
      <c r="C46" s="20" t="s">
        <v>62</v>
      </c>
      <c r="D46" s="17" t="s">
        <v>7</v>
      </c>
      <c r="E46" s="1" t="s">
        <v>6</v>
      </c>
      <c r="F46" s="18" t="s">
        <v>165</v>
      </c>
      <c r="G46" s="41">
        <v>5</v>
      </c>
      <c r="H46" s="67"/>
      <c r="I46" s="89">
        <f t="shared" si="0"/>
        <v>0</v>
      </c>
    </row>
    <row r="47" spans="2:9" s="14" customFormat="1" ht="30" customHeight="1" x14ac:dyDescent="0.25">
      <c r="B47" s="88">
        <v>35</v>
      </c>
      <c r="C47" s="20" t="s">
        <v>62</v>
      </c>
      <c r="D47" s="17" t="s">
        <v>7</v>
      </c>
      <c r="E47" s="1" t="s">
        <v>6</v>
      </c>
      <c r="F47" s="18" t="s">
        <v>165</v>
      </c>
      <c r="G47" s="41">
        <v>5</v>
      </c>
      <c r="H47" s="67"/>
      <c r="I47" s="89">
        <f t="shared" si="0"/>
        <v>0</v>
      </c>
    </row>
    <row r="48" spans="2:9" s="14" customFormat="1" ht="30" customHeight="1" x14ac:dyDescent="0.25">
      <c r="B48" s="88">
        <v>36</v>
      </c>
      <c r="C48" s="20" t="s">
        <v>53</v>
      </c>
      <c r="D48" s="17" t="s">
        <v>48</v>
      </c>
      <c r="E48" s="1" t="s">
        <v>6</v>
      </c>
      <c r="F48" s="18" t="s">
        <v>165</v>
      </c>
      <c r="G48" s="41">
        <v>20</v>
      </c>
      <c r="H48" s="67"/>
      <c r="I48" s="89">
        <f t="shared" si="0"/>
        <v>0</v>
      </c>
    </row>
    <row r="49" spans="2:9" s="19" customFormat="1" ht="30" customHeight="1" x14ac:dyDescent="0.25">
      <c r="B49" s="88">
        <v>37</v>
      </c>
      <c r="C49" s="20" t="s">
        <v>62</v>
      </c>
      <c r="D49" s="24" t="s">
        <v>48</v>
      </c>
      <c r="E49" s="1" t="s">
        <v>6</v>
      </c>
      <c r="F49" s="18" t="s">
        <v>165</v>
      </c>
      <c r="G49" s="41">
        <v>8</v>
      </c>
      <c r="H49" s="67"/>
      <c r="I49" s="89">
        <f t="shared" si="0"/>
        <v>0</v>
      </c>
    </row>
    <row r="50" spans="2:9" s="19" customFormat="1" ht="30" customHeight="1" x14ac:dyDescent="0.25">
      <c r="B50" s="88">
        <v>38</v>
      </c>
      <c r="C50" s="20" t="s">
        <v>67</v>
      </c>
      <c r="D50" s="17" t="s">
        <v>20</v>
      </c>
      <c r="E50" s="17" t="s">
        <v>44</v>
      </c>
      <c r="F50" s="18" t="s">
        <v>165</v>
      </c>
      <c r="G50" s="41">
        <v>5</v>
      </c>
      <c r="H50" s="67"/>
      <c r="I50" s="89">
        <f t="shared" si="0"/>
        <v>0</v>
      </c>
    </row>
    <row r="51" spans="2:9" s="19" customFormat="1" ht="30" customHeight="1" x14ac:dyDescent="0.25">
      <c r="B51" s="88">
        <v>39</v>
      </c>
      <c r="C51" s="20" t="s">
        <v>67</v>
      </c>
      <c r="D51" s="17" t="s">
        <v>45</v>
      </c>
      <c r="E51" s="17" t="s">
        <v>46</v>
      </c>
      <c r="F51" s="18" t="s">
        <v>165</v>
      </c>
      <c r="G51" s="41">
        <v>10</v>
      </c>
      <c r="H51" s="67"/>
      <c r="I51" s="89">
        <f t="shared" si="0"/>
        <v>0</v>
      </c>
    </row>
    <row r="52" spans="2:9" s="14" customFormat="1" ht="30" customHeight="1" x14ac:dyDescent="0.25">
      <c r="B52" s="88">
        <v>40</v>
      </c>
      <c r="C52" s="20" t="s">
        <v>67</v>
      </c>
      <c r="D52" s="17" t="s">
        <v>10</v>
      </c>
      <c r="E52" s="17" t="s">
        <v>73</v>
      </c>
      <c r="F52" s="18" t="s">
        <v>165</v>
      </c>
      <c r="G52" s="42">
        <v>125</v>
      </c>
      <c r="H52" s="67"/>
      <c r="I52" s="90">
        <f t="shared" si="0"/>
        <v>0</v>
      </c>
    </row>
    <row r="53" spans="2:9" s="14" customFormat="1" ht="30" customHeight="1" x14ac:dyDescent="0.25">
      <c r="B53" s="88">
        <v>41</v>
      </c>
      <c r="C53" s="20" t="s">
        <v>68</v>
      </c>
      <c r="D53" s="17" t="s">
        <v>20</v>
      </c>
      <c r="E53" s="17" t="s">
        <v>44</v>
      </c>
      <c r="F53" s="18" t="s">
        <v>165</v>
      </c>
      <c r="G53" s="41">
        <v>5</v>
      </c>
      <c r="H53" s="67"/>
      <c r="I53" s="89">
        <f t="shared" si="0"/>
        <v>0</v>
      </c>
    </row>
    <row r="54" spans="2:9" s="14" customFormat="1" ht="30" customHeight="1" x14ac:dyDescent="0.25">
      <c r="B54" s="88">
        <v>42</v>
      </c>
      <c r="C54" s="20" t="s">
        <v>68</v>
      </c>
      <c r="D54" s="17" t="s">
        <v>10</v>
      </c>
      <c r="E54" s="17" t="s">
        <v>73</v>
      </c>
      <c r="F54" s="18" t="s">
        <v>165</v>
      </c>
      <c r="G54" s="42">
        <v>125</v>
      </c>
      <c r="H54" s="67"/>
      <c r="I54" s="90">
        <f t="shared" si="0"/>
        <v>0</v>
      </c>
    </row>
    <row r="55" spans="2:9" s="29" customFormat="1" ht="30" customHeight="1" x14ac:dyDescent="0.25">
      <c r="B55" s="88">
        <v>43</v>
      </c>
      <c r="C55" s="16" t="s">
        <v>11</v>
      </c>
      <c r="D55" s="17" t="s">
        <v>7</v>
      </c>
      <c r="E55" s="1" t="s">
        <v>6</v>
      </c>
      <c r="F55" s="18" t="s">
        <v>165</v>
      </c>
      <c r="G55" s="41">
        <v>20</v>
      </c>
      <c r="H55" s="67"/>
      <c r="I55" s="89">
        <f t="shared" si="0"/>
        <v>0</v>
      </c>
    </row>
    <row r="56" spans="2:9" s="19" customFormat="1" ht="30" customHeight="1" x14ac:dyDescent="0.25">
      <c r="B56" s="88">
        <v>44</v>
      </c>
      <c r="C56" s="23" t="s">
        <v>27</v>
      </c>
      <c r="D56" s="17" t="s">
        <v>7</v>
      </c>
      <c r="E56" s="1" t="s">
        <v>6</v>
      </c>
      <c r="F56" s="18" t="s">
        <v>165</v>
      </c>
      <c r="G56" s="42">
        <v>10</v>
      </c>
      <c r="H56" s="67"/>
      <c r="I56" s="90">
        <f t="shared" si="0"/>
        <v>0</v>
      </c>
    </row>
    <row r="57" spans="2:9" s="14" customFormat="1" ht="30" customHeight="1" x14ac:dyDescent="0.25">
      <c r="B57" s="88">
        <v>45</v>
      </c>
      <c r="C57" s="20" t="s">
        <v>52</v>
      </c>
      <c r="D57" s="17" t="s">
        <v>7</v>
      </c>
      <c r="E57" s="1" t="s">
        <v>6</v>
      </c>
      <c r="F57" s="18" t="s">
        <v>165</v>
      </c>
      <c r="G57" s="41">
        <v>5</v>
      </c>
      <c r="H57" s="67"/>
      <c r="I57" s="89">
        <f t="shared" si="0"/>
        <v>0</v>
      </c>
    </row>
    <row r="58" spans="2:9" s="14" customFormat="1" ht="30" customHeight="1" x14ac:dyDescent="0.25">
      <c r="B58" s="88">
        <v>46</v>
      </c>
      <c r="C58" s="20" t="s">
        <v>52</v>
      </c>
      <c r="D58" s="17" t="s">
        <v>7</v>
      </c>
      <c r="E58" s="1" t="s">
        <v>6</v>
      </c>
      <c r="F58" s="18" t="s">
        <v>165</v>
      </c>
      <c r="G58" s="41">
        <v>5</v>
      </c>
      <c r="H58" s="67"/>
      <c r="I58" s="89">
        <f t="shared" si="0"/>
        <v>0</v>
      </c>
    </row>
    <row r="59" spans="2:9" s="14" customFormat="1" ht="30" customHeight="1" x14ac:dyDescent="0.25">
      <c r="B59" s="88">
        <v>47</v>
      </c>
      <c r="C59" s="27" t="s">
        <v>36</v>
      </c>
      <c r="D59" s="17" t="s">
        <v>10</v>
      </c>
      <c r="E59" s="17" t="s">
        <v>25</v>
      </c>
      <c r="F59" s="18" t="s">
        <v>165</v>
      </c>
      <c r="G59" s="42">
        <v>275</v>
      </c>
      <c r="H59" s="67"/>
      <c r="I59" s="90">
        <f t="shared" si="0"/>
        <v>0</v>
      </c>
    </row>
    <row r="60" spans="2:9" s="19" customFormat="1" ht="30" customHeight="1" x14ac:dyDescent="0.25">
      <c r="B60" s="88">
        <v>48</v>
      </c>
      <c r="C60" s="20" t="s">
        <v>65</v>
      </c>
      <c r="D60" s="17" t="s">
        <v>28</v>
      </c>
      <c r="E60" s="1" t="s">
        <v>6</v>
      </c>
      <c r="F60" s="18" t="s">
        <v>165</v>
      </c>
      <c r="G60" s="41">
        <v>25</v>
      </c>
      <c r="H60" s="67"/>
      <c r="I60" s="89">
        <f t="shared" si="0"/>
        <v>0</v>
      </c>
    </row>
    <row r="61" spans="2:9" s="19" customFormat="1" ht="30" customHeight="1" x14ac:dyDescent="0.25">
      <c r="B61" s="88">
        <v>49</v>
      </c>
      <c r="C61" s="20" t="s">
        <v>65</v>
      </c>
      <c r="D61" s="17" t="s">
        <v>28</v>
      </c>
      <c r="E61" s="1" t="s">
        <v>6</v>
      </c>
      <c r="F61" s="18" t="s">
        <v>165</v>
      </c>
      <c r="G61" s="41">
        <v>25</v>
      </c>
      <c r="H61" s="67"/>
      <c r="I61" s="89">
        <f t="shared" si="0"/>
        <v>0</v>
      </c>
    </row>
    <row r="62" spans="2:9" s="19" customFormat="1" ht="30" customHeight="1" x14ac:dyDescent="0.25">
      <c r="B62" s="88">
        <v>50</v>
      </c>
      <c r="C62" s="20" t="s">
        <v>65</v>
      </c>
      <c r="D62" s="17" t="s">
        <v>28</v>
      </c>
      <c r="E62" s="1" t="s">
        <v>6</v>
      </c>
      <c r="F62" s="18" t="s">
        <v>165</v>
      </c>
      <c r="G62" s="41">
        <v>250</v>
      </c>
      <c r="H62" s="67"/>
      <c r="I62" s="89">
        <f t="shared" si="0"/>
        <v>0</v>
      </c>
    </row>
    <row r="63" spans="2:9" s="19" customFormat="1" ht="30" customHeight="1" x14ac:dyDescent="0.25">
      <c r="B63" s="88">
        <v>51</v>
      </c>
      <c r="C63" s="20" t="s">
        <v>18</v>
      </c>
      <c r="D63" s="24" t="s">
        <v>7</v>
      </c>
      <c r="E63" s="1" t="s">
        <v>6</v>
      </c>
      <c r="F63" s="18" t="s">
        <v>165</v>
      </c>
      <c r="G63" s="43">
        <v>60</v>
      </c>
      <c r="H63" s="67"/>
      <c r="I63" s="91">
        <f t="shared" si="0"/>
        <v>0</v>
      </c>
    </row>
    <row r="64" spans="2:9" s="14" customFormat="1" ht="30" customHeight="1" x14ac:dyDescent="0.25">
      <c r="B64" s="88">
        <v>52</v>
      </c>
      <c r="C64" s="20" t="s">
        <v>18</v>
      </c>
      <c r="D64" s="24" t="s">
        <v>7</v>
      </c>
      <c r="E64" s="24" t="s">
        <v>37</v>
      </c>
      <c r="F64" s="18" t="s">
        <v>165</v>
      </c>
      <c r="G64" s="42">
        <v>5</v>
      </c>
      <c r="H64" s="67"/>
      <c r="I64" s="90">
        <f t="shared" si="0"/>
        <v>0</v>
      </c>
    </row>
    <row r="65" spans="2:9" s="30" customFormat="1" ht="30" customHeight="1" x14ac:dyDescent="0.25">
      <c r="B65" s="88">
        <v>53</v>
      </c>
      <c r="C65" s="20" t="s">
        <v>8</v>
      </c>
      <c r="D65" s="16" t="s">
        <v>7</v>
      </c>
      <c r="E65" s="1" t="s">
        <v>6</v>
      </c>
      <c r="F65" s="18" t="s">
        <v>165</v>
      </c>
      <c r="G65" s="41">
        <v>5</v>
      </c>
      <c r="H65" s="67"/>
      <c r="I65" s="89">
        <f t="shared" si="0"/>
        <v>0</v>
      </c>
    </row>
    <row r="66" spans="2:9" s="14" customFormat="1" ht="30" customHeight="1" x14ac:dyDescent="0.25">
      <c r="B66" s="88">
        <v>54</v>
      </c>
      <c r="C66" s="20" t="s">
        <v>66</v>
      </c>
      <c r="D66" s="24" t="s">
        <v>7</v>
      </c>
      <c r="E66" s="24" t="s">
        <v>37</v>
      </c>
      <c r="F66" s="18" t="s">
        <v>165</v>
      </c>
      <c r="G66" s="42">
        <v>5</v>
      </c>
      <c r="H66" s="67"/>
      <c r="I66" s="90">
        <f t="shared" si="0"/>
        <v>0</v>
      </c>
    </row>
    <row r="67" spans="2:9" s="19" customFormat="1" ht="30" customHeight="1" x14ac:dyDescent="0.25">
      <c r="B67" s="88">
        <v>55</v>
      </c>
      <c r="C67" s="27" t="s">
        <v>29</v>
      </c>
      <c r="D67" s="17" t="s">
        <v>26</v>
      </c>
      <c r="E67" s="17" t="s">
        <v>169</v>
      </c>
      <c r="F67" s="18" t="s">
        <v>165</v>
      </c>
      <c r="G67" s="42">
        <v>100</v>
      </c>
      <c r="H67" s="67"/>
      <c r="I67" s="90">
        <f t="shared" si="0"/>
        <v>0</v>
      </c>
    </row>
    <row r="68" spans="2:9" s="19" customFormat="1" ht="30" customHeight="1" x14ac:dyDescent="0.25">
      <c r="B68" s="88">
        <v>56</v>
      </c>
      <c r="C68" s="20" t="s">
        <v>23</v>
      </c>
      <c r="D68" s="17" t="s">
        <v>7</v>
      </c>
      <c r="E68" s="22" t="s">
        <v>19</v>
      </c>
      <c r="F68" s="18" t="s">
        <v>165</v>
      </c>
      <c r="G68" s="41">
        <v>10</v>
      </c>
      <c r="H68" s="67"/>
      <c r="I68" s="89">
        <f t="shared" si="0"/>
        <v>0</v>
      </c>
    </row>
    <row r="69" spans="2:9" s="19" customFormat="1" ht="30" customHeight="1" x14ac:dyDescent="0.25">
      <c r="B69" s="88">
        <v>57</v>
      </c>
      <c r="C69" s="20" t="s">
        <v>64</v>
      </c>
      <c r="D69" s="17" t="s">
        <v>20</v>
      </c>
      <c r="E69" s="17" t="s">
        <v>70</v>
      </c>
      <c r="F69" s="18" t="s">
        <v>165</v>
      </c>
      <c r="G69" s="43">
        <v>1</v>
      </c>
      <c r="H69" s="67"/>
      <c r="I69" s="91">
        <f t="shared" si="0"/>
        <v>0</v>
      </c>
    </row>
    <row r="70" spans="2:9" s="14" customFormat="1" ht="30" customHeight="1" x14ac:dyDescent="0.25">
      <c r="B70" s="88">
        <v>58</v>
      </c>
      <c r="C70" s="20" t="s">
        <v>3</v>
      </c>
      <c r="D70" s="17" t="s">
        <v>7</v>
      </c>
      <c r="E70" s="22" t="s">
        <v>19</v>
      </c>
      <c r="F70" s="18" t="s">
        <v>165</v>
      </c>
      <c r="G70" s="41">
        <v>10</v>
      </c>
      <c r="H70" s="67"/>
      <c r="I70" s="89">
        <f t="shared" si="0"/>
        <v>0</v>
      </c>
    </row>
    <row r="71" spans="2:9" s="14" customFormat="1" ht="30" customHeight="1" x14ac:dyDescent="0.25">
      <c r="B71" s="88">
        <v>59</v>
      </c>
      <c r="C71" s="27" t="s">
        <v>63</v>
      </c>
      <c r="D71" s="17" t="s">
        <v>20</v>
      </c>
      <c r="E71" s="17" t="s">
        <v>72</v>
      </c>
      <c r="F71" s="18" t="s">
        <v>165</v>
      </c>
      <c r="G71" s="41">
        <v>1</v>
      </c>
      <c r="H71" s="67"/>
      <c r="I71" s="89">
        <f t="shared" si="0"/>
        <v>0</v>
      </c>
    </row>
    <row r="72" spans="2:9" s="14" customFormat="1" ht="30" customHeight="1" x14ac:dyDescent="0.25">
      <c r="B72" s="88">
        <v>60</v>
      </c>
      <c r="C72" s="27" t="s">
        <v>63</v>
      </c>
      <c r="D72" s="17" t="s">
        <v>22</v>
      </c>
      <c r="E72" s="17" t="s">
        <v>72</v>
      </c>
      <c r="F72" s="18" t="s">
        <v>165</v>
      </c>
      <c r="G72" s="42">
        <v>110</v>
      </c>
      <c r="H72" s="67"/>
      <c r="I72" s="90">
        <f t="shared" si="0"/>
        <v>0</v>
      </c>
    </row>
    <row r="73" spans="2:9" s="19" customFormat="1" ht="30" customHeight="1" x14ac:dyDescent="0.25">
      <c r="B73" s="88">
        <v>61</v>
      </c>
      <c r="C73" s="27" t="s">
        <v>55</v>
      </c>
      <c r="D73" s="17" t="s">
        <v>39</v>
      </c>
      <c r="E73" s="1" t="s">
        <v>6</v>
      </c>
      <c r="F73" s="18" t="s">
        <v>165</v>
      </c>
      <c r="G73" s="42">
        <v>20</v>
      </c>
      <c r="H73" s="67"/>
      <c r="I73" s="90">
        <f t="shared" si="0"/>
        <v>0</v>
      </c>
    </row>
    <row r="74" spans="2:9" s="14" customFormat="1" ht="30" customHeight="1" x14ac:dyDescent="0.25">
      <c r="B74" s="88">
        <v>62</v>
      </c>
      <c r="C74" s="27" t="s">
        <v>54</v>
      </c>
      <c r="D74" s="17" t="s">
        <v>39</v>
      </c>
      <c r="E74" s="1" t="s">
        <v>6</v>
      </c>
      <c r="F74" s="18" t="s">
        <v>165</v>
      </c>
      <c r="G74" s="42">
        <v>125</v>
      </c>
      <c r="H74" s="67"/>
      <c r="I74" s="90">
        <f t="shared" si="0"/>
        <v>0</v>
      </c>
    </row>
    <row r="75" spans="2:9" s="14" customFormat="1" ht="30" customHeight="1" x14ac:dyDescent="0.25">
      <c r="B75" s="88">
        <v>63</v>
      </c>
      <c r="C75" s="20" t="s">
        <v>38</v>
      </c>
      <c r="D75" s="17" t="s">
        <v>39</v>
      </c>
      <c r="E75" s="1" t="s">
        <v>6</v>
      </c>
      <c r="F75" s="18" t="s">
        <v>165</v>
      </c>
      <c r="G75" s="42">
        <v>125</v>
      </c>
      <c r="H75" s="67"/>
      <c r="I75" s="90">
        <f t="shared" si="0"/>
        <v>0</v>
      </c>
    </row>
    <row r="76" spans="2:9" s="19" customFormat="1" ht="30" customHeight="1" x14ac:dyDescent="0.25">
      <c r="B76" s="88">
        <v>64</v>
      </c>
      <c r="C76" s="20" t="s">
        <v>15</v>
      </c>
      <c r="D76" s="17" t="s">
        <v>16</v>
      </c>
      <c r="E76" s="1" t="s">
        <v>6</v>
      </c>
      <c r="F76" s="18" t="s">
        <v>165</v>
      </c>
      <c r="G76" s="41">
        <v>25</v>
      </c>
      <c r="H76" s="67"/>
      <c r="I76" s="89">
        <f t="shared" si="0"/>
        <v>0</v>
      </c>
    </row>
    <row r="77" spans="2:9" s="14" customFormat="1" ht="30" customHeight="1" x14ac:dyDescent="0.25">
      <c r="B77" s="88">
        <v>65</v>
      </c>
      <c r="C77" s="27" t="s">
        <v>2</v>
      </c>
      <c r="D77" s="17" t="s">
        <v>40</v>
      </c>
      <c r="E77" s="17" t="s">
        <v>71</v>
      </c>
      <c r="F77" s="18" t="s">
        <v>165</v>
      </c>
      <c r="G77" s="42">
        <v>100</v>
      </c>
      <c r="H77" s="67"/>
      <c r="I77" s="90">
        <f t="shared" ref="I77:I140" si="1">G77*H77</f>
        <v>0</v>
      </c>
    </row>
    <row r="78" spans="2:9" s="19" customFormat="1" ht="30" customHeight="1" x14ac:dyDescent="0.25">
      <c r="B78" s="88">
        <v>66</v>
      </c>
      <c r="C78" s="16" t="s">
        <v>2</v>
      </c>
      <c r="D78" s="17" t="s">
        <v>20</v>
      </c>
      <c r="E78" s="17" t="s">
        <v>71</v>
      </c>
      <c r="F78" s="18" t="s">
        <v>165</v>
      </c>
      <c r="G78" s="41">
        <v>75</v>
      </c>
      <c r="H78" s="67"/>
      <c r="I78" s="89">
        <f t="shared" si="1"/>
        <v>0</v>
      </c>
    </row>
    <row r="79" spans="2:9" s="19" customFormat="1" ht="30" customHeight="1" x14ac:dyDescent="0.25">
      <c r="B79" s="88">
        <v>67</v>
      </c>
      <c r="C79" s="27" t="s">
        <v>5</v>
      </c>
      <c r="D79" s="17" t="s">
        <v>7</v>
      </c>
      <c r="E79" s="1" t="s">
        <v>6</v>
      </c>
      <c r="F79" s="18" t="s">
        <v>165</v>
      </c>
      <c r="G79" s="42">
        <v>520</v>
      </c>
      <c r="H79" s="67"/>
      <c r="I79" s="90">
        <f t="shared" si="1"/>
        <v>0</v>
      </c>
    </row>
    <row r="80" spans="2:9" s="14" customFormat="1" ht="30" customHeight="1" x14ac:dyDescent="0.25">
      <c r="B80" s="88">
        <v>68</v>
      </c>
      <c r="C80" s="34" t="s">
        <v>0</v>
      </c>
      <c r="D80" s="24" t="s">
        <v>7</v>
      </c>
      <c r="E80" s="1" t="s">
        <v>6</v>
      </c>
      <c r="F80" s="18" t="s">
        <v>165</v>
      </c>
      <c r="G80" s="42">
        <v>20</v>
      </c>
      <c r="H80" s="67"/>
      <c r="I80" s="90">
        <f t="shared" si="1"/>
        <v>0</v>
      </c>
    </row>
    <row r="81" spans="2:9" s="14" customFormat="1" ht="30" customHeight="1" x14ac:dyDescent="0.25">
      <c r="B81" s="88">
        <v>69</v>
      </c>
      <c r="C81" s="20" t="s">
        <v>17</v>
      </c>
      <c r="D81" s="17" t="s">
        <v>16</v>
      </c>
      <c r="E81" s="1" t="s">
        <v>6</v>
      </c>
      <c r="F81" s="18" t="s">
        <v>165</v>
      </c>
      <c r="G81" s="41">
        <v>5</v>
      </c>
      <c r="H81" s="67"/>
      <c r="I81" s="89">
        <f t="shared" si="1"/>
        <v>0</v>
      </c>
    </row>
    <row r="82" spans="2:9" s="14" customFormat="1" ht="30" customHeight="1" x14ac:dyDescent="0.25">
      <c r="B82" s="88">
        <v>70</v>
      </c>
      <c r="C82" s="31" t="s">
        <v>94</v>
      </c>
      <c r="D82" s="31" t="s">
        <v>50</v>
      </c>
      <c r="E82" s="32" t="s">
        <v>90</v>
      </c>
      <c r="F82" s="18" t="s">
        <v>165</v>
      </c>
      <c r="G82" s="44">
        <v>65</v>
      </c>
      <c r="H82" s="67"/>
      <c r="I82" s="93">
        <f t="shared" si="1"/>
        <v>0</v>
      </c>
    </row>
    <row r="83" spans="2:9" s="14" customFormat="1" ht="30" customHeight="1" x14ac:dyDescent="0.25">
      <c r="B83" s="88">
        <v>71</v>
      </c>
      <c r="C83" s="31" t="s">
        <v>125</v>
      </c>
      <c r="D83" s="31" t="s">
        <v>7</v>
      </c>
      <c r="E83" s="6" t="s">
        <v>6</v>
      </c>
      <c r="F83" s="18" t="s">
        <v>165</v>
      </c>
      <c r="G83" s="44">
        <v>5</v>
      </c>
      <c r="H83" s="67"/>
      <c r="I83" s="93">
        <f t="shared" si="1"/>
        <v>0</v>
      </c>
    </row>
    <row r="84" spans="2:9" s="14" customFormat="1" ht="30" customHeight="1" x14ac:dyDescent="0.25">
      <c r="B84" s="88">
        <v>72</v>
      </c>
      <c r="C84" s="31" t="s">
        <v>143</v>
      </c>
      <c r="D84" s="6" t="s">
        <v>6</v>
      </c>
      <c r="E84" s="31" t="s">
        <v>92</v>
      </c>
      <c r="F84" s="18" t="s">
        <v>165</v>
      </c>
      <c r="G84" s="45">
        <v>15</v>
      </c>
      <c r="H84" s="67"/>
      <c r="I84" s="94">
        <f t="shared" si="1"/>
        <v>0</v>
      </c>
    </row>
    <row r="85" spans="2:9" s="14" customFormat="1" ht="30" customHeight="1" x14ac:dyDescent="0.25">
      <c r="B85" s="88">
        <v>73</v>
      </c>
      <c r="C85" s="32" t="s">
        <v>93</v>
      </c>
      <c r="D85" s="6" t="s">
        <v>6</v>
      </c>
      <c r="E85" s="31" t="s">
        <v>92</v>
      </c>
      <c r="F85" s="18" t="s">
        <v>165</v>
      </c>
      <c r="G85" s="44">
        <v>25</v>
      </c>
      <c r="H85" s="67"/>
      <c r="I85" s="93">
        <f t="shared" si="1"/>
        <v>0</v>
      </c>
    </row>
    <row r="86" spans="2:9" s="14" customFormat="1" ht="30" customHeight="1" x14ac:dyDescent="0.25">
      <c r="B86" s="88">
        <v>74</v>
      </c>
      <c r="C86" s="31" t="s">
        <v>126</v>
      </c>
      <c r="D86" s="6" t="s">
        <v>6</v>
      </c>
      <c r="E86" s="31" t="s">
        <v>92</v>
      </c>
      <c r="F86" s="18" t="s">
        <v>165</v>
      </c>
      <c r="G86" s="44">
        <v>15</v>
      </c>
      <c r="H86" s="67"/>
      <c r="I86" s="93">
        <f t="shared" si="1"/>
        <v>0</v>
      </c>
    </row>
    <row r="87" spans="2:9" s="14" customFormat="1" ht="30" customHeight="1" x14ac:dyDescent="0.25">
      <c r="B87" s="88">
        <v>75</v>
      </c>
      <c r="C87" s="31" t="s">
        <v>127</v>
      </c>
      <c r="D87" s="6" t="s">
        <v>6</v>
      </c>
      <c r="E87" s="31" t="s">
        <v>92</v>
      </c>
      <c r="F87" s="18" t="s">
        <v>165</v>
      </c>
      <c r="G87" s="44">
        <v>1</v>
      </c>
      <c r="H87" s="67"/>
      <c r="I87" s="93">
        <f t="shared" si="1"/>
        <v>0</v>
      </c>
    </row>
    <row r="88" spans="2:9" s="14" customFormat="1" ht="30" customHeight="1" x14ac:dyDescent="0.25">
      <c r="B88" s="88">
        <v>76</v>
      </c>
      <c r="C88" s="31" t="s">
        <v>128</v>
      </c>
      <c r="D88" s="6" t="s">
        <v>6</v>
      </c>
      <c r="E88" s="6" t="s">
        <v>6</v>
      </c>
      <c r="F88" s="18" t="s">
        <v>165</v>
      </c>
      <c r="G88" s="44">
        <v>100</v>
      </c>
      <c r="H88" s="67"/>
      <c r="I88" s="93">
        <f t="shared" si="1"/>
        <v>0</v>
      </c>
    </row>
    <row r="89" spans="2:9" s="14" customFormat="1" ht="30" customHeight="1" x14ac:dyDescent="0.25">
      <c r="B89" s="88">
        <v>77</v>
      </c>
      <c r="C89" s="31" t="s">
        <v>112</v>
      </c>
      <c r="D89" s="6" t="s">
        <v>6</v>
      </c>
      <c r="E89" s="31" t="s">
        <v>144</v>
      </c>
      <c r="F89" s="18" t="s">
        <v>170</v>
      </c>
      <c r="G89" s="45">
        <v>10</v>
      </c>
      <c r="H89" s="67"/>
      <c r="I89" s="94">
        <f t="shared" si="1"/>
        <v>0</v>
      </c>
    </row>
    <row r="90" spans="2:9" s="14" customFormat="1" ht="30" customHeight="1" x14ac:dyDescent="0.25">
      <c r="B90" s="88">
        <v>78</v>
      </c>
      <c r="C90" s="31" t="s">
        <v>113</v>
      </c>
      <c r="D90" s="6" t="s">
        <v>6</v>
      </c>
      <c r="E90" s="6" t="s">
        <v>6</v>
      </c>
      <c r="F90" s="18" t="s">
        <v>170</v>
      </c>
      <c r="G90" s="44">
        <v>50</v>
      </c>
      <c r="H90" s="67"/>
      <c r="I90" s="93">
        <f t="shared" si="1"/>
        <v>0</v>
      </c>
    </row>
    <row r="91" spans="2:9" s="14" customFormat="1" ht="30" customHeight="1" x14ac:dyDescent="0.25">
      <c r="B91" s="88">
        <v>79</v>
      </c>
      <c r="C91" s="31" t="s">
        <v>113</v>
      </c>
      <c r="D91" s="6" t="s">
        <v>6</v>
      </c>
      <c r="E91" s="32" t="s">
        <v>82</v>
      </c>
      <c r="F91" s="18" t="s">
        <v>170</v>
      </c>
      <c r="G91" s="44">
        <v>250</v>
      </c>
      <c r="H91" s="67"/>
      <c r="I91" s="93">
        <f t="shared" si="1"/>
        <v>0</v>
      </c>
    </row>
    <row r="92" spans="2:9" s="14" customFormat="1" ht="30" customHeight="1" x14ac:dyDescent="0.25">
      <c r="B92" s="88">
        <v>80</v>
      </c>
      <c r="C92" s="31" t="s">
        <v>114</v>
      </c>
      <c r="D92" s="6" t="s">
        <v>6</v>
      </c>
      <c r="E92" s="31" t="s">
        <v>115</v>
      </c>
      <c r="F92" s="18" t="s">
        <v>165</v>
      </c>
      <c r="G92" s="44">
        <v>10</v>
      </c>
      <c r="H92" s="67"/>
      <c r="I92" s="93">
        <f t="shared" si="1"/>
        <v>0</v>
      </c>
    </row>
    <row r="93" spans="2:9" s="14" customFormat="1" ht="30" customHeight="1" x14ac:dyDescent="0.25">
      <c r="B93" s="88">
        <v>81</v>
      </c>
      <c r="C93" s="32" t="s">
        <v>116</v>
      </c>
      <c r="D93" s="6" t="s">
        <v>6</v>
      </c>
      <c r="E93" s="32" t="s">
        <v>117</v>
      </c>
      <c r="F93" s="18" t="s">
        <v>165</v>
      </c>
      <c r="G93" s="44">
        <v>10</v>
      </c>
      <c r="H93" s="67"/>
      <c r="I93" s="93">
        <f t="shared" si="1"/>
        <v>0</v>
      </c>
    </row>
    <row r="94" spans="2:9" s="14" customFormat="1" ht="30" customHeight="1" x14ac:dyDescent="0.25">
      <c r="B94" s="88">
        <v>82</v>
      </c>
      <c r="C94" s="31" t="s">
        <v>119</v>
      </c>
      <c r="D94" s="6" t="s">
        <v>6</v>
      </c>
      <c r="E94" s="31" t="s">
        <v>118</v>
      </c>
      <c r="F94" s="18" t="s">
        <v>165</v>
      </c>
      <c r="G94" s="44">
        <v>10</v>
      </c>
      <c r="H94" s="67"/>
      <c r="I94" s="93">
        <f t="shared" si="1"/>
        <v>0</v>
      </c>
    </row>
    <row r="95" spans="2:9" s="14" customFormat="1" ht="30" customHeight="1" x14ac:dyDescent="0.25">
      <c r="B95" s="88">
        <v>83</v>
      </c>
      <c r="C95" s="31" t="s">
        <v>89</v>
      </c>
      <c r="D95" s="6" t="s">
        <v>6</v>
      </c>
      <c r="E95" s="31" t="s">
        <v>145</v>
      </c>
      <c r="F95" s="18" t="s">
        <v>165</v>
      </c>
      <c r="G95" s="44">
        <v>30</v>
      </c>
      <c r="H95" s="67"/>
      <c r="I95" s="93">
        <f t="shared" si="1"/>
        <v>0</v>
      </c>
    </row>
    <row r="96" spans="2:9" s="14" customFormat="1" ht="30" customHeight="1" x14ac:dyDescent="0.25">
      <c r="B96" s="88">
        <v>84</v>
      </c>
      <c r="C96" s="31" t="s">
        <v>121</v>
      </c>
      <c r="D96" s="6" t="s">
        <v>6</v>
      </c>
      <c r="E96" s="32" t="s">
        <v>122</v>
      </c>
      <c r="F96" s="18" t="s">
        <v>165</v>
      </c>
      <c r="G96" s="44">
        <v>5</v>
      </c>
      <c r="H96" s="67"/>
      <c r="I96" s="93">
        <f t="shared" si="1"/>
        <v>0</v>
      </c>
    </row>
    <row r="97" spans="2:9" s="14" customFormat="1" ht="30" customHeight="1" x14ac:dyDescent="0.25">
      <c r="B97" s="88">
        <v>85</v>
      </c>
      <c r="C97" s="31" t="s">
        <v>123</v>
      </c>
      <c r="D97" s="6" t="s">
        <v>6</v>
      </c>
      <c r="E97" s="31" t="s">
        <v>124</v>
      </c>
      <c r="F97" s="18" t="s">
        <v>165</v>
      </c>
      <c r="G97" s="44">
        <v>5</v>
      </c>
      <c r="H97" s="67"/>
      <c r="I97" s="93">
        <f t="shared" si="1"/>
        <v>0</v>
      </c>
    </row>
    <row r="98" spans="2:9" s="14" customFormat="1" ht="30" customHeight="1" x14ac:dyDescent="0.25">
      <c r="B98" s="88">
        <v>86</v>
      </c>
      <c r="C98" s="31" t="s">
        <v>140</v>
      </c>
      <c r="D98" s="6" t="s">
        <v>6</v>
      </c>
      <c r="E98" s="32" t="s">
        <v>120</v>
      </c>
      <c r="F98" s="18" t="s">
        <v>170</v>
      </c>
      <c r="G98" s="44">
        <v>10</v>
      </c>
      <c r="H98" s="67"/>
      <c r="I98" s="93">
        <f t="shared" si="1"/>
        <v>0</v>
      </c>
    </row>
    <row r="99" spans="2:9" s="14" customFormat="1" ht="30" customHeight="1" x14ac:dyDescent="0.25">
      <c r="B99" s="88">
        <v>87</v>
      </c>
      <c r="C99" s="31" t="s">
        <v>100</v>
      </c>
      <c r="D99" s="6" t="s">
        <v>6</v>
      </c>
      <c r="E99" s="31" t="s">
        <v>101</v>
      </c>
      <c r="F99" s="18" t="s">
        <v>170</v>
      </c>
      <c r="G99" s="44">
        <v>25000</v>
      </c>
      <c r="H99" s="67"/>
      <c r="I99" s="93">
        <f t="shared" si="1"/>
        <v>0</v>
      </c>
    </row>
    <row r="100" spans="2:9" s="14" customFormat="1" ht="30" customHeight="1" x14ac:dyDescent="0.25">
      <c r="B100" s="88">
        <v>88</v>
      </c>
      <c r="C100" s="31" t="s">
        <v>103</v>
      </c>
      <c r="D100" s="6" t="s">
        <v>6</v>
      </c>
      <c r="E100" s="31" t="s">
        <v>108</v>
      </c>
      <c r="F100" s="18" t="s">
        <v>170</v>
      </c>
      <c r="G100" s="44">
        <v>250</v>
      </c>
      <c r="H100" s="67"/>
      <c r="I100" s="93">
        <f t="shared" si="1"/>
        <v>0</v>
      </c>
    </row>
    <row r="101" spans="2:9" s="14" customFormat="1" ht="30" customHeight="1" x14ac:dyDescent="0.25">
      <c r="B101" s="88">
        <v>89</v>
      </c>
      <c r="C101" s="31" t="s">
        <v>104</v>
      </c>
      <c r="D101" s="6" t="s">
        <v>6</v>
      </c>
      <c r="E101" s="31" t="s">
        <v>109</v>
      </c>
      <c r="F101" s="18" t="s">
        <v>170</v>
      </c>
      <c r="G101" s="45">
        <v>250</v>
      </c>
      <c r="H101" s="67"/>
      <c r="I101" s="94">
        <f t="shared" si="1"/>
        <v>0</v>
      </c>
    </row>
    <row r="102" spans="2:9" s="14" customFormat="1" ht="30" customHeight="1" x14ac:dyDescent="0.25">
      <c r="B102" s="88">
        <v>90</v>
      </c>
      <c r="C102" s="31" t="s">
        <v>106</v>
      </c>
      <c r="D102" s="6" t="s">
        <v>6</v>
      </c>
      <c r="E102" s="31" t="s">
        <v>107</v>
      </c>
      <c r="F102" s="18" t="s">
        <v>170</v>
      </c>
      <c r="G102" s="45">
        <v>250</v>
      </c>
      <c r="H102" s="67"/>
      <c r="I102" s="94">
        <f t="shared" si="1"/>
        <v>0</v>
      </c>
    </row>
    <row r="103" spans="2:9" s="14" customFormat="1" ht="30" customHeight="1" x14ac:dyDescent="0.25">
      <c r="B103" s="88">
        <v>91</v>
      </c>
      <c r="C103" s="31" t="s">
        <v>102</v>
      </c>
      <c r="D103" s="6" t="s">
        <v>6</v>
      </c>
      <c r="E103" s="31" t="s">
        <v>101</v>
      </c>
      <c r="F103" s="18" t="s">
        <v>170</v>
      </c>
      <c r="G103" s="44">
        <v>1560</v>
      </c>
      <c r="H103" s="67"/>
      <c r="I103" s="93">
        <f t="shared" si="1"/>
        <v>0</v>
      </c>
    </row>
    <row r="104" spans="2:9" s="14" customFormat="1" ht="30" customHeight="1" x14ac:dyDescent="0.25">
      <c r="B104" s="88">
        <v>92</v>
      </c>
      <c r="C104" s="31" t="s">
        <v>105</v>
      </c>
      <c r="D104" s="6" t="s">
        <v>6</v>
      </c>
      <c r="E104" s="32" t="s">
        <v>101</v>
      </c>
      <c r="F104" s="18" t="s">
        <v>170</v>
      </c>
      <c r="G104" s="44">
        <v>600</v>
      </c>
      <c r="H104" s="67"/>
      <c r="I104" s="93">
        <f t="shared" si="1"/>
        <v>0</v>
      </c>
    </row>
    <row r="105" spans="2:9" s="14" customFormat="1" ht="30" customHeight="1" x14ac:dyDescent="0.25">
      <c r="B105" s="88">
        <v>93</v>
      </c>
      <c r="C105" s="31" t="s">
        <v>110</v>
      </c>
      <c r="D105" s="6" t="s">
        <v>6</v>
      </c>
      <c r="E105" s="31" t="s">
        <v>78</v>
      </c>
      <c r="F105" s="18" t="s">
        <v>170</v>
      </c>
      <c r="G105" s="44">
        <v>15</v>
      </c>
      <c r="H105" s="67"/>
      <c r="I105" s="93">
        <f t="shared" si="1"/>
        <v>0</v>
      </c>
    </row>
    <row r="106" spans="2:9" s="14" customFormat="1" ht="30" customHeight="1" x14ac:dyDescent="0.25">
      <c r="B106" s="88">
        <v>94</v>
      </c>
      <c r="C106" s="31" t="s">
        <v>110</v>
      </c>
      <c r="D106" s="6" t="s">
        <v>6</v>
      </c>
      <c r="E106" s="31" t="s">
        <v>78</v>
      </c>
      <c r="F106" s="18" t="s">
        <v>170</v>
      </c>
      <c r="G106" s="44">
        <v>15</v>
      </c>
      <c r="H106" s="67"/>
      <c r="I106" s="93">
        <f t="shared" si="1"/>
        <v>0</v>
      </c>
    </row>
    <row r="107" spans="2:9" s="14" customFormat="1" ht="30" customHeight="1" x14ac:dyDescent="0.25">
      <c r="B107" s="88">
        <v>95</v>
      </c>
      <c r="C107" s="31" t="s">
        <v>87</v>
      </c>
      <c r="D107" s="6" t="s">
        <v>6</v>
      </c>
      <c r="E107" s="31" t="s">
        <v>88</v>
      </c>
      <c r="F107" s="18" t="s">
        <v>170</v>
      </c>
      <c r="G107" s="44">
        <v>10</v>
      </c>
      <c r="H107" s="67"/>
      <c r="I107" s="93">
        <f t="shared" si="1"/>
        <v>0</v>
      </c>
    </row>
    <row r="108" spans="2:9" s="14" customFormat="1" ht="30" customHeight="1" x14ac:dyDescent="0.25">
      <c r="B108" s="88">
        <v>96</v>
      </c>
      <c r="C108" s="31" t="s">
        <v>111</v>
      </c>
      <c r="D108" s="6" t="s">
        <v>6</v>
      </c>
      <c r="E108" s="31" t="s">
        <v>80</v>
      </c>
      <c r="F108" s="18" t="s">
        <v>170</v>
      </c>
      <c r="G108" s="44">
        <v>10</v>
      </c>
      <c r="H108" s="67"/>
      <c r="I108" s="93">
        <f t="shared" si="1"/>
        <v>0</v>
      </c>
    </row>
    <row r="109" spans="2:9" s="14" customFormat="1" ht="30" customHeight="1" x14ac:dyDescent="0.25">
      <c r="B109" s="88">
        <v>97</v>
      </c>
      <c r="C109" s="31" t="s">
        <v>76</v>
      </c>
      <c r="D109" s="6" t="s">
        <v>6</v>
      </c>
      <c r="E109" s="31" t="s">
        <v>77</v>
      </c>
      <c r="F109" s="18" t="s">
        <v>170</v>
      </c>
      <c r="G109" s="45">
        <v>20</v>
      </c>
      <c r="H109" s="67"/>
      <c r="I109" s="94">
        <f t="shared" si="1"/>
        <v>0</v>
      </c>
    </row>
    <row r="110" spans="2:9" s="14" customFormat="1" ht="30" customHeight="1" x14ac:dyDescent="0.25">
      <c r="B110" s="88">
        <v>98</v>
      </c>
      <c r="C110" s="31" t="s">
        <v>146</v>
      </c>
      <c r="D110" s="6" t="s">
        <v>6</v>
      </c>
      <c r="E110" s="31" t="s">
        <v>79</v>
      </c>
      <c r="F110" s="18" t="s">
        <v>170</v>
      </c>
      <c r="G110" s="44">
        <v>12</v>
      </c>
      <c r="H110" s="67"/>
      <c r="I110" s="93">
        <f t="shared" si="1"/>
        <v>0</v>
      </c>
    </row>
    <row r="111" spans="2:9" s="14" customFormat="1" ht="30" customHeight="1" x14ac:dyDescent="0.25">
      <c r="B111" s="88">
        <v>99</v>
      </c>
      <c r="C111" s="31" t="s">
        <v>147</v>
      </c>
      <c r="D111" s="6" t="s">
        <v>6</v>
      </c>
      <c r="E111" s="6" t="s">
        <v>6</v>
      </c>
      <c r="F111" s="18" t="s">
        <v>170</v>
      </c>
      <c r="G111" s="45">
        <v>20</v>
      </c>
      <c r="H111" s="67"/>
      <c r="I111" s="94">
        <f t="shared" si="1"/>
        <v>0</v>
      </c>
    </row>
    <row r="112" spans="2:9" s="14" customFormat="1" ht="30" customHeight="1" x14ac:dyDescent="0.25">
      <c r="B112" s="88">
        <v>100</v>
      </c>
      <c r="C112" s="31" t="s">
        <v>148</v>
      </c>
      <c r="D112" s="6" t="s">
        <v>6</v>
      </c>
      <c r="E112" s="6" t="s">
        <v>6</v>
      </c>
      <c r="F112" s="18" t="s">
        <v>165</v>
      </c>
      <c r="G112" s="45">
        <v>10</v>
      </c>
      <c r="H112" s="67"/>
      <c r="I112" s="94">
        <f t="shared" si="1"/>
        <v>0</v>
      </c>
    </row>
    <row r="113" spans="2:9" s="14" customFormat="1" ht="30" customHeight="1" x14ac:dyDescent="0.25">
      <c r="B113" s="88">
        <v>101</v>
      </c>
      <c r="C113" s="31" t="s">
        <v>98</v>
      </c>
      <c r="D113" s="6" t="s">
        <v>6</v>
      </c>
      <c r="E113" s="6" t="s">
        <v>6</v>
      </c>
      <c r="F113" s="18" t="s">
        <v>165</v>
      </c>
      <c r="G113" s="45">
        <v>100</v>
      </c>
      <c r="H113" s="67"/>
      <c r="I113" s="94">
        <f t="shared" si="1"/>
        <v>0</v>
      </c>
    </row>
    <row r="114" spans="2:9" s="14" customFormat="1" ht="30" customHeight="1" x14ac:dyDescent="0.25">
      <c r="B114" s="88">
        <v>102</v>
      </c>
      <c r="C114" s="31" t="s">
        <v>151</v>
      </c>
      <c r="D114" s="31" t="s">
        <v>83</v>
      </c>
      <c r="E114" s="7" t="s">
        <v>6</v>
      </c>
      <c r="F114" s="18" t="s">
        <v>170</v>
      </c>
      <c r="G114" s="44">
        <v>4</v>
      </c>
      <c r="H114" s="67"/>
      <c r="I114" s="93">
        <f t="shared" si="1"/>
        <v>0</v>
      </c>
    </row>
    <row r="115" spans="2:9" s="14" customFormat="1" ht="30" customHeight="1" x14ac:dyDescent="0.25">
      <c r="B115" s="88">
        <v>103</v>
      </c>
      <c r="C115" s="31" t="s">
        <v>152</v>
      </c>
      <c r="D115" s="31" t="s">
        <v>84</v>
      </c>
      <c r="E115" s="7" t="s">
        <v>6</v>
      </c>
      <c r="F115" s="18" t="s">
        <v>170</v>
      </c>
      <c r="G115" s="44">
        <v>5</v>
      </c>
      <c r="H115" s="67"/>
      <c r="I115" s="93">
        <f t="shared" si="1"/>
        <v>0</v>
      </c>
    </row>
    <row r="116" spans="2:9" s="14" customFormat="1" ht="30" customHeight="1" x14ac:dyDescent="0.25">
      <c r="B116" s="88">
        <v>104</v>
      </c>
      <c r="C116" s="31" t="s">
        <v>149</v>
      </c>
      <c r="D116" s="31" t="s">
        <v>84</v>
      </c>
      <c r="E116" s="7" t="s">
        <v>6</v>
      </c>
      <c r="F116" s="18" t="s">
        <v>170</v>
      </c>
      <c r="G116" s="44">
        <v>5</v>
      </c>
      <c r="H116" s="67"/>
      <c r="I116" s="93">
        <f t="shared" si="1"/>
        <v>0</v>
      </c>
    </row>
    <row r="117" spans="2:9" s="14" customFormat="1" ht="30" customHeight="1" x14ac:dyDescent="0.25">
      <c r="B117" s="88">
        <v>105</v>
      </c>
      <c r="C117" s="31" t="s">
        <v>150</v>
      </c>
      <c r="D117" s="31" t="s">
        <v>84</v>
      </c>
      <c r="E117" s="7" t="s">
        <v>6</v>
      </c>
      <c r="F117" s="18" t="s">
        <v>170</v>
      </c>
      <c r="G117" s="44">
        <v>5</v>
      </c>
      <c r="H117" s="67"/>
      <c r="I117" s="93">
        <f t="shared" si="1"/>
        <v>0</v>
      </c>
    </row>
    <row r="118" spans="2:9" s="14" customFormat="1" ht="30" customHeight="1" x14ac:dyDescent="0.25">
      <c r="B118" s="88">
        <v>106</v>
      </c>
      <c r="C118" s="31" t="s">
        <v>141</v>
      </c>
      <c r="D118" s="31" t="s">
        <v>96</v>
      </c>
      <c r="E118" s="32" t="s">
        <v>91</v>
      </c>
      <c r="F118" s="18" t="s">
        <v>170</v>
      </c>
      <c r="G118" s="44">
        <v>5</v>
      </c>
      <c r="H118" s="67"/>
      <c r="I118" s="93">
        <f t="shared" si="1"/>
        <v>0</v>
      </c>
    </row>
    <row r="119" spans="2:9" s="14" customFormat="1" ht="30" customHeight="1" x14ac:dyDescent="0.25">
      <c r="B119" s="88">
        <v>107</v>
      </c>
      <c r="C119" s="31" t="s">
        <v>142</v>
      </c>
      <c r="D119" s="31" t="s">
        <v>96</v>
      </c>
      <c r="E119" s="32" t="s">
        <v>91</v>
      </c>
      <c r="F119" s="18" t="s">
        <v>170</v>
      </c>
      <c r="G119" s="44">
        <v>15</v>
      </c>
      <c r="H119" s="67"/>
      <c r="I119" s="93">
        <f t="shared" si="1"/>
        <v>0</v>
      </c>
    </row>
    <row r="120" spans="2:9" s="14" customFormat="1" ht="30" customHeight="1" x14ac:dyDescent="0.25">
      <c r="B120" s="88">
        <v>108</v>
      </c>
      <c r="C120" s="31" t="s">
        <v>129</v>
      </c>
      <c r="D120" s="31" t="s">
        <v>84</v>
      </c>
      <c r="E120" s="32" t="s">
        <v>91</v>
      </c>
      <c r="F120" s="18" t="s">
        <v>170</v>
      </c>
      <c r="G120" s="44">
        <v>15</v>
      </c>
      <c r="H120" s="67"/>
      <c r="I120" s="93">
        <f t="shared" si="1"/>
        <v>0</v>
      </c>
    </row>
    <row r="121" spans="2:9" s="14" customFormat="1" ht="30" customHeight="1" x14ac:dyDescent="0.25">
      <c r="B121" s="88">
        <v>109</v>
      </c>
      <c r="C121" s="31" t="s">
        <v>129</v>
      </c>
      <c r="D121" s="31" t="s">
        <v>84</v>
      </c>
      <c r="E121" s="32" t="s">
        <v>91</v>
      </c>
      <c r="F121" s="18" t="s">
        <v>170</v>
      </c>
      <c r="G121" s="44">
        <v>145</v>
      </c>
      <c r="H121" s="67"/>
      <c r="I121" s="93">
        <f t="shared" si="1"/>
        <v>0</v>
      </c>
    </row>
    <row r="122" spans="2:9" s="14" customFormat="1" ht="30" customHeight="1" x14ac:dyDescent="0.25">
      <c r="B122" s="88">
        <v>110</v>
      </c>
      <c r="C122" s="31" t="s">
        <v>129</v>
      </c>
      <c r="D122" s="31" t="s">
        <v>84</v>
      </c>
      <c r="E122" s="32" t="s">
        <v>91</v>
      </c>
      <c r="F122" s="18" t="s">
        <v>170</v>
      </c>
      <c r="G122" s="44">
        <v>15</v>
      </c>
      <c r="H122" s="67"/>
      <c r="I122" s="93">
        <f t="shared" si="1"/>
        <v>0</v>
      </c>
    </row>
    <row r="123" spans="2:9" s="14" customFormat="1" ht="30" customHeight="1" x14ac:dyDescent="0.25">
      <c r="B123" s="88">
        <v>111</v>
      </c>
      <c r="C123" s="31" t="s">
        <v>130</v>
      </c>
      <c r="D123" s="31" t="s">
        <v>84</v>
      </c>
      <c r="E123" s="32" t="s">
        <v>91</v>
      </c>
      <c r="F123" s="18" t="s">
        <v>170</v>
      </c>
      <c r="G123" s="44">
        <v>15</v>
      </c>
      <c r="H123" s="67"/>
      <c r="I123" s="93">
        <f t="shared" si="1"/>
        <v>0</v>
      </c>
    </row>
    <row r="124" spans="2:9" s="14" customFormat="1" ht="30" customHeight="1" x14ac:dyDescent="0.25">
      <c r="B124" s="88">
        <v>112</v>
      </c>
      <c r="C124" s="31" t="s">
        <v>130</v>
      </c>
      <c r="D124" s="31" t="s">
        <v>84</v>
      </c>
      <c r="E124" s="32" t="s">
        <v>91</v>
      </c>
      <c r="F124" s="18" t="s">
        <v>170</v>
      </c>
      <c r="G124" s="44">
        <v>25</v>
      </c>
      <c r="H124" s="67"/>
      <c r="I124" s="93">
        <f t="shared" si="1"/>
        <v>0</v>
      </c>
    </row>
    <row r="125" spans="2:9" s="14" customFormat="1" ht="30" customHeight="1" x14ac:dyDescent="0.25">
      <c r="B125" s="88">
        <v>113</v>
      </c>
      <c r="C125" s="31" t="s">
        <v>131</v>
      </c>
      <c r="D125" s="31" t="s">
        <v>83</v>
      </c>
      <c r="E125" s="32" t="s">
        <v>91</v>
      </c>
      <c r="F125" s="18" t="s">
        <v>170</v>
      </c>
      <c r="G125" s="44">
        <v>35</v>
      </c>
      <c r="H125" s="67"/>
      <c r="I125" s="93">
        <f t="shared" si="1"/>
        <v>0</v>
      </c>
    </row>
    <row r="126" spans="2:9" s="14" customFormat="1" ht="30" customHeight="1" x14ac:dyDescent="0.25">
      <c r="B126" s="88">
        <v>114</v>
      </c>
      <c r="C126" s="31" t="s">
        <v>132</v>
      </c>
      <c r="D126" s="31" t="s">
        <v>83</v>
      </c>
      <c r="E126" s="32" t="s">
        <v>91</v>
      </c>
      <c r="F126" s="18" t="s">
        <v>170</v>
      </c>
      <c r="G126" s="44">
        <v>80</v>
      </c>
      <c r="H126" s="67"/>
      <c r="I126" s="93">
        <f t="shared" si="1"/>
        <v>0</v>
      </c>
    </row>
    <row r="127" spans="2:9" s="14" customFormat="1" ht="30" customHeight="1" x14ac:dyDescent="0.25">
      <c r="B127" s="88">
        <v>115</v>
      </c>
      <c r="C127" s="31" t="s">
        <v>153</v>
      </c>
      <c r="D127" s="31" t="s">
        <v>83</v>
      </c>
      <c r="E127" s="32" t="s">
        <v>91</v>
      </c>
      <c r="F127" s="18" t="s">
        <v>170</v>
      </c>
      <c r="G127" s="44">
        <v>10</v>
      </c>
      <c r="H127" s="67"/>
      <c r="I127" s="93">
        <f t="shared" si="1"/>
        <v>0</v>
      </c>
    </row>
    <row r="128" spans="2:9" s="14" customFormat="1" ht="30" customHeight="1" x14ac:dyDescent="0.25">
      <c r="B128" s="88">
        <v>116</v>
      </c>
      <c r="C128" s="31" t="s">
        <v>133</v>
      </c>
      <c r="D128" s="31" t="s">
        <v>83</v>
      </c>
      <c r="E128" s="32" t="s">
        <v>91</v>
      </c>
      <c r="F128" s="18" t="s">
        <v>170</v>
      </c>
      <c r="G128" s="44">
        <v>20</v>
      </c>
      <c r="H128" s="67"/>
      <c r="I128" s="93">
        <f t="shared" si="1"/>
        <v>0</v>
      </c>
    </row>
    <row r="129" spans="2:9" s="14" customFormat="1" ht="30" customHeight="1" x14ac:dyDescent="0.25">
      <c r="B129" s="88">
        <v>117</v>
      </c>
      <c r="C129" s="31" t="s">
        <v>133</v>
      </c>
      <c r="D129" s="31" t="s">
        <v>83</v>
      </c>
      <c r="E129" s="32" t="s">
        <v>91</v>
      </c>
      <c r="F129" s="18" t="s">
        <v>170</v>
      </c>
      <c r="G129" s="44">
        <v>15</v>
      </c>
      <c r="H129" s="67"/>
      <c r="I129" s="93">
        <f t="shared" si="1"/>
        <v>0</v>
      </c>
    </row>
    <row r="130" spans="2:9" s="14" customFormat="1" ht="30" customHeight="1" x14ac:dyDescent="0.25">
      <c r="B130" s="88">
        <v>118</v>
      </c>
      <c r="C130" s="31" t="s">
        <v>134</v>
      </c>
      <c r="D130" s="31" t="s">
        <v>83</v>
      </c>
      <c r="E130" s="32" t="s">
        <v>91</v>
      </c>
      <c r="F130" s="18" t="s">
        <v>170</v>
      </c>
      <c r="G130" s="44">
        <v>30</v>
      </c>
      <c r="H130" s="67"/>
      <c r="I130" s="93">
        <f t="shared" si="1"/>
        <v>0</v>
      </c>
    </row>
    <row r="131" spans="2:9" s="14" customFormat="1" ht="30" customHeight="1" x14ac:dyDescent="0.25">
      <c r="B131" s="88">
        <v>119</v>
      </c>
      <c r="C131" s="31" t="s">
        <v>134</v>
      </c>
      <c r="D131" s="31" t="s">
        <v>83</v>
      </c>
      <c r="E131" s="32" t="s">
        <v>91</v>
      </c>
      <c r="F131" s="18" t="s">
        <v>170</v>
      </c>
      <c r="G131" s="44">
        <v>5</v>
      </c>
      <c r="H131" s="67"/>
      <c r="I131" s="93">
        <f t="shared" si="1"/>
        <v>0</v>
      </c>
    </row>
    <row r="132" spans="2:9" s="14" customFormat="1" ht="30" customHeight="1" x14ac:dyDescent="0.25">
      <c r="B132" s="88">
        <v>120</v>
      </c>
      <c r="C132" s="31" t="s">
        <v>135</v>
      </c>
      <c r="D132" s="31" t="s">
        <v>83</v>
      </c>
      <c r="E132" s="32" t="s">
        <v>91</v>
      </c>
      <c r="F132" s="18" t="s">
        <v>170</v>
      </c>
      <c r="G132" s="44">
        <v>25</v>
      </c>
      <c r="H132" s="67"/>
      <c r="I132" s="93">
        <f t="shared" si="1"/>
        <v>0</v>
      </c>
    </row>
    <row r="133" spans="2:9" s="14" customFormat="1" ht="30" customHeight="1" x14ac:dyDescent="0.25">
      <c r="B133" s="88">
        <v>121</v>
      </c>
      <c r="C133" s="31" t="s">
        <v>136</v>
      </c>
      <c r="D133" s="31" t="s">
        <v>83</v>
      </c>
      <c r="E133" s="32" t="s">
        <v>91</v>
      </c>
      <c r="F133" s="18" t="s">
        <v>170</v>
      </c>
      <c r="G133" s="44">
        <v>20</v>
      </c>
      <c r="H133" s="67"/>
      <c r="I133" s="93">
        <f t="shared" si="1"/>
        <v>0</v>
      </c>
    </row>
    <row r="134" spans="2:9" s="14" customFormat="1" ht="30" customHeight="1" x14ac:dyDescent="0.25">
      <c r="B134" s="88">
        <v>122</v>
      </c>
      <c r="C134" s="31" t="s">
        <v>95</v>
      </c>
      <c r="D134" s="31" t="s">
        <v>138</v>
      </c>
      <c r="E134" s="32" t="s">
        <v>81</v>
      </c>
      <c r="F134" s="18" t="s">
        <v>170</v>
      </c>
      <c r="G134" s="44">
        <v>5</v>
      </c>
      <c r="H134" s="67"/>
      <c r="I134" s="93">
        <f t="shared" si="1"/>
        <v>0</v>
      </c>
    </row>
    <row r="135" spans="2:9" s="14" customFormat="1" ht="30" customHeight="1" x14ac:dyDescent="0.25">
      <c r="B135" s="88">
        <v>123</v>
      </c>
      <c r="C135" s="31" t="s">
        <v>137</v>
      </c>
      <c r="D135" s="31" t="s">
        <v>83</v>
      </c>
      <c r="E135" s="32" t="s">
        <v>91</v>
      </c>
      <c r="F135" s="18" t="s">
        <v>170</v>
      </c>
      <c r="G135" s="44">
        <v>60</v>
      </c>
      <c r="H135" s="67"/>
      <c r="I135" s="93">
        <f t="shared" si="1"/>
        <v>0</v>
      </c>
    </row>
    <row r="136" spans="2:9" s="14" customFormat="1" ht="30" customHeight="1" x14ac:dyDescent="0.25">
      <c r="B136" s="88">
        <v>124</v>
      </c>
      <c r="C136" s="31" t="s">
        <v>158</v>
      </c>
      <c r="D136" s="31" t="s">
        <v>138</v>
      </c>
      <c r="E136" s="32" t="s">
        <v>97</v>
      </c>
      <c r="F136" s="18" t="s">
        <v>165</v>
      </c>
      <c r="G136" s="44">
        <v>1</v>
      </c>
      <c r="H136" s="67"/>
      <c r="I136" s="93">
        <f t="shared" si="1"/>
        <v>0</v>
      </c>
    </row>
    <row r="137" spans="2:9" s="14" customFormat="1" ht="30" customHeight="1" x14ac:dyDescent="0.25">
      <c r="B137" s="88">
        <v>125</v>
      </c>
      <c r="C137" s="31" t="s">
        <v>139</v>
      </c>
      <c r="D137" s="7" t="s">
        <v>6</v>
      </c>
      <c r="E137" s="7" t="s">
        <v>6</v>
      </c>
      <c r="F137" s="18" t="s">
        <v>170</v>
      </c>
      <c r="G137" s="44">
        <v>100</v>
      </c>
      <c r="H137" s="67"/>
      <c r="I137" s="93">
        <f t="shared" si="1"/>
        <v>0</v>
      </c>
    </row>
    <row r="138" spans="2:9" s="14" customFormat="1" ht="30" customHeight="1" x14ac:dyDescent="0.25">
      <c r="B138" s="88">
        <v>126</v>
      </c>
      <c r="C138" s="31" t="s">
        <v>4</v>
      </c>
      <c r="D138" s="7" t="s">
        <v>6</v>
      </c>
      <c r="E138" s="7" t="s">
        <v>6</v>
      </c>
      <c r="F138" s="18" t="s">
        <v>170</v>
      </c>
      <c r="G138" s="44">
        <v>100</v>
      </c>
      <c r="H138" s="67"/>
      <c r="I138" s="93">
        <f t="shared" si="1"/>
        <v>0</v>
      </c>
    </row>
    <row r="139" spans="2:9" s="14" customFormat="1" ht="30" customHeight="1" x14ac:dyDescent="0.25">
      <c r="B139" s="88">
        <v>127</v>
      </c>
      <c r="C139" s="31" t="s">
        <v>157</v>
      </c>
      <c r="D139" s="7" t="s">
        <v>6</v>
      </c>
      <c r="E139" s="7" t="s">
        <v>6</v>
      </c>
      <c r="F139" s="18" t="s">
        <v>165</v>
      </c>
      <c r="G139" s="44">
        <v>5</v>
      </c>
      <c r="H139" s="67"/>
      <c r="I139" s="93">
        <f t="shared" si="1"/>
        <v>0</v>
      </c>
    </row>
    <row r="140" spans="2:9" s="14" customFormat="1" ht="30" customHeight="1" x14ac:dyDescent="0.25">
      <c r="B140" s="88">
        <v>128</v>
      </c>
      <c r="C140" s="31" t="s">
        <v>85</v>
      </c>
      <c r="D140" s="31" t="s">
        <v>84</v>
      </c>
      <c r="E140" s="7" t="s">
        <v>6</v>
      </c>
      <c r="F140" s="18" t="s">
        <v>170</v>
      </c>
      <c r="G140" s="44">
        <v>35</v>
      </c>
      <c r="H140" s="67"/>
      <c r="I140" s="93">
        <f t="shared" si="1"/>
        <v>0</v>
      </c>
    </row>
    <row r="141" spans="2:9" s="14" customFormat="1" ht="30" customHeight="1" x14ac:dyDescent="0.25">
      <c r="B141" s="88">
        <v>129</v>
      </c>
      <c r="C141" s="31" t="s">
        <v>85</v>
      </c>
      <c r="D141" s="31" t="s">
        <v>84</v>
      </c>
      <c r="E141" s="7" t="s">
        <v>6</v>
      </c>
      <c r="F141" s="18" t="s">
        <v>170</v>
      </c>
      <c r="G141" s="44">
        <v>35</v>
      </c>
      <c r="H141" s="67"/>
      <c r="I141" s="93">
        <f t="shared" ref="I141:I146" si="2">G141*H141</f>
        <v>0</v>
      </c>
    </row>
    <row r="142" spans="2:9" s="14" customFormat="1" ht="30" customHeight="1" x14ac:dyDescent="0.25">
      <c r="B142" s="88">
        <v>130</v>
      </c>
      <c r="C142" s="31" t="s">
        <v>86</v>
      </c>
      <c r="D142" s="31" t="s">
        <v>84</v>
      </c>
      <c r="E142" s="7" t="s">
        <v>6</v>
      </c>
      <c r="F142" s="18" t="s">
        <v>170</v>
      </c>
      <c r="G142" s="44">
        <v>10</v>
      </c>
      <c r="H142" s="67"/>
      <c r="I142" s="93">
        <f t="shared" si="2"/>
        <v>0</v>
      </c>
    </row>
    <row r="143" spans="2:9" s="14" customFormat="1" ht="30" customHeight="1" x14ac:dyDescent="0.25">
      <c r="B143" s="88">
        <v>131</v>
      </c>
      <c r="C143" s="31" t="s">
        <v>86</v>
      </c>
      <c r="D143" s="31" t="s">
        <v>7</v>
      </c>
      <c r="E143" s="7" t="s">
        <v>6</v>
      </c>
      <c r="F143" s="18" t="s">
        <v>170</v>
      </c>
      <c r="G143" s="44">
        <v>10</v>
      </c>
      <c r="H143" s="67"/>
      <c r="I143" s="93">
        <f t="shared" si="2"/>
        <v>0</v>
      </c>
    </row>
    <row r="144" spans="2:9" s="14" customFormat="1" ht="30" customHeight="1" x14ac:dyDescent="0.25">
      <c r="B144" s="88">
        <v>132</v>
      </c>
      <c r="C144" s="31" t="s">
        <v>154</v>
      </c>
      <c r="D144" s="31" t="s">
        <v>99</v>
      </c>
      <c r="E144" s="7" t="s">
        <v>6</v>
      </c>
      <c r="F144" s="18" t="s">
        <v>170</v>
      </c>
      <c r="G144" s="44">
        <v>450</v>
      </c>
      <c r="H144" s="67"/>
      <c r="I144" s="93">
        <f t="shared" si="2"/>
        <v>0</v>
      </c>
    </row>
    <row r="145" spans="2:9" s="14" customFormat="1" ht="30" customHeight="1" x14ac:dyDescent="0.25">
      <c r="B145" s="88">
        <v>133</v>
      </c>
      <c r="C145" s="31" t="s">
        <v>155</v>
      </c>
      <c r="D145" s="31" t="s">
        <v>99</v>
      </c>
      <c r="E145" s="7" t="s">
        <v>6</v>
      </c>
      <c r="F145" s="18" t="s">
        <v>170</v>
      </c>
      <c r="G145" s="44">
        <v>80</v>
      </c>
      <c r="H145" s="67"/>
      <c r="I145" s="93">
        <f t="shared" si="2"/>
        <v>0</v>
      </c>
    </row>
    <row r="146" spans="2:9" s="14" customFormat="1" ht="30" customHeight="1" x14ac:dyDescent="0.25">
      <c r="B146" s="95">
        <v>134</v>
      </c>
      <c r="C146" s="56" t="s">
        <v>156</v>
      </c>
      <c r="D146" s="57" t="s">
        <v>6</v>
      </c>
      <c r="E146" s="57" t="s">
        <v>6</v>
      </c>
      <c r="F146" s="58" t="s">
        <v>165</v>
      </c>
      <c r="G146" s="59">
        <v>35</v>
      </c>
      <c r="H146" s="68"/>
      <c r="I146" s="96">
        <f t="shared" si="2"/>
        <v>0</v>
      </c>
    </row>
    <row r="147" spans="2:9" s="14" customFormat="1" ht="30" customHeight="1" thickBot="1" x14ac:dyDescent="0.3">
      <c r="B147" s="144" t="s">
        <v>189</v>
      </c>
      <c r="C147" s="145"/>
      <c r="D147" s="145"/>
      <c r="E147" s="145"/>
      <c r="F147" s="145"/>
      <c r="G147" s="145"/>
      <c r="H147" s="146"/>
      <c r="I147" s="83">
        <f>SUM(I13:I146)</f>
        <v>0</v>
      </c>
    </row>
    <row r="148" spans="2:9" ht="30" customHeight="1" thickBot="1" x14ac:dyDescent="0.3"/>
    <row r="149" spans="2:9" s="14" customFormat="1" ht="45.75" thickBot="1" x14ac:dyDescent="0.3">
      <c r="B149" s="153" t="s">
        <v>173</v>
      </c>
      <c r="C149" s="154"/>
      <c r="D149" s="154"/>
      <c r="E149" s="154"/>
      <c r="F149" s="53" t="s">
        <v>162</v>
      </c>
      <c r="G149" s="13" t="s">
        <v>188</v>
      </c>
      <c r="H149" s="53" t="s">
        <v>171</v>
      </c>
      <c r="I149" s="64" t="s">
        <v>172</v>
      </c>
    </row>
    <row r="150" spans="2:9" s="14" customFormat="1" ht="30" customHeight="1" x14ac:dyDescent="0.25">
      <c r="B150" s="155" t="s">
        <v>174</v>
      </c>
      <c r="C150" s="156"/>
      <c r="D150" s="156"/>
      <c r="E150" s="156"/>
      <c r="F150" s="62" t="s">
        <v>165</v>
      </c>
      <c r="G150" s="63">
        <v>50</v>
      </c>
      <c r="H150" s="69"/>
      <c r="I150" s="65">
        <f t="shared" ref="I150:I152" si="3">G150*H150</f>
        <v>0</v>
      </c>
    </row>
    <row r="151" spans="2:9" s="14" customFormat="1" ht="30" customHeight="1" x14ac:dyDescent="0.25">
      <c r="B151" s="157" t="s">
        <v>175</v>
      </c>
      <c r="C151" s="158"/>
      <c r="D151" s="158"/>
      <c r="E151" s="158"/>
      <c r="F151" s="33" t="s">
        <v>165</v>
      </c>
      <c r="G151" s="15">
        <v>50</v>
      </c>
      <c r="H151" s="70"/>
      <c r="I151" s="66">
        <f t="shared" si="3"/>
        <v>0</v>
      </c>
    </row>
    <row r="152" spans="2:9" s="14" customFormat="1" ht="30" customHeight="1" thickBot="1" x14ac:dyDescent="0.3">
      <c r="B152" s="159" t="s">
        <v>176</v>
      </c>
      <c r="C152" s="160"/>
      <c r="D152" s="160"/>
      <c r="E152" s="160"/>
      <c r="F152" s="60" t="s">
        <v>180</v>
      </c>
      <c r="G152" s="61">
        <v>50</v>
      </c>
      <c r="H152" s="71"/>
      <c r="I152" s="65">
        <f t="shared" si="3"/>
        <v>0</v>
      </c>
    </row>
    <row r="153" spans="2:9" s="14" customFormat="1" ht="30" customHeight="1" thickBot="1" x14ac:dyDescent="0.3">
      <c r="B153" s="141" t="s">
        <v>190</v>
      </c>
      <c r="C153" s="142"/>
      <c r="D153" s="142"/>
      <c r="E153" s="142"/>
      <c r="F153" s="142"/>
      <c r="G153" s="142"/>
      <c r="H153" s="143"/>
      <c r="I153" s="78">
        <f>SUM(I150:I152)</f>
        <v>0</v>
      </c>
    </row>
    <row r="154" spans="2:9" s="14" customFormat="1" ht="30" customHeight="1" thickBot="1" x14ac:dyDescent="0.3">
      <c r="B154" s="35"/>
      <c r="C154" s="36"/>
      <c r="D154" s="36"/>
      <c r="E154" s="36"/>
      <c r="F154" s="36"/>
      <c r="G154" s="37"/>
      <c r="H154" s="25"/>
      <c r="I154" s="25"/>
    </row>
    <row r="155" spans="2:9" s="14" customFormat="1" ht="45.75" thickBot="1" x14ac:dyDescent="0.3">
      <c r="B155" s="147" t="s">
        <v>201</v>
      </c>
      <c r="C155" s="148"/>
      <c r="D155" s="148"/>
      <c r="E155" s="148"/>
      <c r="F155" s="53" t="s">
        <v>162</v>
      </c>
      <c r="G155" s="13" t="s">
        <v>188</v>
      </c>
      <c r="H155" s="54" t="s">
        <v>171</v>
      </c>
      <c r="I155" s="55" t="s">
        <v>172</v>
      </c>
    </row>
    <row r="156" spans="2:9" s="14" customFormat="1" ht="30" customHeight="1" x14ac:dyDescent="0.25">
      <c r="B156" s="149" t="s">
        <v>177</v>
      </c>
      <c r="C156" s="150"/>
      <c r="D156" s="150"/>
      <c r="E156" s="150"/>
      <c r="F156" s="51" t="s">
        <v>181</v>
      </c>
      <c r="G156" s="52">
        <v>18</v>
      </c>
      <c r="H156" s="69"/>
      <c r="I156" s="66">
        <f t="shared" ref="I156:I157" si="4">G156*H156</f>
        <v>0</v>
      </c>
    </row>
    <row r="157" spans="2:9" s="14" customFormat="1" ht="30" customHeight="1" thickBot="1" x14ac:dyDescent="0.3">
      <c r="B157" s="151" t="s">
        <v>178</v>
      </c>
      <c r="C157" s="152"/>
      <c r="D157" s="152"/>
      <c r="E157" s="152"/>
      <c r="F157" s="60" t="s">
        <v>181</v>
      </c>
      <c r="G157" s="61">
        <v>18</v>
      </c>
      <c r="H157" s="71"/>
      <c r="I157" s="65">
        <f t="shared" si="4"/>
        <v>0</v>
      </c>
    </row>
    <row r="158" spans="2:9" s="14" customFormat="1" ht="30" customHeight="1" thickBot="1" x14ac:dyDescent="0.3">
      <c r="B158" s="141" t="s">
        <v>191</v>
      </c>
      <c r="C158" s="142"/>
      <c r="D158" s="142"/>
      <c r="E158" s="142"/>
      <c r="F158" s="142"/>
      <c r="G158" s="142"/>
      <c r="H158" s="143"/>
      <c r="I158" s="78">
        <f>SUM(I156:I157)</f>
        <v>0</v>
      </c>
    </row>
    <row r="159" spans="2:9" s="14" customFormat="1" ht="30" customHeight="1" thickBot="1" x14ac:dyDescent="0.3">
      <c r="B159" s="49"/>
      <c r="C159" s="49"/>
      <c r="D159" s="49"/>
      <c r="E159" s="49"/>
      <c r="F159" s="49"/>
      <c r="G159" s="49"/>
      <c r="H159" s="49"/>
      <c r="I159" s="50"/>
    </row>
    <row r="160" spans="2:9" s="38" customFormat="1" ht="18.75" x14ac:dyDescent="0.3">
      <c r="C160" s="39"/>
      <c r="E160" s="105" t="str">
        <f>B147</f>
        <v xml:space="preserve">TOTAAL ARTIKELEN   </v>
      </c>
      <c r="F160" s="106"/>
      <c r="G160" s="106"/>
      <c r="H160" s="107"/>
      <c r="I160" s="79">
        <f>I147</f>
        <v>0</v>
      </c>
    </row>
    <row r="161" spans="2:14" s="38" customFormat="1" ht="18.75" customHeight="1" x14ac:dyDescent="0.3">
      <c r="C161" s="39"/>
      <c r="E161" s="108" t="str">
        <f>B153</f>
        <v xml:space="preserve">TOTAAL VERMAAK EN REPARATIE   </v>
      </c>
      <c r="F161" s="109"/>
      <c r="G161" s="109"/>
      <c r="H161" s="110"/>
      <c r="I161" s="80">
        <f>I153</f>
        <v>0</v>
      </c>
    </row>
    <row r="162" spans="2:14" s="38" customFormat="1" ht="18.75" customHeight="1" thickBot="1" x14ac:dyDescent="0.35">
      <c r="C162" s="39"/>
      <c r="E162" s="111" t="str">
        <f>B158</f>
        <v xml:space="preserve">TOTAAL LOGISTIEK EN VERWERKING   </v>
      </c>
      <c r="F162" s="112"/>
      <c r="G162" s="112"/>
      <c r="H162" s="113"/>
      <c r="I162" s="81">
        <f>I158</f>
        <v>0</v>
      </c>
    </row>
    <row r="163" spans="2:14" s="38" customFormat="1" ht="18.75" customHeight="1" thickBot="1" x14ac:dyDescent="0.35">
      <c r="C163" s="40"/>
      <c r="E163" s="114" t="s">
        <v>197</v>
      </c>
      <c r="F163" s="115"/>
      <c r="G163" s="115"/>
      <c r="H163" s="116"/>
      <c r="I163" s="82">
        <f>SUM(I160:I162)</f>
        <v>0</v>
      </c>
      <c r="N163" s="14"/>
    </row>
    <row r="164" spans="2:14" ht="30" customHeight="1" thickBot="1" x14ac:dyDescent="0.3">
      <c r="B164" s="12"/>
      <c r="C164" s="2"/>
      <c r="D164" s="2"/>
      <c r="E164" s="2"/>
      <c r="F164" s="2"/>
      <c r="G164" s="3"/>
      <c r="H164" s="3"/>
      <c r="I164" s="3"/>
    </row>
    <row r="165" spans="2:14" ht="15.75" thickBot="1" x14ac:dyDescent="0.3">
      <c r="B165" s="3"/>
      <c r="C165" s="119" t="s">
        <v>179</v>
      </c>
      <c r="D165" s="120"/>
      <c r="E165" s="121"/>
      <c r="F165" s="3"/>
      <c r="G165" s="3"/>
      <c r="H165" s="117" t="s">
        <v>198</v>
      </c>
      <c r="I165" s="118"/>
    </row>
    <row r="166" spans="2:14" ht="30" customHeight="1" x14ac:dyDescent="0.25">
      <c r="C166" s="46" t="s">
        <v>192</v>
      </c>
      <c r="D166" s="122"/>
      <c r="E166" s="123"/>
      <c r="F166" s="3"/>
      <c r="G166" s="3"/>
      <c r="H166" s="3"/>
      <c r="I166" s="3"/>
    </row>
    <row r="167" spans="2:14" ht="30" customHeight="1" x14ac:dyDescent="0.25">
      <c r="C167" s="47" t="s">
        <v>193</v>
      </c>
      <c r="D167" s="124"/>
      <c r="E167" s="125"/>
      <c r="F167" s="3"/>
      <c r="G167" s="77" t="str">
        <f>IF(I163&gt;240000,"HET PLAFONDBEDRAG WORDT OVERSCHREDEN"," ")</f>
        <v xml:space="preserve"> </v>
      </c>
      <c r="H167" s="3"/>
      <c r="I167" s="3"/>
    </row>
    <row r="168" spans="2:14" ht="30" customHeight="1" x14ac:dyDescent="0.25">
      <c r="C168" s="47" t="s">
        <v>194</v>
      </c>
      <c r="D168" s="124"/>
      <c r="E168" s="125"/>
      <c r="F168" s="3"/>
      <c r="G168" s="3"/>
      <c r="H168" s="3"/>
      <c r="I168" s="3"/>
    </row>
    <row r="169" spans="2:14" s="73" customFormat="1" ht="30" customHeight="1" x14ac:dyDescent="0.25">
      <c r="B169" s="11"/>
      <c r="C169" s="74" t="s">
        <v>195</v>
      </c>
      <c r="D169" s="97"/>
      <c r="E169" s="98"/>
      <c r="G169" s="72" t="str">
        <f>IF(COUNTBLANK(H13:H146)+COUNTBLANK(H150:H152)+COUNTBLANK(H156:H157)&gt;0,"NIET ALLE PRIJSVELDEN ZIJN INGEVULD"," ")</f>
        <v>NIET ALLE PRIJSVELDEN ZIJN INGEVULD</v>
      </c>
    </row>
    <row r="170" spans="2:14" x14ac:dyDescent="0.25">
      <c r="C170" s="75"/>
      <c r="D170" s="99"/>
      <c r="E170" s="100"/>
      <c r="F170" s="3"/>
      <c r="G170" s="3"/>
      <c r="H170" s="3"/>
      <c r="I170" s="3"/>
    </row>
    <row r="171" spans="2:14" x14ac:dyDescent="0.25">
      <c r="C171" s="75"/>
      <c r="D171" s="99"/>
      <c r="E171" s="100"/>
      <c r="F171" s="3"/>
      <c r="G171" s="3"/>
      <c r="H171" s="3"/>
      <c r="I171" s="3"/>
    </row>
    <row r="172" spans="2:14" x14ac:dyDescent="0.25">
      <c r="C172" s="75"/>
      <c r="D172" s="99"/>
      <c r="E172" s="100"/>
      <c r="F172" s="3"/>
      <c r="G172" s="3"/>
      <c r="H172" s="3"/>
      <c r="I172" s="3"/>
    </row>
    <row r="173" spans="2:14" x14ac:dyDescent="0.25">
      <c r="C173" s="76"/>
      <c r="D173" s="101"/>
      <c r="E173" s="102"/>
      <c r="F173" s="3"/>
      <c r="G173" s="3"/>
      <c r="H173" s="3"/>
      <c r="I173" s="3"/>
    </row>
    <row r="174" spans="2:14" ht="30" customHeight="1" thickBot="1" x14ac:dyDescent="0.3">
      <c r="C174" s="48" t="s">
        <v>196</v>
      </c>
      <c r="D174" s="103"/>
      <c r="E174" s="104"/>
      <c r="F174" s="3"/>
      <c r="G174" s="3"/>
      <c r="H174" s="3"/>
      <c r="I174" s="3"/>
    </row>
    <row r="175" spans="2:14" x14ac:dyDescent="0.25">
      <c r="D175" s="3"/>
      <c r="E175" s="3"/>
      <c r="F175" s="3"/>
      <c r="G175" s="3"/>
      <c r="H175" s="3"/>
      <c r="I175" s="3"/>
    </row>
    <row r="176" spans="2:14" x14ac:dyDescent="0.25">
      <c r="D176" s="3"/>
      <c r="E176" s="3"/>
      <c r="F176" s="3"/>
      <c r="G176" s="3"/>
      <c r="H176" s="3"/>
      <c r="I176" s="3"/>
    </row>
    <row r="177" spans="6:9" x14ac:dyDescent="0.25">
      <c r="F177" s="3"/>
      <c r="G177" s="3"/>
      <c r="H177" s="3"/>
      <c r="I177" s="3"/>
    </row>
    <row r="178" spans="6:9" x14ac:dyDescent="0.25">
      <c r="F178" s="3"/>
      <c r="G178" s="3"/>
      <c r="H178" s="3"/>
      <c r="I178" s="3"/>
    </row>
    <row r="179" spans="6:9" x14ac:dyDescent="0.25">
      <c r="F179" s="3"/>
      <c r="G179" s="3"/>
      <c r="H179" s="3"/>
      <c r="I179" s="3"/>
    </row>
    <row r="180" spans="6:9" x14ac:dyDescent="0.25">
      <c r="F180" s="3"/>
      <c r="G180" s="3"/>
      <c r="H180" s="3"/>
      <c r="I180" s="3"/>
    </row>
    <row r="181" spans="6:9" x14ac:dyDescent="0.25">
      <c r="F181" s="3"/>
      <c r="G181" s="3"/>
      <c r="H181" s="3"/>
      <c r="I181" s="3"/>
    </row>
  </sheetData>
  <sheetProtection password="A2E0" sheet="1" objects="1" scenarios="1"/>
  <mergeCells count="30">
    <mergeCell ref="B158:H158"/>
    <mergeCell ref="B147:H147"/>
    <mergeCell ref="B155:E155"/>
    <mergeCell ref="B156:E156"/>
    <mergeCell ref="B157:E157"/>
    <mergeCell ref="B149:E149"/>
    <mergeCell ref="B150:E150"/>
    <mergeCell ref="B151:E151"/>
    <mergeCell ref="B152:E152"/>
    <mergeCell ref="B153:H153"/>
    <mergeCell ref="B10:I10"/>
    <mergeCell ref="B9:I9"/>
    <mergeCell ref="B1:I1"/>
    <mergeCell ref="B3:I3"/>
    <mergeCell ref="B4:I4"/>
    <mergeCell ref="B5:I5"/>
    <mergeCell ref="B6:I6"/>
    <mergeCell ref="B7:I7"/>
    <mergeCell ref="B8:I8"/>
    <mergeCell ref="D169:E173"/>
    <mergeCell ref="D174:E174"/>
    <mergeCell ref="E160:H160"/>
    <mergeCell ref="E161:H161"/>
    <mergeCell ref="E162:H162"/>
    <mergeCell ref="E163:H163"/>
    <mergeCell ref="H165:I165"/>
    <mergeCell ref="C165:E165"/>
    <mergeCell ref="D166:E166"/>
    <mergeCell ref="D167:E167"/>
    <mergeCell ref="D168:E168"/>
  </mergeCells>
  <pageMargins left="0.70866141732283472" right="0.70866141732283472" top="0.74803149606299213" bottom="0.74803149606299213" header="0.31496062992125984" footer="0.31496062992125984"/>
  <pageSetup paperSize="9" scale="57" fitToHeight="6" orientation="landscape" r:id="rId1"/>
  <rowBreaks count="1" manualBreakCount="1">
    <brk id="147" max="16383" man="1"/>
  </rowBreak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Perceel 1</vt:lpstr>
      <vt:lpstr>'Perceel 1'!Afdruktitels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Versteeg</dc:creator>
  <cp:lastModifiedBy>Versteegh, Daan</cp:lastModifiedBy>
  <cp:lastPrinted>2019-09-20T10:25:04Z</cp:lastPrinted>
  <dcterms:created xsi:type="dcterms:W3CDTF">2019-07-23T06:44:29Z</dcterms:created>
  <dcterms:modified xsi:type="dcterms:W3CDTF">2019-09-23T11:41:20Z</dcterms:modified>
</cp:coreProperties>
</file>