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20" windowWidth="28650" windowHeight="11925"/>
  </bookViews>
  <sheets>
    <sheet name="Blad1" sheetId="1" r:id="rId1"/>
    <sheet name="Blad2" sheetId="2" r:id="rId2"/>
    <sheet name="Blad3" sheetId="3" r:id="rId3"/>
  </sheets>
  <definedNames>
    <definedName name="_xlnm.Print_Area" localSheetId="0">Blad1!$A$1:$K$51</definedName>
  </definedNames>
  <calcPr calcId="145621"/>
</workbook>
</file>

<file path=xl/calcChain.xml><?xml version="1.0" encoding="utf-8"?>
<calcChain xmlns="http://schemas.openxmlformats.org/spreadsheetml/2006/main">
  <c r="K29" i="1" l="1"/>
  <c r="I22" i="1" l="1"/>
  <c r="I21" i="1"/>
  <c r="I20" i="1"/>
  <c r="I18" i="1"/>
  <c r="I17" i="1"/>
  <c r="I16" i="1"/>
  <c r="K17" i="1" l="1"/>
  <c r="K18" i="1"/>
  <c r="K20" i="1"/>
  <c r="K21" i="1"/>
  <c r="K16" i="1"/>
  <c r="K30" i="1" l="1"/>
  <c r="K28" i="1"/>
  <c r="K27" i="1"/>
  <c r="K26" i="1"/>
  <c r="K24" i="1"/>
  <c r="K22" i="1"/>
  <c r="K12" i="1"/>
  <c r="K11" i="1"/>
  <c r="K32" i="1" l="1"/>
</calcChain>
</file>

<file path=xl/sharedStrings.xml><?xml version="1.0" encoding="utf-8"?>
<sst xmlns="http://schemas.openxmlformats.org/spreadsheetml/2006/main" count="79" uniqueCount="51">
  <si>
    <t>Huur automaten</t>
  </si>
  <si>
    <t># automaten</t>
  </si>
  <si>
    <t>Kosten
jaarbasis</t>
  </si>
  <si>
    <t>OPTIE</t>
  </si>
  <si>
    <t>Roersticks (CPLA)</t>
  </si>
  <si>
    <t>Bekers (suikerriet)</t>
  </si>
  <si>
    <t>Automaat type A</t>
  </si>
  <si>
    <t>Automaat type B</t>
  </si>
  <si>
    <t>Kosten consumptie</t>
  </si>
  <si>
    <t>zakjes</t>
  </si>
  <si>
    <t>per verpakking à</t>
  </si>
  <si>
    <t>sticks</t>
  </si>
  <si>
    <t>Thee (iedere smaak)</t>
  </si>
  <si>
    <t>per consumptie</t>
  </si>
  <si>
    <t>Prijs</t>
  </si>
  <si>
    <t>Huur</t>
  </si>
  <si>
    <t>per jaar</t>
  </si>
  <si>
    <t>per stuk per jaar</t>
  </si>
  <si>
    <t xml:space="preserve">TOTAAL per jaar   </t>
  </si>
  <si>
    <t>bekers</t>
  </si>
  <si>
    <t># stuks / jaar</t>
  </si>
  <si>
    <t>:  product wordt afgerekend per consumptie</t>
  </si>
  <si>
    <t>:  product wordt afgerekend per aangebroken verpakking</t>
  </si>
  <si>
    <t>:  veld in te vullen door inschrijver</t>
  </si>
  <si>
    <t>uitgaande van 8x type A automaten en 2x type B automaten, verdeeld over 2 locaties .</t>
  </si>
  <si>
    <t>De hierna genoemde inschrijver:</t>
  </si>
  <si>
    <t>gevestigd te:</t>
  </si>
  <si>
    <t>Bijlage II - Inschrijvingsbiljet</t>
  </si>
  <si>
    <t>Plaats:</t>
  </si>
  <si>
    <t xml:space="preserve">Datum: </t>
  </si>
  <si>
    <t>De inschrijver:</t>
  </si>
  <si>
    <t>(handtekening)</t>
  </si>
  <si>
    <t>(2e handtekening, bij 'gezamenlijke bevoegdheid')</t>
  </si>
  <si>
    <t>Legenda</t>
  </si>
  <si>
    <t>De inschrijver verklaart deze aanbieding te doen met inachtneming van de bepalingen en de gegevens, zoals deze zijn omschreven in het bestek met kenmerk PM-2019-BD-FIT-001 en de eventuele nota van inlichtingen, waaronder ook de verplichtingen uit hoofde van de bepalingen inzake de arbeidsbescherming en de arbeidsvoorwaarden die gelden op de plaats waar de verrichting wordt uitgevoerd (zie par. 3.6)</t>
  </si>
  <si>
    <r>
      <t>verklaart zich door ondertekening dezes bereid tegen onderstaande condities warme drankautomaten (incl. bijbehorende verbruiksartikelen) te leveren aan de gemeente Peel en Maas, e.e.a. conform de eisen en voorwaarden als opgenomen in het beschrijvend document met kenmerk PM-2019-FIT-FV-001</t>
    </r>
    <r>
      <rPr>
        <sz val="11"/>
        <color theme="1"/>
        <rFont val="Calibri"/>
        <family val="2"/>
        <scheme val="minor"/>
      </rPr>
      <t>:</t>
    </r>
  </si>
  <si>
    <t>Kosten full service contract</t>
  </si>
  <si>
    <t>[naam rechtspersoon]</t>
  </si>
  <si>
    <t>[vestigingsplaats]</t>
  </si>
  <si>
    <t>stuks</t>
  </si>
  <si>
    <t>uit automaat A</t>
  </si>
  <si>
    <t>uit automaat B</t>
  </si>
  <si>
    <t>Koffie</t>
  </si>
  <si>
    <t xml:space="preserve">Espresso </t>
  </si>
  <si>
    <t>Cappuccino</t>
  </si>
  <si>
    <t>Zoetjes</t>
  </si>
  <si>
    <t xml:space="preserve">Creamer </t>
  </si>
  <si>
    <t>(portie verpakking)</t>
  </si>
  <si>
    <t>Suiker</t>
  </si>
  <si>
    <t>Cacao</t>
  </si>
  <si>
    <t>Cafeïnevrije koffie</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</si>
</sst>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 &quot;€&quot;\ * #,##0.00_ ;_ &quot;€&quot;\ * \-#,##0.00_ ;_ &quot;€&quot;\ * &quot;-&quot;??_ ;_ @_ "/>
    <numFmt numFmtId="164" formatCode="_ &quot;€&quot;\ * #,##0.000_ ;_ &quot;€&quot;\ * \-#,##0.000_ ;_ &quot;€&quot;\ * &quot;-&quot;??_ ;_ @_ "/>
    <numFmt numFmtId="165" formatCode="_ &quot;€&quot;\ * #,##0.0000_ ;_ &quot;€&quot;\ * \-#,##0.0000_ ;_ &quot;€&quot;\ * &quot;-&quot;??_ ;_ @_ "/>
  </numFmts>
  <fonts count="15" x14ac:knownFonts="1">
    <font>
      <sz val="11"/>
      <color theme="1"/>
      <name val="Calibri"/>
      <family val="2"/>
      <scheme val="minor"/>
    </font>
    <font>
      <b/>
      <sz val="11"/>
      <color theme="1"/>
      <name val="Calibri"/>
      <family val="2"/>
      <scheme val="minor"/>
    </font>
    <font>
      <sz val="9"/>
      <color theme="1"/>
      <name val="Calibri"/>
      <family val="2"/>
      <scheme val="minor"/>
    </font>
    <font>
      <sz val="11"/>
      <color theme="1"/>
      <name val="Calibri"/>
      <family val="2"/>
      <scheme val="minor"/>
    </font>
    <font>
      <sz val="10"/>
      <color theme="1"/>
      <name val="Arial"/>
      <family val="2"/>
    </font>
    <font>
      <sz val="11"/>
      <name val="Calibri"/>
      <family val="2"/>
      <scheme val="minor"/>
    </font>
    <font>
      <b/>
      <sz val="14"/>
      <color theme="1"/>
      <name val="Calibri"/>
      <family val="2"/>
      <scheme val="minor"/>
    </font>
    <font>
      <sz val="14"/>
      <color theme="1"/>
      <name val="Calibri"/>
      <family val="2"/>
      <scheme val="minor"/>
    </font>
    <font>
      <sz val="10"/>
      <color theme="1"/>
      <name val="Calibri"/>
      <family val="2"/>
      <scheme val="minor"/>
    </font>
    <font>
      <sz val="8"/>
      <color theme="1"/>
      <name val="Calibri"/>
      <family val="2"/>
      <scheme val="minor"/>
    </font>
    <font>
      <sz val="8"/>
      <color theme="0" tint="-0.249977111117893"/>
      <name val="Calibri"/>
      <family val="2"/>
      <scheme val="minor"/>
    </font>
    <font>
      <b/>
      <sz val="9"/>
      <color theme="1"/>
      <name val="Calibri"/>
      <family val="2"/>
      <scheme val="minor"/>
    </font>
    <font>
      <b/>
      <sz val="11"/>
      <name val="Calibri"/>
      <family val="2"/>
      <scheme val="minor"/>
    </font>
    <font>
      <b/>
      <sz val="16"/>
      <color theme="1"/>
      <name val="Calibri"/>
      <family val="2"/>
      <scheme val="minor"/>
    </font>
    <font>
      <i/>
      <sz val="11"/>
      <color theme="1"/>
      <name val="Calibri"/>
      <family val="2"/>
      <scheme val="minor"/>
    </font>
  </fonts>
  <fills count="5">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rgb="FF00B0F0"/>
        <bgColor indexed="64"/>
      </patternFill>
    </fill>
  </fills>
  <borders count="3">
    <border>
      <left/>
      <right/>
      <top/>
      <bottom/>
      <diagonal/>
    </border>
    <border>
      <left/>
      <right/>
      <top/>
      <bottom style="thin">
        <color indexed="64"/>
      </bottom>
      <diagonal/>
    </border>
    <border>
      <left/>
      <right/>
      <top/>
      <bottom style="medium">
        <color indexed="64"/>
      </bottom>
      <diagonal/>
    </border>
  </borders>
  <cellStyleXfs count="2">
    <xf numFmtId="0" fontId="0" fillId="0" borderId="0"/>
    <xf numFmtId="0" fontId="4" fillId="0" borderId="0"/>
  </cellStyleXfs>
  <cellXfs count="54">
    <xf numFmtId="0" fontId="0" fillId="0" borderId="0" xfId="0"/>
    <xf numFmtId="0" fontId="7" fillId="0" borderId="0" xfId="1" applyFont="1" applyProtection="1"/>
    <xf numFmtId="0" fontId="3" fillId="0" borderId="0" xfId="1" applyFont="1" applyProtection="1"/>
    <xf numFmtId="0" fontId="3" fillId="0" borderId="0" xfId="1" applyFont="1" applyAlignment="1" applyProtection="1"/>
    <xf numFmtId="0" fontId="3" fillId="0" borderId="0" xfId="1" applyFont="1" applyAlignment="1" applyProtection="1">
      <alignment horizontal="left"/>
    </xf>
    <xf numFmtId="0" fontId="3" fillId="0" borderId="0" xfId="1" applyFont="1" applyAlignment="1" applyProtection="1">
      <alignment vertical="top" wrapText="1"/>
    </xf>
    <xf numFmtId="0" fontId="6" fillId="0" borderId="2" xfId="1" applyFont="1" applyBorder="1" applyProtection="1"/>
    <xf numFmtId="0" fontId="7" fillId="0" borderId="2" xfId="1" applyFont="1" applyBorder="1" applyProtection="1"/>
    <xf numFmtId="0" fontId="13" fillId="0" borderId="2" xfId="1" applyFont="1" applyBorder="1" applyProtection="1"/>
    <xf numFmtId="164" fontId="3" fillId="2" borderId="0" xfId="0" applyNumberFormat="1" applyFont="1" applyFill="1" applyAlignment="1" applyProtection="1">
      <protection locked="0"/>
    </xf>
    <xf numFmtId="0" fontId="3" fillId="2" borderId="0" xfId="0" applyFont="1" applyFill="1" applyAlignment="1" applyProtection="1">
      <protection locked="0"/>
    </xf>
    <xf numFmtId="165" fontId="3" fillId="2" borderId="0" xfId="0" applyNumberFormat="1" applyFont="1" applyFill="1" applyAlignment="1" applyProtection="1">
      <protection locked="0"/>
    </xf>
    <xf numFmtId="44" fontId="3" fillId="2" borderId="0" xfId="0" applyNumberFormat="1" applyFont="1" applyFill="1" applyAlignment="1" applyProtection="1">
      <protection locked="0"/>
    </xf>
    <xf numFmtId="1" fontId="3" fillId="2" borderId="0" xfId="0" applyNumberFormat="1" applyFont="1" applyFill="1" applyAlignment="1" applyProtection="1">
      <protection locked="0"/>
    </xf>
    <xf numFmtId="0" fontId="3" fillId="0" borderId="0" xfId="0" applyFont="1" applyProtection="1"/>
    <xf numFmtId="0" fontId="8" fillId="0" borderId="0" xfId="1" applyFont="1" applyProtection="1"/>
    <xf numFmtId="0" fontId="1" fillId="0" borderId="0" xfId="0" applyFont="1" applyFill="1" applyAlignment="1" applyProtection="1"/>
    <xf numFmtId="0" fontId="1" fillId="0" borderId="0" xfId="0" applyFont="1" applyAlignment="1" applyProtection="1"/>
    <xf numFmtId="0" fontId="1" fillId="0" borderId="0" xfId="0" applyFont="1" applyAlignment="1" applyProtection="1">
      <alignment wrapText="1"/>
    </xf>
    <xf numFmtId="0" fontId="3" fillId="0" borderId="0" xfId="0" applyFont="1" applyFill="1" applyAlignment="1" applyProtection="1"/>
    <xf numFmtId="0" fontId="3" fillId="0" borderId="0" xfId="0" applyFont="1" applyAlignment="1" applyProtection="1"/>
    <xf numFmtId="0" fontId="1" fillId="0" borderId="0" xfId="0" applyFont="1" applyAlignment="1" applyProtection="1">
      <alignment horizontal="right"/>
    </xf>
    <xf numFmtId="0" fontId="0" fillId="0" borderId="0" xfId="0" applyFont="1" applyAlignment="1" applyProtection="1"/>
    <xf numFmtId="44" fontId="3" fillId="0" borderId="0" xfId="0" applyNumberFormat="1" applyFont="1" applyAlignment="1" applyProtection="1"/>
    <xf numFmtId="0" fontId="0" fillId="3" borderId="0" xfId="0" applyFont="1" applyFill="1" applyAlignment="1" applyProtection="1"/>
    <xf numFmtId="0" fontId="0" fillId="0" borderId="0" xfId="0" applyFont="1" applyFill="1" applyAlignment="1" applyProtection="1"/>
    <xf numFmtId="165" fontId="3" fillId="0" borderId="0" xfId="0" applyNumberFormat="1" applyFont="1" applyFill="1" applyAlignment="1" applyProtection="1"/>
    <xf numFmtId="3" fontId="3" fillId="0" borderId="0" xfId="0" applyNumberFormat="1" applyFont="1" applyFill="1" applyAlignment="1" applyProtection="1"/>
    <xf numFmtId="44" fontId="3" fillId="0" borderId="0" xfId="0" applyNumberFormat="1" applyFont="1" applyFill="1" applyAlignment="1" applyProtection="1"/>
    <xf numFmtId="3" fontId="0" fillId="0" borderId="0" xfId="0" applyNumberFormat="1" applyFont="1" applyAlignment="1" applyProtection="1"/>
    <xf numFmtId="3" fontId="0" fillId="0" borderId="0" xfId="0" applyNumberFormat="1" applyFont="1" applyFill="1" applyAlignment="1" applyProtection="1"/>
    <xf numFmtId="0" fontId="3" fillId="4" borderId="0" xfId="0" applyFont="1" applyFill="1" applyAlignment="1" applyProtection="1"/>
    <xf numFmtId="3" fontId="3" fillId="0" borderId="0" xfId="0" applyNumberFormat="1" applyFont="1" applyAlignment="1" applyProtection="1"/>
    <xf numFmtId="165" fontId="3" fillId="0" borderId="0" xfId="0" applyNumberFormat="1" applyFont="1" applyAlignment="1" applyProtection="1"/>
    <xf numFmtId="0" fontId="0" fillId="4" borderId="0" xfId="0" applyFont="1" applyFill="1" applyAlignment="1" applyProtection="1"/>
    <xf numFmtId="0" fontId="3" fillId="0" borderId="0" xfId="0" applyFont="1" applyAlignment="1" applyProtection="1">
      <alignment horizontal="right"/>
    </xf>
    <xf numFmtId="0" fontId="1" fillId="0" borderId="0" xfId="0" applyFont="1" applyFill="1" applyAlignment="1" applyProtection="1">
      <alignment wrapText="1"/>
    </xf>
    <xf numFmtId="0" fontId="3" fillId="0" borderId="0" xfId="0" applyFont="1" applyAlignment="1" applyProtection="1">
      <alignment wrapText="1"/>
    </xf>
    <xf numFmtId="0" fontId="3" fillId="2" borderId="0" xfId="0" applyFont="1" applyFill="1" applyAlignment="1" applyProtection="1"/>
    <xf numFmtId="0" fontId="3" fillId="0" borderId="0" xfId="0" applyFont="1" applyAlignment="1" applyProtection="1">
      <alignment vertical="top"/>
    </xf>
    <xf numFmtId="0" fontId="5" fillId="0" borderId="0" xfId="0" applyFont="1" applyFill="1" applyAlignment="1" applyProtection="1">
      <alignment vertical="top"/>
    </xf>
    <xf numFmtId="0" fontId="11" fillId="0" borderId="0" xfId="0" applyFont="1" applyAlignment="1" applyProtection="1"/>
    <xf numFmtId="0" fontId="2" fillId="0" borderId="0" xfId="0" applyFont="1" applyAlignment="1" applyProtection="1"/>
    <xf numFmtId="0" fontId="3" fillId="3" borderId="0" xfId="0" applyFont="1" applyFill="1" applyAlignment="1" applyProtection="1"/>
    <xf numFmtId="0" fontId="9" fillId="2" borderId="1" xfId="0" applyFont="1" applyFill="1" applyBorder="1" applyAlignment="1" applyProtection="1">
      <alignment horizontal="right"/>
      <protection locked="0"/>
    </xf>
    <xf numFmtId="0" fontId="10" fillId="2" borderId="1" xfId="0" applyFont="1" applyFill="1" applyBorder="1" applyAlignment="1" applyProtection="1">
      <alignment horizontal="right"/>
      <protection locked="0"/>
    </xf>
    <xf numFmtId="0" fontId="14" fillId="2" borderId="0" xfId="1" applyFont="1" applyFill="1" applyAlignment="1" applyProtection="1">
      <alignment horizontal="left"/>
      <protection locked="0"/>
    </xf>
    <xf numFmtId="0" fontId="0" fillId="0" borderId="0" xfId="1" applyFont="1" applyAlignment="1" applyProtection="1">
      <alignment horizontal="left" vertical="top" wrapText="1"/>
    </xf>
    <xf numFmtId="0" fontId="3" fillId="0" borderId="0" xfId="1" applyFont="1" applyAlignment="1" applyProtection="1">
      <alignment horizontal="left" vertical="top" wrapText="1"/>
    </xf>
    <xf numFmtId="0" fontId="3" fillId="0" borderId="0" xfId="0" applyFont="1" applyAlignment="1" applyProtection="1">
      <alignment horizontal="left" vertical="top" wrapText="1"/>
    </xf>
    <xf numFmtId="0" fontId="0" fillId="0" borderId="0" xfId="0" applyFont="1" applyAlignment="1" applyProtection="1">
      <alignment horizontal="left" vertical="top" wrapText="1"/>
    </xf>
    <xf numFmtId="0" fontId="3" fillId="2" borderId="0" xfId="0" applyFont="1" applyFill="1" applyAlignment="1" applyProtection="1">
      <alignment horizontal="left" vertical="top"/>
      <protection locked="0"/>
    </xf>
    <xf numFmtId="0" fontId="5" fillId="2" borderId="0" xfId="0" applyFont="1" applyFill="1" applyAlignment="1" applyProtection="1">
      <alignment horizontal="left" vertical="top"/>
      <protection locked="0"/>
    </xf>
    <xf numFmtId="0" fontId="12" fillId="0" borderId="0" xfId="0" applyFont="1" applyAlignment="1" applyProtection="1">
      <alignment horizontal="left" wrapText="1"/>
    </xf>
  </cellXfs>
  <cellStyles count="2">
    <cellStyle name="Standaard" xfId="0" builtinId="0"/>
    <cellStyle name="Standaard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182"/>
  <sheetViews>
    <sheetView tabSelected="1" workbookViewId="0">
      <selection activeCell="F28" sqref="F28"/>
    </sheetView>
  </sheetViews>
  <sheetFormatPr defaultRowHeight="15" x14ac:dyDescent="0.25"/>
  <cols>
    <col min="1" max="1" width="10.28515625" style="14" customWidth="1"/>
    <col min="2" max="2" width="18.7109375" style="14" customWidth="1"/>
    <col min="3" max="3" width="21.7109375" style="14" customWidth="1"/>
    <col min="4" max="4" width="17.28515625" style="14" customWidth="1"/>
    <col min="5" max="5" width="15.7109375" style="14" bestFit="1" customWidth="1"/>
    <col min="6" max="6" width="7.7109375" style="14" customWidth="1"/>
    <col min="7" max="7" width="7.28515625" style="14" customWidth="1"/>
    <col min="8" max="8" width="2.140625" style="14" customWidth="1"/>
    <col min="9" max="9" width="12.28515625" style="14" bestFit="1" customWidth="1"/>
    <col min="10" max="10" width="5.7109375" style="14" customWidth="1"/>
    <col min="11" max="11" width="13.140625" style="14" bestFit="1" customWidth="1"/>
    <col min="12" max="16384" width="9.140625" style="14"/>
  </cols>
  <sheetData>
    <row r="1" spans="1:18" ht="21.75" thickBot="1" x14ac:dyDescent="0.4">
      <c r="A1" s="8" t="s">
        <v>27</v>
      </c>
      <c r="B1" s="6"/>
      <c r="C1" s="6"/>
      <c r="D1" s="7"/>
      <c r="E1" s="7"/>
      <c r="F1" s="7"/>
      <c r="G1" s="7"/>
      <c r="H1" s="7"/>
      <c r="I1" s="7"/>
      <c r="J1" s="7"/>
      <c r="K1" s="7"/>
      <c r="L1" s="1"/>
      <c r="M1" s="1"/>
      <c r="N1" s="1"/>
      <c r="O1" s="1"/>
      <c r="P1" s="1"/>
      <c r="Q1" s="1"/>
      <c r="R1" s="1"/>
    </row>
    <row r="2" spans="1:18" ht="24" customHeight="1" x14ac:dyDescent="0.25">
      <c r="A2" s="15"/>
      <c r="B2" s="15"/>
      <c r="C2" s="15"/>
      <c r="D2" s="15"/>
      <c r="E2" s="15"/>
      <c r="F2" s="15"/>
      <c r="G2" s="15"/>
      <c r="H2" s="15"/>
      <c r="I2" s="15"/>
      <c r="J2" s="15"/>
      <c r="K2" s="15"/>
      <c r="L2" s="15"/>
      <c r="M2" s="15"/>
      <c r="N2" s="15"/>
      <c r="O2" s="15"/>
      <c r="P2" s="15"/>
      <c r="Q2" s="15"/>
      <c r="R2" s="15"/>
    </row>
    <row r="3" spans="1:18" ht="17.25" customHeight="1" x14ac:dyDescent="0.25">
      <c r="A3" s="2" t="s">
        <v>25</v>
      </c>
      <c r="B3" s="2"/>
      <c r="C3" s="2"/>
      <c r="D3" s="46" t="s">
        <v>37</v>
      </c>
      <c r="E3" s="46"/>
      <c r="F3" s="46"/>
      <c r="G3" s="46"/>
      <c r="H3" s="46"/>
      <c r="I3" s="46"/>
      <c r="J3" s="46"/>
      <c r="K3" s="46"/>
      <c r="L3" s="3"/>
      <c r="M3" s="2"/>
      <c r="N3" s="2"/>
      <c r="O3" s="2"/>
      <c r="P3" s="2"/>
      <c r="Q3" s="2"/>
      <c r="R3" s="2"/>
    </row>
    <row r="4" spans="1:18" ht="17.25" customHeight="1" x14ac:dyDescent="0.25">
      <c r="A4" s="2"/>
      <c r="B4" s="2"/>
      <c r="C4" s="2"/>
      <c r="D4" s="2"/>
      <c r="E4" s="2"/>
      <c r="F4" s="2"/>
      <c r="G4" s="2"/>
      <c r="H4" s="2"/>
      <c r="I4" s="2"/>
      <c r="J4" s="2"/>
      <c r="K4" s="2"/>
      <c r="L4" s="2"/>
      <c r="M4" s="2"/>
      <c r="N4" s="4"/>
      <c r="O4" s="2"/>
      <c r="P4" s="2"/>
      <c r="Q4" s="2"/>
      <c r="R4" s="2"/>
    </row>
    <row r="5" spans="1:18" ht="17.25" customHeight="1" x14ac:dyDescent="0.25">
      <c r="A5" s="2" t="s">
        <v>26</v>
      </c>
      <c r="B5" s="2"/>
      <c r="C5" s="2"/>
      <c r="D5" s="46" t="s">
        <v>38</v>
      </c>
      <c r="E5" s="46"/>
      <c r="F5" s="46"/>
      <c r="G5" s="46"/>
      <c r="H5" s="46"/>
      <c r="I5" s="46"/>
      <c r="J5" s="46"/>
      <c r="K5" s="46"/>
      <c r="L5" s="2"/>
      <c r="M5" s="2"/>
      <c r="N5" s="2"/>
      <c r="O5" s="2"/>
      <c r="P5" s="2"/>
      <c r="Q5" s="2"/>
      <c r="R5" s="2"/>
    </row>
    <row r="6" spans="1:18" ht="24" customHeight="1" x14ac:dyDescent="0.25">
      <c r="A6" s="2"/>
      <c r="B6" s="2"/>
      <c r="C6" s="2"/>
      <c r="D6" s="2"/>
      <c r="E6" s="2"/>
      <c r="F6" s="2"/>
      <c r="G6" s="2"/>
      <c r="H6" s="2"/>
      <c r="I6" s="2"/>
      <c r="J6" s="2"/>
      <c r="K6" s="2"/>
      <c r="L6" s="2"/>
      <c r="M6" s="2"/>
      <c r="N6" s="2"/>
      <c r="O6" s="2"/>
      <c r="P6" s="2"/>
      <c r="Q6" s="2"/>
      <c r="R6" s="2"/>
    </row>
    <row r="7" spans="1:18" ht="48" customHeight="1" x14ac:dyDescent="0.25">
      <c r="A7" s="47" t="s">
        <v>35</v>
      </c>
      <c r="B7" s="48"/>
      <c r="C7" s="48"/>
      <c r="D7" s="48"/>
      <c r="E7" s="48"/>
      <c r="F7" s="48"/>
      <c r="G7" s="48"/>
      <c r="H7" s="48"/>
      <c r="I7" s="48"/>
      <c r="J7" s="48"/>
      <c r="K7" s="48"/>
      <c r="L7" s="5"/>
      <c r="M7" s="2"/>
      <c r="N7" s="2"/>
      <c r="O7" s="2"/>
      <c r="P7" s="2"/>
      <c r="Q7" s="2"/>
      <c r="R7" s="2"/>
    </row>
    <row r="8" spans="1:18" ht="24" customHeight="1" x14ac:dyDescent="0.25">
      <c r="A8" s="2"/>
      <c r="B8" s="2"/>
      <c r="C8" s="2"/>
      <c r="D8" s="2"/>
      <c r="E8" s="2"/>
      <c r="F8" s="2"/>
      <c r="G8" s="2"/>
      <c r="H8" s="2"/>
      <c r="I8" s="2"/>
      <c r="J8" s="2"/>
      <c r="K8" s="2"/>
      <c r="L8" s="2"/>
      <c r="M8" s="2"/>
      <c r="N8" s="2"/>
      <c r="O8" s="2"/>
      <c r="P8" s="2"/>
      <c r="Q8" s="2"/>
      <c r="R8" s="2"/>
    </row>
    <row r="9" spans="1:18" s="17" customFormat="1" ht="30" x14ac:dyDescent="0.25">
      <c r="A9" s="16"/>
      <c r="B9" s="17" t="s">
        <v>0</v>
      </c>
      <c r="K9" s="18" t="s">
        <v>2</v>
      </c>
    </row>
    <row r="10" spans="1:18" s="20" customFormat="1" ht="17.25" customHeight="1" x14ac:dyDescent="0.25">
      <c r="A10" s="19"/>
      <c r="D10" s="16" t="s">
        <v>15</v>
      </c>
      <c r="I10" s="21" t="s">
        <v>1</v>
      </c>
    </row>
    <row r="11" spans="1:18" s="20" customFormat="1" ht="17.25" customHeight="1" x14ac:dyDescent="0.25">
      <c r="A11" s="19"/>
      <c r="B11" s="22" t="s">
        <v>6</v>
      </c>
      <c r="C11" s="22"/>
      <c r="D11" s="12">
        <v>0</v>
      </c>
      <c r="E11" s="20" t="s">
        <v>17</v>
      </c>
      <c r="I11" s="20">
        <v>8</v>
      </c>
      <c r="K11" s="23">
        <f>+D11*I11</f>
        <v>0</v>
      </c>
    </row>
    <row r="12" spans="1:18" s="20" customFormat="1" ht="17.25" customHeight="1" x14ac:dyDescent="0.25">
      <c r="A12" s="19"/>
      <c r="B12" s="22" t="s">
        <v>7</v>
      </c>
      <c r="C12" s="22"/>
      <c r="D12" s="12">
        <v>0</v>
      </c>
      <c r="E12" s="20" t="s">
        <v>17</v>
      </c>
      <c r="I12" s="20">
        <v>2</v>
      </c>
      <c r="K12" s="23">
        <f>+D12*I12</f>
        <v>0</v>
      </c>
    </row>
    <row r="13" spans="1:18" s="20" customFormat="1" ht="29.25" customHeight="1" x14ac:dyDescent="0.25">
      <c r="A13" s="19"/>
    </row>
    <row r="14" spans="1:18" s="20" customFormat="1" ht="17.25" customHeight="1" x14ac:dyDescent="0.25">
      <c r="A14" s="16"/>
      <c r="B14" s="17" t="s">
        <v>8</v>
      </c>
      <c r="C14" s="17"/>
      <c r="D14" s="17"/>
    </row>
    <row r="15" spans="1:18" s="20" customFormat="1" ht="17.25" customHeight="1" x14ac:dyDescent="0.25">
      <c r="A15" s="16"/>
      <c r="B15" s="17"/>
      <c r="C15" s="17"/>
      <c r="D15" s="17" t="s">
        <v>14</v>
      </c>
      <c r="I15" s="21" t="s">
        <v>20</v>
      </c>
    </row>
    <row r="16" spans="1:18" s="20" customFormat="1" ht="17.25" customHeight="1" x14ac:dyDescent="0.25">
      <c r="A16" s="19"/>
      <c r="B16" s="24" t="s">
        <v>42</v>
      </c>
      <c r="C16" s="24" t="s">
        <v>40</v>
      </c>
      <c r="D16" s="11">
        <v>0</v>
      </c>
      <c r="E16" s="20" t="s">
        <v>13</v>
      </c>
      <c r="I16" s="29">
        <f>169294*0.485</f>
        <v>82107.59</v>
      </c>
      <c r="K16" s="23">
        <f>+D16*I16</f>
        <v>0</v>
      </c>
    </row>
    <row r="17" spans="1:11" s="20" customFormat="1" ht="17.25" customHeight="1" x14ac:dyDescent="0.25">
      <c r="A17" s="19"/>
      <c r="B17" s="24" t="s">
        <v>43</v>
      </c>
      <c r="C17" s="24" t="s">
        <v>40</v>
      </c>
      <c r="D17" s="11">
        <v>0</v>
      </c>
      <c r="E17" s="20" t="s">
        <v>13</v>
      </c>
      <c r="I17" s="29">
        <f>169294*0.04</f>
        <v>6771.76</v>
      </c>
      <c r="K17" s="23">
        <f t="shared" ref="K17:K21" si="0">+D17*I17</f>
        <v>0</v>
      </c>
    </row>
    <row r="18" spans="1:11" s="20" customFormat="1" ht="17.25" customHeight="1" x14ac:dyDescent="0.25">
      <c r="A18" s="19"/>
      <c r="B18" s="24" t="s">
        <v>44</v>
      </c>
      <c r="C18" s="24" t="s">
        <v>40</v>
      </c>
      <c r="D18" s="11">
        <v>0</v>
      </c>
      <c r="E18" s="20" t="s">
        <v>13</v>
      </c>
      <c r="I18" s="29">
        <f>169294*0.475</f>
        <v>80414.649999999994</v>
      </c>
      <c r="K18" s="23">
        <f t="shared" si="0"/>
        <v>0</v>
      </c>
    </row>
    <row r="19" spans="1:11" s="19" customFormat="1" ht="7.5" customHeight="1" x14ac:dyDescent="0.25">
      <c r="B19" s="25"/>
      <c r="C19" s="25"/>
      <c r="D19" s="26"/>
      <c r="I19" s="27"/>
      <c r="K19" s="28"/>
    </row>
    <row r="20" spans="1:11" s="20" customFormat="1" ht="17.25" customHeight="1" x14ac:dyDescent="0.25">
      <c r="A20" s="19"/>
      <c r="B20" s="24" t="s">
        <v>42</v>
      </c>
      <c r="C20" s="24" t="s">
        <v>41</v>
      </c>
      <c r="D20" s="11">
        <v>0</v>
      </c>
      <c r="E20" s="20" t="s">
        <v>13</v>
      </c>
      <c r="I20" s="29">
        <f>44608*0.485</f>
        <v>21634.880000000001</v>
      </c>
      <c r="K20" s="23">
        <f t="shared" si="0"/>
        <v>0</v>
      </c>
    </row>
    <row r="21" spans="1:11" s="20" customFormat="1" ht="17.25" customHeight="1" x14ac:dyDescent="0.25">
      <c r="A21" s="19"/>
      <c r="B21" s="24" t="s">
        <v>43</v>
      </c>
      <c r="C21" s="24" t="s">
        <v>41</v>
      </c>
      <c r="D21" s="11">
        <v>0</v>
      </c>
      <c r="E21" s="20" t="s">
        <v>13</v>
      </c>
      <c r="I21" s="29">
        <f>44608*0.04</f>
        <v>1784.32</v>
      </c>
      <c r="K21" s="23">
        <f t="shared" si="0"/>
        <v>0</v>
      </c>
    </row>
    <row r="22" spans="1:11" s="20" customFormat="1" ht="17.25" customHeight="1" x14ac:dyDescent="0.25">
      <c r="A22" s="19"/>
      <c r="B22" s="24" t="s">
        <v>44</v>
      </c>
      <c r="C22" s="24" t="s">
        <v>41</v>
      </c>
      <c r="D22" s="11">
        <v>0</v>
      </c>
      <c r="E22" s="20" t="s">
        <v>13</v>
      </c>
      <c r="I22" s="29">
        <f>44608*0.475</f>
        <v>21188.799999999999</v>
      </c>
      <c r="K22" s="23">
        <f>+D22*I22</f>
        <v>0</v>
      </c>
    </row>
    <row r="23" spans="1:11" s="19" customFormat="1" ht="7.5" customHeight="1" x14ac:dyDescent="0.25">
      <c r="B23" s="25"/>
      <c r="C23" s="25"/>
      <c r="D23" s="26"/>
      <c r="I23" s="30"/>
      <c r="K23" s="28"/>
    </row>
    <row r="24" spans="1:11" s="20" customFormat="1" ht="17.25" customHeight="1" x14ac:dyDescent="0.25">
      <c r="A24" s="19"/>
      <c r="B24" s="31" t="s">
        <v>12</v>
      </c>
      <c r="C24" s="31"/>
      <c r="D24" s="11">
        <v>0</v>
      </c>
      <c r="E24" s="20" t="s">
        <v>10</v>
      </c>
      <c r="F24" s="13">
        <v>0.01</v>
      </c>
      <c r="G24" s="20" t="s">
        <v>9</v>
      </c>
      <c r="I24" s="32">
        <v>47700</v>
      </c>
      <c r="K24" s="23">
        <f>+(D24/F24)*I24</f>
        <v>0</v>
      </c>
    </row>
    <row r="25" spans="1:11" s="20" customFormat="1" ht="17.25" customHeight="1" x14ac:dyDescent="0.25">
      <c r="A25" s="19"/>
      <c r="B25" s="19"/>
      <c r="C25" s="19"/>
      <c r="D25" s="33"/>
      <c r="I25" s="32"/>
      <c r="K25" s="23"/>
    </row>
    <row r="26" spans="1:11" s="20" customFormat="1" ht="17.25" customHeight="1" x14ac:dyDescent="0.25">
      <c r="A26" s="19"/>
      <c r="B26" s="34" t="s">
        <v>46</v>
      </c>
      <c r="C26" s="31" t="s">
        <v>47</v>
      </c>
      <c r="D26" s="11">
        <v>0</v>
      </c>
      <c r="E26" s="20" t="s">
        <v>10</v>
      </c>
      <c r="F26" s="13">
        <v>0.01</v>
      </c>
      <c r="G26" s="22" t="s">
        <v>39</v>
      </c>
      <c r="I26" s="32">
        <v>43200</v>
      </c>
      <c r="K26" s="23">
        <f t="shared" ref="K26:K30" si="1">+(D26/F26)*I26</f>
        <v>0</v>
      </c>
    </row>
    <row r="27" spans="1:11" s="20" customFormat="1" ht="17.25" customHeight="1" x14ac:dyDescent="0.25">
      <c r="A27" s="19"/>
      <c r="B27" s="34" t="s">
        <v>48</v>
      </c>
      <c r="C27" s="31" t="s">
        <v>47</v>
      </c>
      <c r="D27" s="11">
        <v>0</v>
      </c>
      <c r="E27" s="20" t="s">
        <v>10</v>
      </c>
      <c r="F27" s="13">
        <v>0.01</v>
      </c>
      <c r="G27" s="22" t="s">
        <v>39</v>
      </c>
      <c r="I27" s="32">
        <v>78300</v>
      </c>
      <c r="K27" s="23">
        <f t="shared" si="1"/>
        <v>0</v>
      </c>
    </row>
    <row r="28" spans="1:11" s="20" customFormat="1" ht="17.25" customHeight="1" x14ac:dyDescent="0.25">
      <c r="A28" s="19"/>
      <c r="B28" s="34" t="s">
        <v>45</v>
      </c>
      <c r="C28" s="31" t="s">
        <v>47</v>
      </c>
      <c r="D28" s="11">
        <v>0</v>
      </c>
      <c r="E28" s="20" t="s">
        <v>10</v>
      </c>
      <c r="F28" s="13">
        <v>0.01</v>
      </c>
      <c r="G28" s="22" t="s">
        <v>39</v>
      </c>
      <c r="I28" s="32">
        <v>20000</v>
      </c>
      <c r="K28" s="23">
        <f t="shared" si="1"/>
        <v>0</v>
      </c>
    </row>
    <row r="29" spans="1:11" s="20" customFormat="1" ht="17.25" customHeight="1" x14ac:dyDescent="0.25">
      <c r="A29" s="19"/>
      <c r="B29" s="34" t="s">
        <v>49</v>
      </c>
      <c r="C29" s="31" t="s">
        <v>47</v>
      </c>
      <c r="D29" s="11">
        <v>0</v>
      </c>
      <c r="E29" s="20" t="s">
        <v>10</v>
      </c>
      <c r="F29" s="13">
        <v>0.01</v>
      </c>
      <c r="G29" s="22" t="s">
        <v>39</v>
      </c>
      <c r="I29" s="32">
        <v>2000</v>
      </c>
      <c r="K29" s="23">
        <f t="shared" ref="K29" si="2">+(D29/F29)*I29</f>
        <v>0</v>
      </c>
    </row>
    <row r="30" spans="1:11" s="20" customFormat="1" ht="17.25" customHeight="1" x14ac:dyDescent="0.25">
      <c r="A30" s="19"/>
      <c r="B30" s="34" t="s">
        <v>50</v>
      </c>
      <c r="C30" s="31" t="s">
        <v>47</v>
      </c>
      <c r="D30" s="11">
        <v>0</v>
      </c>
      <c r="E30" s="20" t="s">
        <v>10</v>
      </c>
      <c r="F30" s="13">
        <v>0.01</v>
      </c>
      <c r="G30" s="22" t="s">
        <v>39</v>
      </c>
      <c r="I30" s="32">
        <v>1000</v>
      </c>
      <c r="K30" s="23">
        <f t="shared" si="1"/>
        <v>0</v>
      </c>
    </row>
    <row r="31" spans="1:11" s="20" customFormat="1" ht="17.25" customHeight="1" x14ac:dyDescent="0.25">
      <c r="A31" s="19"/>
      <c r="I31" s="32"/>
      <c r="K31" s="23"/>
    </row>
    <row r="32" spans="1:11" s="20" customFormat="1" ht="17.25" customHeight="1" x14ac:dyDescent="0.25">
      <c r="A32" s="19"/>
      <c r="I32" s="32"/>
      <c r="J32" s="35" t="s">
        <v>18</v>
      </c>
      <c r="K32" s="23">
        <f>SUM(K11:K30)</f>
        <v>0</v>
      </c>
    </row>
    <row r="33" spans="1:18" ht="24" customHeight="1" x14ac:dyDescent="0.25">
      <c r="A33" s="2"/>
      <c r="B33" s="2"/>
      <c r="C33" s="2"/>
      <c r="D33" s="2"/>
      <c r="E33" s="2"/>
      <c r="F33" s="2"/>
      <c r="G33" s="2"/>
      <c r="H33" s="2"/>
      <c r="I33" s="2"/>
      <c r="J33" s="2"/>
      <c r="K33" s="2"/>
      <c r="L33" s="2"/>
      <c r="M33" s="2"/>
      <c r="N33" s="2"/>
      <c r="O33" s="2"/>
      <c r="P33" s="2"/>
      <c r="Q33" s="2"/>
      <c r="R33" s="2"/>
    </row>
    <row r="34" spans="1:18" s="20" customFormat="1" ht="17.25" customHeight="1" x14ac:dyDescent="0.25">
      <c r="A34" s="16"/>
      <c r="B34" s="17" t="s">
        <v>3</v>
      </c>
      <c r="C34" s="17"/>
    </row>
    <row r="35" spans="1:18" s="20" customFormat="1" ht="17.25" customHeight="1" x14ac:dyDescent="0.25">
      <c r="A35" s="36"/>
      <c r="B35" s="53" t="s">
        <v>36</v>
      </c>
      <c r="C35" s="53"/>
      <c r="D35" s="11">
        <v>0</v>
      </c>
      <c r="E35" s="20" t="s">
        <v>16</v>
      </c>
    </row>
    <row r="36" spans="1:18" s="20" customFormat="1" ht="33" customHeight="1" x14ac:dyDescent="0.25">
      <c r="A36" s="37"/>
      <c r="B36" s="49" t="s">
        <v>24</v>
      </c>
      <c r="C36" s="49"/>
      <c r="D36" s="49"/>
      <c r="E36" s="49"/>
      <c r="F36" s="49"/>
      <c r="G36" s="49"/>
      <c r="H36" s="49"/>
      <c r="I36" s="49"/>
      <c r="J36" s="49"/>
      <c r="K36" s="49"/>
    </row>
    <row r="37" spans="1:18" s="20" customFormat="1" ht="17.25" customHeight="1" x14ac:dyDescent="0.25">
      <c r="B37" s="31" t="s">
        <v>4</v>
      </c>
      <c r="C37" s="31"/>
      <c r="D37" s="9">
        <v>0</v>
      </c>
      <c r="E37" s="20" t="s">
        <v>10</v>
      </c>
      <c r="F37" s="10">
        <v>0</v>
      </c>
      <c r="G37" s="20" t="s">
        <v>11</v>
      </c>
      <c r="I37" s="32"/>
      <c r="K37" s="23"/>
    </row>
    <row r="38" spans="1:18" s="20" customFormat="1" ht="17.25" customHeight="1" x14ac:dyDescent="0.25">
      <c r="B38" s="31" t="s">
        <v>5</v>
      </c>
      <c r="C38" s="31"/>
      <c r="D38" s="9">
        <v>0</v>
      </c>
      <c r="E38" s="20" t="s">
        <v>10</v>
      </c>
      <c r="F38" s="10">
        <v>0</v>
      </c>
      <c r="G38" s="20" t="s">
        <v>19</v>
      </c>
      <c r="K38" s="23"/>
    </row>
    <row r="39" spans="1:18" ht="24" customHeight="1" x14ac:dyDescent="0.25">
      <c r="A39" s="2"/>
      <c r="B39" s="2"/>
      <c r="C39" s="2"/>
      <c r="D39" s="2"/>
      <c r="E39" s="2"/>
      <c r="F39" s="2"/>
      <c r="G39" s="2"/>
      <c r="H39" s="2"/>
      <c r="I39" s="2"/>
      <c r="J39" s="2"/>
      <c r="K39" s="2"/>
      <c r="L39" s="2"/>
      <c r="M39" s="2"/>
      <c r="N39" s="2"/>
      <c r="O39" s="2"/>
      <c r="P39" s="2"/>
      <c r="Q39" s="2"/>
      <c r="R39" s="2"/>
    </row>
    <row r="40" spans="1:18" s="39" customFormat="1" ht="51" customHeight="1" x14ac:dyDescent="0.25">
      <c r="A40" s="50" t="s">
        <v>34</v>
      </c>
      <c r="B40" s="49"/>
      <c r="C40" s="49"/>
      <c r="D40" s="49"/>
      <c r="E40" s="49"/>
      <c r="F40" s="49"/>
      <c r="G40" s="49"/>
      <c r="H40" s="49"/>
      <c r="I40" s="49"/>
      <c r="J40" s="49"/>
      <c r="K40" s="49"/>
    </row>
    <row r="41" spans="1:18" s="39" customFormat="1" ht="24" customHeight="1" x14ac:dyDescent="0.25"/>
    <row r="42" spans="1:18" s="39" customFormat="1" ht="17.25" customHeight="1" x14ac:dyDescent="0.25">
      <c r="A42" s="39" t="s">
        <v>28</v>
      </c>
      <c r="B42" s="52"/>
      <c r="C42" s="52"/>
      <c r="D42" s="40"/>
      <c r="F42" s="39" t="s">
        <v>29</v>
      </c>
      <c r="G42" s="51"/>
      <c r="H42" s="51"/>
      <c r="I42" s="51"/>
      <c r="J42" s="51"/>
      <c r="K42" s="51"/>
    </row>
    <row r="43" spans="1:18" s="39" customFormat="1" ht="17.25" customHeight="1" x14ac:dyDescent="0.25"/>
    <row r="44" spans="1:18" s="39" customFormat="1" ht="17.25" customHeight="1" x14ac:dyDescent="0.25">
      <c r="E44" s="39" t="s">
        <v>30</v>
      </c>
    </row>
    <row r="45" spans="1:18" s="39" customFormat="1" ht="69" customHeight="1" x14ac:dyDescent="0.2">
      <c r="E45" s="44" t="s">
        <v>31</v>
      </c>
      <c r="F45" s="44"/>
      <c r="G45" s="44"/>
      <c r="H45" s="44"/>
      <c r="I45" s="44"/>
      <c r="J45" s="44"/>
      <c r="K45" s="44"/>
    </row>
    <row r="46" spans="1:18" s="39" customFormat="1" ht="17.25" customHeight="1" x14ac:dyDescent="0.25"/>
    <row r="47" spans="1:18" s="39" customFormat="1" ht="69" customHeight="1" x14ac:dyDescent="0.2">
      <c r="E47" s="45" t="s">
        <v>32</v>
      </c>
      <c r="F47" s="45"/>
      <c r="G47" s="45"/>
      <c r="H47" s="45"/>
      <c r="I47" s="45"/>
      <c r="J47" s="45"/>
      <c r="K47" s="45"/>
    </row>
    <row r="48" spans="1:18" s="20" customFormat="1" ht="67.5" customHeight="1" x14ac:dyDescent="0.25">
      <c r="A48" s="41" t="s">
        <v>33</v>
      </c>
    </row>
    <row r="49" spans="1:9" s="20" customFormat="1" x14ac:dyDescent="0.25">
      <c r="A49" s="38"/>
      <c r="B49" s="42" t="s">
        <v>23</v>
      </c>
      <c r="C49" s="42"/>
      <c r="H49" s="42"/>
      <c r="I49" s="42"/>
    </row>
    <row r="50" spans="1:9" s="20" customFormat="1" x14ac:dyDescent="0.25">
      <c r="A50" s="43"/>
      <c r="B50" s="42" t="s">
        <v>21</v>
      </c>
      <c r="C50" s="42"/>
      <c r="H50" s="42"/>
      <c r="I50" s="42"/>
    </row>
    <row r="51" spans="1:9" s="20" customFormat="1" x14ac:dyDescent="0.25">
      <c r="A51" s="31"/>
      <c r="B51" s="42" t="s">
        <v>22</v>
      </c>
      <c r="C51" s="42"/>
      <c r="H51" s="42"/>
      <c r="I51" s="42"/>
    </row>
    <row r="52" spans="1:9" s="39" customFormat="1" x14ac:dyDescent="0.25"/>
    <row r="53" spans="1:9" s="39" customFormat="1" x14ac:dyDescent="0.25"/>
    <row r="54" spans="1:9" s="39" customFormat="1" x14ac:dyDescent="0.25"/>
    <row r="55" spans="1:9" s="39" customFormat="1" x14ac:dyDescent="0.25"/>
    <row r="56" spans="1:9" s="39" customFormat="1" x14ac:dyDescent="0.25"/>
    <row r="57" spans="1:9" s="39" customFormat="1" x14ac:dyDescent="0.25"/>
    <row r="58" spans="1:9" s="39" customFormat="1" x14ac:dyDescent="0.25"/>
    <row r="59" spans="1:9" s="39" customFormat="1" x14ac:dyDescent="0.25"/>
    <row r="60" spans="1:9" s="39" customFormat="1" x14ac:dyDescent="0.25"/>
    <row r="61" spans="1:9" s="39" customFormat="1" x14ac:dyDescent="0.25"/>
    <row r="62" spans="1:9" s="39" customFormat="1" x14ac:dyDescent="0.25"/>
    <row r="63" spans="1:9" s="39" customFormat="1" x14ac:dyDescent="0.25"/>
    <row r="64" spans="1:9" s="39" customFormat="1" x14ac:dyDescent="0.25"/>
    <row r="65" s="39" customFormat="1" x14ac:dyDescent="0.25"/>
    <row r="66" s="39" customFormat="1" x14ac:dyDescent="0.25"/>
    <row r="67" s="39" customFormat="1" x14ac:dyDescent="0.25"/>
    <row r="68" s="39" customFormat="1" x14ac:dyDescent="0.25"/>
    <row r="69" s="39" customFormat="1" x14ac:dyDescent="0.25"/>
    <row r="70" s="39" customFormat="1" x14ac:dyDescent="0.25"/>
    <row r="71" s="39" customFormat="1" x14ac:dyDescent="0.25"/>
    <row r="72" s="39" customFormat="1" x14ac:dyDescent="0.25"/>
    <row r="73" s="39" customFormat="1" x14ac:dyDescent="0.25"/>
    <row r="74" s="39" customFormat="1" x14ac:dyDescent="0.25"/>
    <row r="75" s="39" customFormat="1" x14ac:dyDescent="0.25"/>
    <row r="76" s="39" customFormat="1" x14ac:dyDescent="0.25"/>
    <row r="77" s="39" customFormat="1" x14ac:dyDescent="0.25"/>
    <row r="78" s="39" customFormat="1" x14ac:dyDescent="0.25"/>
    <row r="79" s="39" customFormat="1" x14ac:dyDescent="0.25"/>
    <row r="80" s="39" customFormat="1" x14ac:dyDescent="0.25"/>
    <row r="81" s="39" customFormat="1" x14ac:dyDescent="0.25"/>
    <row r="82" s="39" customFormat="1" x14ac:dyDescent="0.25"/>
    <row r="83" s="39" customFormat="1" x14ac:dyDescent="0.25"/>
    <row r="84" s="39" customFormat="1" x14ac:dyDescent="0.25"/>
    <row r="85" s="39" customFormat="1" x14ac:dyDescent="0.25"/>
    <row r="86" s="39" customFormat="1" x14ac:dyDescent="0.25"/>
    <row r="87" s="39" customFormat="1" x14ac:dyDescent="0.25"/>
    <row r="88" s="39" customFormat="1" x14ac:dyDescent="0.25"/>
    <row r="89" s="39" customFormat="1" x14ac:dyDescent="0.25"/>
    <row r="90" s="39" customFormat="1" x14ac:dyDescent="0.25"/>
    <row r="91" s="39" customFormat="1" x14ac:dyDescent="0.25"/>
    <row r="92" s="39" customFormat="1" x14ac:dyDescent="0.25"/>
    <row r="93" s="39" customFormat="1" x14ac:dyDescent="0.25"/>
    <row r="94" s="39" customFormat="1" x14ac:dyDescent="0.25"/>
    <row r="95" s="39" customFormat="1" x14ac:dyDescent="0.25"/>
    <row r="96" s="39" customFormat="1" x14ac:dyDescent="0.25"/>
    <row r="97" s="39" customFormat="1" x14ac:dyDescent="0.25"/>
    <row r="98" s="39" customFormat="1" x14ac:dyDescent="0.25"/>
    <row r="99" s="39" customFormat="1" x14ac:dyDescent="0.25"/>
    <row r="100" s="39" customFormat="1" x14ac:dyDescent="0.25"/>
    <row r="101" s="39" customFormat="1" x14ac:dyDescent="0.25"/>
    <row r="102" s="39" customFormat="1" x14ac:dyDescent="0.25"/>
    <row r="103" s="39" customFormat="1" x14ac:dyDescent="0.25"/>
    <row r="104" s="39" customFormat="1" x14ac:dyDescent="0.25"/>
    <row r="105" s="39" customFormat="1" x14ac:dyDescent="0.25"/>
    <row r="106" s="39" customFormat="1" x14ac:dyDescent="0.25"/>
    <row r="107" s="39" customFormat="1" x14ac:dyDescent="0.25"/>
    <row r="108" s="39" customFormat="1" x14ac:dyDescent="0.25"/>
    <row r="109" s="39" customFormat="1" x14ac:dyDescent="0.25"/>
    <row r="110" s="39" customFormat="1" x14ac:dyDescent="0.25"/>
    <row r="111" s="39" customFormat="1" x14ac:dyDescent="0.25"/>
    <row r="112" s="39" customFormat="1" x14ac:dyDescent="0.25"/>
    <row r="113" s="39" customFormat="1" x14ac:dyDescent="0.25"/>
    <row r="114" s="39" customFormat="1" x14ac:dyDescent="0.25"/>
    <row r="115" s="39" customFormat="1" x14ac:dyDescent="0.25"/>
    <row r="116" s="39" customFormat="1" x14ac:dyDescent="0.25"/>
    <row r="117" s="39" customFormat="1" x14ac:dyDescent="0.25"/>
    <row r="118" s="39" customFormat="1" x14ac:dyDescent="0.25"/>
    <row r="119" s="39" customFormat="1" x14ac:dyDescent="0.25"/>
    <row r="120" s="39" customFormat="1" x14ac:dyDescent="0.25"/>
    <row r="121" s="39" customFormat="1" x14ac:dyDescent="0.25"/>
    <row r="122" s="39" customFormat="1" x14ac:dyDescent="0.25"/>
    <row r="123" s="39" customFormat="1" x14ac:dyDescent="0.25"/>
    <row r="124" s="39" customFormat="1" x14ac:dyDescent="0.25"/>
    <row r="125" s="39" customFormat="1" x14ac:dyDescent="0.25"/>
    <row r="126" s="39" customFormat="1" x14ac:dyDescent="0.25"/>
    <row r="127" s="39" customFormat="1" x14ac:dyDescent="0.25"/>
    <row r="128" s="39" customFormat="1" x14ac:dyDescent="0.25"/>
    <row r="129" s="39" customFormat="1" x14ac:dyDescent="0.25"/>
    <row r="130" s="39" customFormat="1" x14ac:dyDescent="0.25"/>
    <row r="131" s="39" customFormat="1" x14ac:dyDescent="0.25"/>
    <row r="132" s="39" customFormat="1" x14ac:dyDescent="0.25"/>
    <row r="133" s="39" customFormat="1" x14ac:dyDescent="0.25"/>
    <row r="134" s="39" customFormat="1" x14ac:dyDescent="0.25"/>
    <row r="135" s="39" customFormat="1" x14ac:dyDescent="0.25"/>
    <row r="136" s="39" customFormat="1" x14ac:dyDescent="0.25"/>
    <row r="137" s="39" customFormat="1" x14ac:dyDescent="0.25"/>
    <row r="138" s="39" customFormat="1" x14ac:dyDescent="0.25"/>
    <row r="139" s="39" customFormat="1" x14ac:dyDescent="0.25"/>
    <row r="140" s="39" customFormat="1" x14ac:dyDescent="0.25"/>
    <row r="141" s="39" customFormat="1" x14ac:dyDescent="0.25"/>
    <row r="142" s="39" customFormat="1" x14ac:dyDescent="0.25"/>
    <row r="143" s="39" customFormat="1" x14ac:dyDescent="0.25"/>
    <row r="144" s="39" customFormat="1" x14ac:dyDescent="0.25"/>
    <row r="145" s="39" customFormat="1" x14ac:dyDescent="0.25"/>
    <row r="146" s="39" customFormat="1" x14ac:dyDescent="0.25"/>
    <row r="147" s="39" customFormat="1" x14ac:dyDescent="0.25"/>
    <row r="148" s="39" customFormat="1" x14ac:dyDescent="0.25"/>
    <row r="149" s="39" customFormat="1" x14ac:dyDescent="0.25"/>
    <row r="150" s="39" customFormat="1" x14ac:dyDescent="0.25"/>
    <row r="151" s="39" customFormat="1" x14ac:dyDescent="0.25"/>
    <row r="152" s="39" customFormat="1" x14ac:dyDescent="0.25"/>
    <row r="153" s="39" customFormat="1" x14ac:dyDescent="0.25"/>
    <row r="154" s="39" customFormat="1" x14ac:dyDescent="0.25"/>
    <row r="155" s="39" customFormat="1" x14ac:dyDescent="0.25"/>
    <row r="156" s="39" customFormat="1" x14ac:dyDescent="0.25"/>
    <row r="157" s="39" customFormat="1" x14ac:dyDescent="0.25"/>
    <row r="158" s="39" customFormat="1" x14ac:dyDescent="0.25"/>
    <row r="159" s="39" customFormat="1" x14ac:dyDescent="0.25"/>
    <row r="160" s="39" customFormat="1" x14ac:dyDescent="0.25"/>
    <row r="161" s="39" customFormat="1" x14ac:dyDescent="0.25"/>
    <row r="162" s="39" customFormat="1" x14ac:dyDescent="0.25"/>
    <row r="163" s="39" customFormat="1" x14ac:dyDescent="0.25"/>
    <row r="164" s="39" customFormat="1" x14ac:dyDescent="0.25"/>
    <row r="165" s="39" customFormat="1" x14ac:dyDescent="0.25"/>
    <row r="166" s="39" customFormat="1" x14ac:dyDescent="0.25"/>
    <row r="167" s="39" customFormat="1" x14ac:dyDescent="0.25"/>
    <row r="168" s="39" customFormat="1" x14ac:dyDescent="0.25"/>
    <row r="169" s="39" customFormat="1" x14ac:dyDescent="0.25"/>
    <row r="170" s="39" customFormat="1" x14ac:dyDescent="0.25"/>
    <row r="171" s="39" customFormat="1" x14ac:dyDescent="0.25"/>
    <row r="172" s="39" customFormat="1" x14ac:dyDescent="0.25"/>
    <row r="173" s="39" customFormat="1" x14ac:dyDescent="0.25"/>
    <row r="174" s="39" customFormat="1" x14ac:dyDescent="0.25"/>
    <row r="175" s="39" customFormat="1" x14ac:dyDescent="0.25"/>
    <row r="176" s="39" customFormat="1" x14ac:dyDescent="0.25"/>
    <row r="177" s="39" customFormat="1" x14ac:dyDescent="0.25"/>
    <row r="178" s="39" customFormat="1" x14ac:dyDescent="0.25"/>
    <row r="179" s="39" customFormat="1" x14ac:dyDescent="0.25"/>
    <row r="180" s="39" customFormat="1" x14ac:dyDescent="0.25"/>
    <row r="181" s="39" customFormat="1" x14ac:dyDescent="0.25"/>
    <row r="182" s="39" customFormat="1" x14ac:dyDescent="0.25"/>
  </sheetData>
  <sheetProtection password="CF77" sheet="1" objects="1" scenarios="1" selectLockedCells="1"/>
  <mergeCells count="10">
    <mergeCell ref="E45:K45"/>
    <mergeCell ref="E47:K47"/>
    <mergeCell ref="D5:K5"/>
    <mergeCell ref="D3:K3"/>
    <mergeCell ref="A7:K7"/>
    <mergeCell ref="B36:K36"/>
    <mergeCell ref="A40:K40"/>
    <mergeCell ref="G42:K42"/>
    <mergeCell ref="B42:C42"/>
    <mergeCell ref="B35:C35"/>
  </mergeCells>
  <pageMargins left="0.7" right="0.7" top="0.75" bottom="0.75" header="0.3" footer="0.3"/>
  <pageSetup paperSize="9" scale="65"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3</vt:i4>
      </vt:variant>
      <vt:variant>
        <vt:lpstr>Benoemde bereiken</vt:lpstr>
      </vt:variant>
      <vt:variant>
        <vt:i4>1</vt:i4>
      </vt:variant>
    </vt:vector>
  </HeadingPairs>
  <TitlesOfParts>
    <vt:vector size="4" baseType="lpstr">
      <vt:lpstr>Blad1</vt:lpstr>
      <vt:lpstr>Blad2</vt:lpstr>
      <vt:lpstr>Blad3</vt:lpstr>
      <vt:lpstr>Blad1!Afdrukbereik</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Frank van de Vondervoort</dc:creator>
  <cp:lastModifiedBy>Frank van de Vondervoort</cp:lastModifiedBy>
  <cp:lastPrinted>2019-10-16T09:24:06Z</cp:lastPrinted>
  <dcterms:created xsi:type="dcterms:W3CDTF">2019-06-28T07:35:35Z</dcterms:created>
  <dcterms:modified xsi:type="dcterms:W3CDTF">2019-10-16T09:26:58Z</dcterms:modified>
</cp:coreProperties>
</file>