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0970" windowHeight="12420"/>
  </bookViews>
  <sheets>
    <sheet name="1. Algemeen" sheetId="2" r:id="rId1"/>
    <sheet name="2. Programma" sheetId="5" r:id="rId2"/>
    <sheet name="3. Opbrengsten" sheetId="11" r:id="rId3"/>
    <sheet name="4. Stichtingskosten" sheetId="12" r:id="rId4"/>
    <sheet name="5. Totaaloverzicht" sheetId="7" r:id="rId5"/>
    <sheet name="6. Parameters" sheetId="13" r:id="rId6"/>
    <sheet name="7. Lijsten" sheetId="8"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7" i="12" l="1"/>
  <c r="L58" i="12"/>
  <c r="L59" i="12"/>
  <c r="L60" i="12"/>
  <c r="L61" i="12"/>
  <c r="L62" i="12"/>
  <c r="L63" i="12"/>
  <c r="L64" i="12"/>
  <c r="L65" i="12"/>
  <c r="L66" i="12"/>
  <c r="L67" i="12"/>
  <c r="L68" i="12"/>
  <c r="L69" i="12"/>
  <c r="L70" i="12"/>
  <c r="L56" i="12"/>
  <c r="L36" i="12"/>
  <c r="L37" i="12"/>
  <c r="L38" i="12"/>
  <c r="L39" i="12"/>
  <c r="L40" i="12"/>
  <c r="L41" i="12"/>
  <c r="L42" i="12"/>
  <c r="L43" i="12"/>
  <c r="L44" i="12"/>
  <c r="L45" i="12"/>
  <c r="L46" i="12"/>
  <c r="L47" i="12"/>
  <c r="L48" i="12"/>
  <c r="L49" i="12"/>
  <c r="L35" i="12"/>
  <c r="L15" i="12"/>
  <c r="L16" i="12"/>
  <c r="L17" i="12"/>
  <c r="L18" i="12"/>
  <c r="L19" i="12"/>
  <c r="L20" i="12"/>
  <c r="L21" i="12"/>
  <c r="L22" i="12"/>
  <c r="L23" i="12"/>
  <c r="L24" i="12"/>
  <c r="L25" i="12"/>
  <c r="L26" i="12"/>
  <c r="L27" i="12"/>
  <c r="L28" i="12"/>
  <c r="L14" i="12"/>
  <c r="H17" i="5" l="1"/>
  <c r="K14" i="5"/>
  <c r="H56" i="5"/>
  <c r="H35" i="5"/>
  <c r="K57" i="5" l="1"/>
  <c r="K58" i="5"/>
  <c r="K59" i="5"/>
  <c r="K60" i="5"/>
  <c r="K61" i="5"/>
  <c r="K62" i="5"/>
  <c r="K63" i="5"/>
  <c r="K64" i="5"/>
  <c r="K65" i="5"/>
  <c r="K66" i="5"/>
  <c r="K67" i="5"/>
  <c r="K68" i="5"/>
  <c r="K69" i="5"/>
  <c r="K70" i="5"/>
  <c r="K56" i="5"/>
  <c r="K36" i="5"/>
  <c r="K37" i="5"/>
  <c r="K38" i="5"/>
  <c r="K39" i="5"/>
  <c r="K40" i="5"/>
  <c r="K41" i="5"/>
  <c r="K42" i="5"/>
  <c r="K43" i="5"/>
  <c r="K44" i="5"/>
  <c r="K45" i="5"/>
  <c r="K46" i="5"/>
  <c r="K47" i="5"/>
  <c r="K48" i="5"/>
  <c r="K49" i="5"/>
  <c r="K35" i="5"/>
  <c r="K15" i="5"/>
  <c r="K16" i="5"/>
  <c r="K17" i="5"/>
  <c r="K18" i="5"/>
  <c r="K19" i="5"/>
  <c r="K20" i="5"/>
  <c r="K21" i="5"/>
  <c r="K22" i="5"/>
  <c r="K23" i="5"/>
  <c r="K24" i="5"/>
  <c r="K25" i="5"/>
  <c r="K26" i="5"/>
  <c r="K27" i="5"/>
  <c r="K28" i="5"/>
  <c r="I70" i="11"/>
  <c r="I69" i="11"/>
  <c r="I68" i="11"/>
  <c r="I67" i="11"/>
  <c r="I66" i="11"/>
  <c r="I65" i="11"/>
  <c r="I64" i="11"/>
  <c r="I63" i="11"/>
  <c r="I62" i="11"/>
  <c r="I61" i="11"/>
  <c r="I60" i="11"/>
  <c r="I59" i="11"/>
  <c r="I58" i="11"/>
  <c r="I57" i="11"/>
  <c r="I56" i="11"/>
  <c r="I49" i="11"/>
  <c r="I48" i="11"/>
  <c r="I47" i="11"/>
  <c r="I46" i="11"/>
  <c r="I45" i="11"/>
  <c r="I44" i="11"/>
  <c r="I43" i="11"/>
  <c r="I42" i="11"/>
  <c r="I41" i="11"/>
  <c r="I40" i="11"/>
  <c r="I39" i="11"/>
  <c r="I38" i="11"/>
  <c r="I37" i="11"/>
  <c r="I36" i="11"/>
  <c r="I35" i="11"/>
  <c r="I15" i="11"/>
  <c r="I16" i="11"/>
  <c r="I17" i="11"/>
  <c r="I18" i="11"/>
  <c r="I19" i="11"/>
  <c r="I20" i="11"/>
  <c r="I21" i="11"/>
  <c r="I22" i="11"/>
  <c r="I23" i="11"/>
  <c r="I24" i="11"/>
  <c r="I25" i="11"/>
  <c r="I26" i="11"/>
  <c r="I27" i="11"/>
  <c r="I28" i="11"/>
  <c r="I14" i="11"/>
  <c r="D70" i="12"/>
  <c r="C70" i="12"/>
  <c r="D69" i="12"/>
  <c r="C69" i="12"/>
  <c r="D68" i="12"/>
  <c r="C68" i="12"/>
  <c r="D67" i="12"/>
  <c r="C67" i="12"/>
  <c r="D66" i="12"/>
  <c r="C66" i="12"/>
  <c r="D65" i="12"/>
  <c r="C65" i="12"/>
  <c r="D64" i="12"/>
  <c r="C64" i="12"/>
  <c r="D63" i="12"/>
  <c r="C63" i="12"/>
  <c r="D62" i="12"/>
  <c r="C62" i="12"/>
  <c r="D61" i="12"/>
  <c r="C61" i="12"/>
  <c r="D60" i="12"/>
  <c r="C60" i="12"/>
  <c r="D59" i="12"/>
  <c r="N59" i="12" s="1"/>
  <c r="C59" i="12"/>
  <c r="D58" i="12"/>
  <c r="C58" i="12"/>
  <c r="D57" i="12"/>
  <c r="C57" i="12"/>
  <c r="D56" i="12"/>
  <c r="C56" i="12"/>
  <c r="D49" i="12"/>
  <c r="C49" i="12"/>
  <c r="D48" i="12"/>
  <c r="C48" i="12"/>
  <c r="D47" i="12"/>
  <c r="N47" i="12" s="1"/>
  <c r="C47" i="12"/>
  <c r="D46" i="12"/>
  <c r="C46" i="12"/>
  <c r="D45" i="12"/>
  <c r="C45" i="12"/>
  <c r="D44" i="12"/>
  <c r="C44" i="12"/>
  <c r="D43" i="12"/>
  <c r="N43" i="12" s="1"/>
  <c r="C43" i="12"/>
  <c r="D42" i="12"/>
  <c r="C42" i="12"/>
  <c r="D41" i="12"/>
  <c r="C41" i="12"/>
  <c r="D40" i="12"/>
  <c r="C40" i="12"/>
  <c r="D39" i="12"/>
  <c r="C39" i="12"/>
  <c r="D38" i="12"/>
  <c r="C38" i="12"/>
  <c r="D37" i="12"/>
  <c r="C37" i="12"/>
  <c r="D36" i="12"/>
  <c r="C36" i="12"/>
  <c r="D35" i="12"/>
  <c r="C35" i="12"/>
  <c r="D28" i="12"/>
  <c r="C28" i="12"/>
  <c r="D27" i="12"/>
  <c r="C27" i="12"/>
  <c r="D26" i="12"/>
  <c r="C26" i="12"/>
  <c r="D25" i="12"/>
  <c r="C25" i="12"/>
  <c r="D24" i="12"/>
  <c r="N24" i="12" s="1"/>
  <c r="C24" i="12"/>
  <c r="D23" i="12"/>
  <c r="C23" i="12"/>
  <c r="D22" i="12"/>
  <c r="N22" i="12" s="1"/>
  <c r="C22" i="12"/>
  <c r="D21" i="12"/>
  <c r="C21" i="12"/>
  <c r="D20" i="12"/>
  <c r="N20" i="12" s="1"/>
  <c r="C20" i="12"/>
  <c r="D19" i="12"/>
  <c r="C19" i="12"/>
  <c r="D18" i="12"/>
  <c r="N18" i="12" s="1"/>
  <c r="C18" i="12"/>
  <c r="D17" i="12"/>
  <c r="N17" i="12" s="1"/>
  <c r="C17" i="12"/>
  <c r="D16" i="12"/>
  <c r="C16" i="12"/>
  <c r="D15" i="12"/>
  <c r="C15" i="12"/>
  <c r="D14" i="12"/>
  <c r="N14" i="12" s="1"/>
  <c r="C14" i="12"/>
  <c r="D70" i="11"/>
  <c r="C70" i="11"/>
  <c r="D69" i="11"/>
  <c r="C69" i="11"/>
  <c r="D68" i="11"/>
  <c r="C68" i="11"/>
  <c r="D67" i="11"/>
  <c r="C67" i="11"/>
  <c r="D66" i="11"/>
  <c r="C66" i="11"/>
  <c r="D65" i="11"/>
  <c r="K65" i="11" s="1"/>
  <c r="C65" i="11"/>
  <c r="D64" i="11"/>
  <c r="C64" i="11"/>
  <c r="D63" i="11"/>
  <c r="C63" i="11"/>
  <c r="D62" i="11"/>
  <c r="C62" i="11"/>
  <c r="D61" i="11"/>
  <c r="C61" i="11"/>
  <c r="D60" i="11"/>
  <c r="C60" i="11"/>
  <c r="D59" i="11"/>
  <c r="C59" i="11"/>
  <c r="D58" i="11"/>
  <c r="C58" i="11"/>
  <c r="D57" i="11"/>
  <c r="C57" i="11"/>
  <c r="D56" i="11"/>
  <c r="C56" i="11"/>
  <c r="D49" i="11"/>
  <c r="C49" i="11"/>
  <c r="D48" i="11"/>
  <c r="C48" i="11"/>
  <c r="D47" i="11"/>
  <c r="C47" i="11"/>
  <c r="D46" i="11"/>
  <c r="C46" i="11"/>
  <c r="D45" i="11"/>
  <c r="C45" i="11"/>
  <c r="D44" i="11"/>
  <c r="C44" i="11"/>
  <c r="D43" i="11"/>
  <c r="C43" i="11"/>
  <c r="D42" i="11"/>
  <c r="C42" i="11"/>
  <c r="D41" i="11"/>
  <c r="C41" i="11"/>
  <c r="D40" i="11"/>
  <c r="C40" i="11"/>
  <c r="D39" i="11"/>
  <c r="C39" i="11"/>
  <c r="D38" i="11"/>
  <c r="C38" i="11"/>
  <c r="D37" i="11"/>
  <c r="C37" i="11"/>
  <c r="D36" i="11"/>
  <c r="C36" i="11"/>
  <c r="D35" i="11"/>
  <c r="C35" i="11"/>
  <c r="C15" i="11"/>
  <c r="D15" i="11"/>
  <c r="C16" i="11"/>
  <c r="D16" i="11"/>
  <c r="C17" i="11"/>
  <c r="D17" i="11"/>
  <c r="C18" i="11"/>
  <c r="D18" i="11"/>
  <c r="K18" i="11" s="1"/>
  <c r="C19" i="11"/>
  <c r="D19" i="11"/>
  <c r="C20" i="11"/>
  <c r="D20" i="11"/>
  <c r="C21" i="11"/>
  <c r="D21" i="11"/>
  <c r="C22" i="11"/>
  <c r="D22" i="11"/>
  <c r="C23" i="11"/>
  <c r="D23" i="11"/>
  <c r="C24" i="11"/>
  <c r="D24" i="11"/>
  <c r="C25" i="11"/>
  <c r="D25" i="11"/>
  <c r="C26" i="11"/>
  <c r="D26" i="11"/>
  <c r="C27" i="11"/>
  <c r="D27" i="11"/>
  <c r="C28" i="11"/>
  <c r="D28" i="11"/>
  <c r="C14" i="11"/>
  <c r="N45" i="12" l="1"/>
  <c r="N65" i="12"/>
  <c r="N26" i="12"/>
  <c r="N61" i="12"/>
  <c r="N49" i="12"/>
  <c r="N57" i="12"/>
  <c r="N39" i="12"/>
  <c r="N16" i="12"/>
  <c r="N63" i="12"/>
  <c r="N28" i="12"/>
  <c r="K39" i="11"/>
  <c r="K35" i="11"/>
  <c r="N35" i="12"/>
  <c r="N37" i="12"/>
  <c r="K57" i="11"/>
  <c r="N67" i="12"/>
  <c r="N69" i="12"/>
  <c r="N41" i="12"/>
  <c r="K69" i="11"/>
  <c r="K61" i="11"/>
  <c r="K43" i="11"/>
  <c r="K47" i="11"/>
  <c r="N25" i="12"/>
  <c r="N21" i="12"/>
  <c r="N36" i="12"/>
  <c r="N40" i="12"/>
  <c r="N44" i="12"/>
  <c r="N48" i="12"/>
  <c r="N58" i="12"/>
  <c r="N62" i="12"/>
  <c r="N66" i="12"/>
  <c r="N38" i="12"/>
  <c r="N42" i="12"/>
  <c r="N56" i="12"/>
  <c r="N68" i="12"/>
  <c r="N46" i="12"/>
  <c r="N60" i="12"/>
  <c r="N64" i="12"/>
  <c r="N15" i="12"/>
  <c r="K38" i="11"/>
  <c r="K42" i="11"/>
  <c r="K46" i="11"/>
  <c r="K56" i="11"/>
  <c r="K60" i="11"/>
  <c r="K64" i="11"/>
  <c r="N19" i="12"/>
  <c r="N23" i="12"/>
  <c r="N27" i="12"/>
  <c r="K19" i="11"/>
  <c r="K27" i="11"/>
  <c r="K23" i="11"/>
  <c r="K15" i="11"/>
  <c r="K68" i="11"/>
  <c r="N70" i="12"/>
  <c r="K26" i="11"/>
  <c r="K22" i="11"/>
  <c r="K25" i="11"/>
  <c r="K21" i="11"/>
  <c r="K17" i="11"/>
  <c r="K36" i="11"/>
  <c r="K40" i="11"/>
  <c r="K44" i="11"/>
  <c r="K48" i="11"/>
  <c r="K58" i="11"/>
  <c r="K62" i="11"/>
  <c r="K66" i="11"/>
  <c r="K70" i="11"/>
  <c r="K28" i="11"/>
  <c r="K24" i="11"/>
  <c r="K20" i="11"/>
  <c r="K16" i="11"/>
  <c r="K37" i="11"/>
  <c r="K41" i="11"/>
  <c r="K45" i="11"/>
  <c r="K49" i="11"/>
  <c r="K59" i="11"/>
  <c r="K63" i="11"/>
  <c r="K67" i="11"/>
  <c r="D14" i="11"/>
  <c r="K14" i="11" s="1"/>
  <c r="N30" i="12" l="1"/>
  <c r="E17" i="7" s="1"/>
  <c r="N72" i="12"/>
  <c r="E19" i="7" s="1"/>
  <c r="N51" i="12"/>
  <c r="E18" i="7" s="1"/>
  <c r="K30" i="11"/>
  <c r="D17" i="7" s="1"/>
  <c r="K72" i="11"/>
  <c r="D19" i="7" s="1"/>
  <c r="K51" i="11"/>
  <c r="D18" i="7" s="1"/>
  <c r="E72" i="5"/>
  <c r="D11" i="7" s="1"/>
  <c r="E51" i="5"/>
  <c r="D10" i="7" s="1"/>
  <c r="H70" i="5"/>
  <c r="H69" i="5"/>
  <c r="H68" i="5"/>
  <c r="H67" i="5"/>
  <c r="H66" i="5"/>
  <c r="H65" i="5"/>
  <c r="H64" i="5"/>
  <c r="H63" i="5"/>
  <c r="H62" i="5"/>
  <c r="H61" i="5"/>
  <c r="H60" i="5"/>
  <c r="H59" i="5"/>
  <c r="H58" i="5"/>
  <c r="H57" i="5"/>
  <c r="H49" i="5"/>
  <c r="H48" i="5"/>
  <c r="H47" i="5"/>
  <c r="H46" i="5"/>
  <c r="H45" i="5"/>
  <c r="H44" i="5"/>
  <c r="H43" i="5"/>
  <c r="H42" i="5"/>
  <c r="H41" i="5"/>
  <c r="H40" i="5"/>
  <c r="H39" i="5"/>
  <c r="H38" i="5"/>
  <c r="H37" i="5"/>
  <c r="H36" i="5"/>
  <c r="H14" i="5"/>
  <c r="H15" i="5"/>
  <c r="H16" i="5"/>
  <c r="H18" i="5"/>
  <c r="H19" i="5"/>
  <c r="H20" i="5"/>
  <c r="H21" i="5"/>
  <c r="H22" i="5"/>
  <c r="H23" i="5"/>
  <c r="H24" i="5"/>
  <c r="H25" i="5"/>
  <c r="H26" i="5"/>
  <c r="H27" i="5"/>
  <c r="H28" i="5"/>
  <c r="F19" i="7" l="1"/>
  <c r="E27" i="7" s="1"/>
  <c r="F18" i="7"/>
  <c r="E26" i="7" s="1"/>
  <c r="E20" i="7"/>
  <c r="F17" i="7"/>
  <c r="E25" i="7" s="1"/>
  <c r="D20" i="7"/>
  <c r="D9" i="12"/>
  <c r="D9" i="11"/>
  <c r="K51" i="5"/>
  <c r="F10" i="7" s="1"/>
  <c r="D26" i="7" s="1"/>
  <c r="K72" i="5"/>
  <c r="F11" i="7" s="1"/>
  <c r="D27" i="7" s="1"/>
  <c r="K30" i="5"/>
  <c r="F9" i="7" s="1"/>
  <c r="F27" i="7" l="1"/>
  <c r="G27" i="7" s="1"/>
  <c r="F26" i="7"/>
  <c r="G26" i="7" s="1"/>
  <c r="F20" i="7"/>
  <c r="E28" i="7" s="1"/>
  <c r="F12" i="7"/>
  <c r="D28" i="7" s="1"/>
  <c r="D25" i="7"/>
  <c r="F25" i="7" s="1"/>
  <c r="G25" i="7" s="1"/>
  <c r="D9" i="5"/>
  <c r="F28" i="7" l="1"/>
  <c r="G28" i="7" s="1"/>
  <c r="E30" i="5"/>
  <c r="D9" i="7" s="1"/>
  <c r="D12" i="7" s="1"/>
  <c r="D8" i="5" l="1"/>
</calcChain>
</file>

<file path=xl/sharedStrings.xml><?xml version="1.0" encoding="utf-8"?>
<sst xmlns="http://schemas.openxmlformats.org/spreadsheetml/2006/main" count="245" uniqueCount="79">
  <si>
    <t>Opbrengsten</t>
  </si>
  <si>
    <t>Wonen</t>
  </si>
  <si>
    <t>Huur</t>
  </si>
  <si>
    <t>Koop</t>
  </si>
  <si>
    <t>Contactpersoon</t>
  </si>
  <si>
    <t>Datum</t>
  </si>
  <si>
    <t>..</t>
  </si>
  <si>
    <t>BTW</t>
  </si>
  <si>
    <t>Bestemming</t>
  </si>
  <si>
    <t>Voorzieningen</t>
  </si>
  <si>
    <t>Huur of koop</t>
  </si>
  <si>
    <t>Bijkomende kosten per unit</t>
  </si>
  <si>
    <t>Algemene kosten per unit</t>
  </si>
  <si>
    <t>Winst &amp; risico per unit</t>
  </si>
  <si>
    <t>Bruto aanvangs rendement</t>
  </si>
  <si>
    <t>Onderneming (combinatie)</t>
  </si>
  <si>
    <t>Projectnaam</t>
  </si>
  <si>
    <t>SUBTOTAAL</t>
  </si>
  <si>
    <t>TOTAAL m² BVO WONEN</t>
  </si>
  <si>
    <t>TOTAAL m² BVO VOORZIENINGEN</t>
  </si>
  <si>
    <t>TOTAAL m² BVO OVERIG</t>
  </si>
  <si>
    <t>Gem. m² GO per unit</t>
  </si>
  <si>
    <t>Opmerking(en)</t>
  </si>
  <si>
    <t>TOTAAL GRONDPRIJS WONEN</t>
  </si>
  <si>
    <t>TOTAAL GRONDPRIJS VOORZIENINGEN</t>
  </si>
  <si>
    <t>TOTAAL GRONDPRIJS OVERIG</t>
  </si>
  <si>
    <t>Totaal aantal m² BVO</t>
  </si>
  <si>
    <t>Totaal grondprijs</t>
  </si>
  <si>
    <t>Projectgegevens</t>
  </si>
  <si>
    <t>Toelichting/Uitleg</t>
  </si>
  <si>
    <t>Programma totaaloverzicht</t>
  </si>
  <si>
    <t>Overig (o.a. Parkeren)</t>
  </si>
  <si>
    <t>Opbrengsten totaaloverzicht</t>
  </si>
  <si>
    <t>Huur/Koop</t>
  </si>
  <si>
    <t>Gem. waarde per unit</t>
  </si>
  <si>
    <t>Aantal maanden</t>
  </si>
  <si>
    <t>TOTAAL OPBRENGSTEN WONEN</t>
  </si>
  <si>
    <t>TOTAAL OPBRENGSTEN VOORZIENINGEN</t>
  </si>
  <si>
    <t>TOTAAL OPBRENGSTEN OVERIG</t>
  </si>
  <si>
    <t>Totaal opbrengsten</t>
  </si>
  <si>
    <t>Gem. koopprijs per unit</t>
  </si>
  <si>
    <t>Bruto aanvangs-rendement</t>
  </si>
  <si>
    <t>Gem. maand-huur per unit</t>
  </si>
  <si>
    <t>Aantal m² BVO</t>
  </si>
  <si>
    <t>Aantal units</t>
  </si>
  <si>
    <t>Aantal m² GO</t>
  </si>
  <si>
    <t>--------------------</t>
  </si>
  <si>
    <t>Kosten totaaloverzicht</t>
  </si>
  <si>
    <t>Totaal kosten</t>
  </si>
  <si>
    <t>Bouwkosten per unit</t>
  </si>
  <si>
    <t>Stichtings-kosten per unit</t>
  </si>
  <si>
    <t>ex. btw</t>
  </si>
  <si>
    <t>in. btw</t>
  </si>
  <si>
    <t>Overig</t>
  </si>
  <si>
    <t>TOTAAL</t>
  </si>
  <si>
    <t>Grondprijs</t>
  </si>
  <si>
    <t>TOTAAL STICHTINGSKOSTEN WONEN</t>
  </si>
  <si>
    <t>TOTAAL STICHTINGSKOSTEN VOORZIENINGEN</t>
  </si>
  <si>
    <t>TOTAAL STICHTINGSKOSTEN OVERIG</t>
  </si>
  <si>
    <t>Stichtingsk.</t>
  </si>
  <si>
    <t>Overzicht programma</t>
  </si>
  <si>
    <t>Verschil</t>
  </si>
  <si>
    <t>Saldo O -/- K</t>
  </si>
  <si>
    <t>Vergelijk Grondprijs met saldo Opbrengsten -/- Stichtingskosten</t>
  </si>
  <si>
    <t>Gem. m² BVO per unit</t>
  </si>
  <si>
    <t>Grondprijs per m² BVO</t>
  </si>
  <si>
    <t>Grondprijs per unit</t>
  </si>
  <si>
    <t>Aantal m² VVO</t>
  </si>
  <si>
    <t>Grondprijs 
per m² GO</t>
  </si>
  <si>
    <t>Saldo Opbrengsten -/- Stichtingskosten</t>
  </si>
  <si>
    <t>1. Algemeen</t>
  </si>
  <si>
    <t>2. Programma</t>
  </si>
  <si>
    <t>3. Opbrengsten</t>
  </si>
  <si>
    <t>4. Stichtingskosten</t>
  </si>
  <si>
    <t>5. Totaaloverzicht</t>
  </si>
  <si>
    <t xml:space="preserve">Toelichting / evaluatie </t>
  </si>
  <si>
    <t>Financierings kosten</t>
  </si>
  <si>
    <t>Opslag kwaliteit</t>
  </si>
  <si>
    <t>Opslag duurzaamheid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</si>
</sst>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43" formatCode="_ * #,##0.00_ ;_ * \-#,##0.00_ ;_ * &quot;-&quot;??_ ;_ @_ "/>
    <numFmt numFmtId="164" formatCode="_ * #,##0_ ;_ * \-#,##0_ ;_ * &quot;-&quot;??_ ;_ @_ "/>
    <numFmt numFmtId="165" formatCode="_ [$€-413]\ * #,##0_ ;_ [$€-413]\ * \-#,##0_ ;_ [$€-413]\ * &quot;-&quot;_ ;_ @_ "/>
    <numFmt numFmtId="166" formatCode="[$€-413]\ #,##0"/>
  </numFmts>
  <fonts count="13" x14ac:knownFonts="1">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b/>
      <i/>
      <sz val="11"/>
      <color theme="1"/>
      <name val="Calibri"/>
      <family val="2"/>
      <scheme val="minor"/>
    </font>
    <font>
      <b/>
      <sz val="14"/>
      <color rgb="FFFF0000"/>
      <name val="Calibri"/>
      <family val="2"/>
      <scheme val="minor"/>
    </font>
    <font>
      <sz val="11"/>
      <name val="Calibri"/>
      <family val="2"/>
      <scheme val="minor"/>
    </font>
    <font>
      <b/>
      <i/>
      <sz val="11"/>
      <name val="Calibri"/>
      <family val="2"/>
      <scheme val="minor"/>
    </font>
    <font>
      <b/>
      <sz val="11"/>
      <color rgb="FFFF0000"/>
      <name val="Calibri"/>
      <family val="2"/>
      <scheme val="minor"/>
    </font>
    <font>
      <b/>
      <i/>
      <sz val="11"/>
      <color rgb="FFFF0000"/>
      <name val="Calibri"/>
      <family val="2"/>
      <scheme val="minor"/>
    </font>
    <font>
      <sz val="11"/>
      <color theme="4"/>
      <name val="Calibri"/>
      <family val="2"/>
      <scheme val="minor"/>
    </font>
    <font>
      <sz val="8"/>
      <color theme="1"/>
      <name val="Calibri"/>
      <family val="2"/>
      <scheme val="minor"/>
    </font>
    <font>
      <i/>
      <sz val="1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45">
    <border>
      <left/>
      <right/>
      <top/>
      <bottom/>
      <diagonal/>
    </border>
    <border>
      <left style="thin">
        <color theme="0" tint="-0.499984740745262"/>
      </left>
      <right style="hair">
        <color theme="0" tint="-0.14996795556505021"/>
      </right>
      <top style="thin">
        <color theme="0" tint="-0.499984740745262"/>
      </top>
      <bottom style="hair">
        <color theme="0" tint="-0.14996795556505021"/>
      </bottom>
      <diagonal/>
    </border>
    <border>
      <left style="hair">
        <color theme="0" tint="-0.14996795556505021"/>
      </left>
      <right style="thin">
        <color theme="0" tint="-0.499984740745262"/>
      </right>
      <top style="thin">
        <color theme="0" tint="-0.499984740745262"/>
      </top>
      <bottom style="hair">
        <color theme="0" tint="-0.14996795556505021"/>
      </bottom>
      <diagonal/>
    </border>
    <border>
      <left style="thin">
        <color theme="0" tint="-0.499984740745262"/>
      </left>
      <right style="hair">
        <color theme="0" tint="-0.14996795556505021"/>
      </right>
      <top style="hair">
        <color theme="0" tint="-0.14996795556505021"/>
      </top>
      <bottom style="hair">
        <color theme="0" tint="-0.14996795556505021"/>
      </bottom>
      <diagonal/>
    </border>
    <border>
      <left style="hair">
        <color theme="0" tint="-0.14996795556505021"/>
      </left>
      <right style="thin">
        <color theme="0" tint="-0.499984740745262"/>
      </right>
      <top style="hair">
        <color theme="0" tint="-0.14996795556505021"/>
      </top>
      <bottom style="hair">
        <color theme="0" tint="-0.14996795556505021"/>
      </bottom>
      <diagonal/>
    </border>
    <border>
      <left style="thin">
        <color theme="0" tint="-0.499984740745262"/>
      </left>
      <right style="hair">
        <color theme="0" tint="-0.14996795556505021"/>
      </right>
      <top style="hair">
        <color theme="0" tint="-0.14996795556505021"/>
      </top>
      <bottom style="thin">
        <color theme="0" tint="-0.499984740745262"/>
      </bottom>
      <diagonal/>
    </border>
    <border>
      <left style="hair">
        <color theme="0" tint="-0.14996795556505021"/>
      </left>
      <right style="thin">
        <color theme="0" tint="-0.499984740745262"/>
      </right>
      <top style="hair">
        <color theme="0" tint="-0.14996795556505021"/>
      </top>
      <bottom style="thin">
        <color theme="0" tint="-0.499984740745262"/>
      </bottom>
      <diagonal/>
    </border>
    <border>
      <left style="hair">
        <color theme="0" tint="-0.14996795556505021"/>
      </left>
      <right style="hair">
        <color theme="0" tint="-0.14996795556505021"/>
      </right>
      <top style="thin">
        <color theme="0" tint="-0.499984740745262"/>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thin">
        <color theme="0" tint="-0.499984740745262"/>
      </bottom>
      <diagonal/>
    </border>
    <border>
      <left/>
      <right/>
      <top style="thin">
        <color theme="0" tint="-0.499984740745262"/>
      </top>
      <bottom style="thin">
        <color theme="0" tint="-0.499984740745262"/>
      </bottom>
      <diagonal/>
    </border>
    <border>
      <left style="hair">
        <color theme="0" tint="-0.14996795556505021"/>
      </left>
      <right/>
      <top style="thin">
        <color theme="0" tint="-0.499984740745262"/>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top style="thin">
        <color theme="0" tint="-0.499984740745262"/>
      </top>
      <bottom/>
      <diagonal/>
    </border>
    <border>
      <left/>
      <right/>
      <top style="thin">
        <color theme="0" tint="-0.499984740745262"/>
      </top>
      <bottom style="hair">
        <color theme="0" tint="-0.14996795556505021"/>
      </bottom>
      <diagonal/>
    </border>
    <border>
      <left/>
      <right/>
      <top style="hair">
        <color theme="0" tint="-0.14996795556505021"/>
      </top>
      <bottom style="hair">
        <color theme="0" tint="-0.14996795556505021"/>
      </bottom>
      <diagonal/>
    </border>
    <border>
      <left/>
      <right style="hair">
        <color theme="0" tint="-0.14996795556505021"/>
      </right>
      <top style="thin">
        <color theme="0" tint="-0.499984740745262"/>
      </top>
      <bottom style="hair">
        <color theme="0" tint="-0.14996795556505021"/>
      </bottom>
      <diagonal/>
    </border>
    <border>
      <left/>
      <right style="hair">
        <color theme="0" tint="-0.14996795556505021"/>
      </right>
      <top style="hair">
        <color theme="0" tint="-0.14996795556505021"/>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hair">
        <color theme="0" tint="-0.14996795556505021"/>
      </bottom>
      <diagonal/>
    </border>
    <border>
      <left/>
      <right/>
      <top style="hair">
        <color theme="0" tint="-0.14996795556505021"/>
      </top>
      <bottom/>
      <diagonal/>
    </border>
    <border>
      <left style="thin">
        <color theme="0" tint="-0.499984740745262"/>
      </left>
      <right/>
      <top style="thin">
        <color theme="0" tint="-0.499984740745262"/>
      </top>
      <bottom style="hair">
        <color theme="0" tint="-0.14996795556505021"/>
      </bottom>
      <diagonal/>
    </border>
    <border>
      <left style="thin">
        <color theme="0" tint="-0.499984740745262"/>
      </left>
      <right/>
      <top style="hair">
        <color theme="0" tint="-0.14996795556505021"/>
      </top>
      <bottom style="thin">
        <color theme="0" tint="-0.499984740745262"/>
      </bottom>
      <diagonal/>
    </border>
    <border>
      <left style="hair">
        <color theme="0" tint="-0.14996795556505021"/>
      </left>
      <right/>
      <top style="hair">
        <color theme="0" tint="-0.14996795556505021"/>
      </top>
      <bottom style="thin">
        <color theme="0" tint="-0.499984740745262"/>
      </bottom>
      <diagonal/>
    </border>
    <border>
      <left style="hair">
        <color theme="0" tint="-0.14996795556505021"/>
      </left>
      <right style="hair">
        <color theme="0" tint="-0.14993743705557422"/>
      </right>
      <top style="thin">
        <color theme="0" tint="-0.499984740745262"/>
      </top>
      <bottom style="hair">
        <color theme="0" tint="-0.14996795556505021"/>
      </bottom>
      <diagonal/>
    </border>
    <border>
      <left style="hair">
        <color theme="0" tint="-0.14993743705557422"/>
      </left>
      <right style="hair">
        <color theme="0" tint="-0.14993743705557422"/>
      </right>
      <top style="thin">
        <color theme="0" tint="-0.499984740745262"/>
      </top>
      <bottom style="hair">
        <color theme="0" tint="-0.14996795556505021"/>
      </bottom>
      <diagonal/>
    </border>
    <border>
      <left style="hair">
        <color theme="0" tint="-0.14996795556505021"/>
      </left>
      <right style="hair">
        <color theme="0" tint="-0.14993743705557422"/>
      </right>
      <top style="hair">
        <color theme="0" tint="-0.14996795556505021"/>
      </top>
      <bottom style="hair">
        <color theme="0" tint="-0.14996795556505021"/>
      </bottom>
      <diagonal/>
    </border>
    <border>
      <left style="hair">
        <color theme="0" tint="-0.14993743705557422"/>
      </left>
      <right style="hair">
        <color theme="0" tint="-0.14993743705557422"/>
      </right>
      <top style="hair">
        <color theme="0" tint="-0.14996795556505021"/>
      </top>
      <bottom style="hair">
        <color theme="0" tint="-0.14996795556505021"/>
      </bottom>
      <diagonal/>
    </border>
    <border>
      <left style="hair">
        <color theme="0" tint="-0.14996795556505021"/>
      </left>
      <right style="hair">
        <color theme="0" tint="-0.14993743705557422"/>
      </right>
      <top style="hair">
        <color theme="0" tint="-0.14996795556505021"/>
      </top>
      <bottom style="thin">
        <color theme="0" tint="-0.499984740745262"/>
      </bottom>
      <diagonal/>
    </border>
    <border>
      <left style="hair">
        <color theme="0" tint="-0.14993743705557422"/>
      </left>
      <right style="hair">
        <color theme="0" tint="-0.14993743705557422"/>
      </right>
      <top style="hair">
        <color theme="0" tint="-0.14996795556505021"/>
      </top>
      <bottom style="thin">
        <color theme="0" tint="-0.499984740745262"/>
      </bottom>
      <diagonal/>
    </border>
    <border>
      <left/>
      <right/>
      <top style="hair">
        <color theme="0" tint="-0.14996795556505021"/>
      </top>
      <bottom style="thin">
        <color theme="0" tint="-0.499984740745262"/>
      </bottom>
      <diagonal/>
    </border>
    <border>
      <left/>
      <right style="thin">
        <color theme="0" tint="-0.499984740745262"/>
      </right>
      <top style="thin">
        <color theme="0" tint="-0.499984740745262"/>
      </top>
      <bottom style="hair">
        <color theme="0" tint="-0.14996795556505021"/>
      </bottom>
      <diagonal/>
    </border>
    <border>
      <left style="thin">
        <color theme="0" tint="-0.499984740745262"/>
      </left>
      <right/>
      <top style="hair">
        <color theme="0" tint="-0.14996795556505021"/>
      </top>
      <bottom style="hair">
        <color theme="0" tint="-0.14996795556505021"/>
      </bottom>
      <diagonal/>
    </border>
    <border>
      <left/>
      <right style="thin">
        <color theme="0" tint="-0.499984740745262"/>
      </right>
      <top style="hair">
        <color theme="0" tint="-0.14996795556505021"/>
      </top>
      <bottom style="hair">
        <color theme="0" tint="-0.14996795556505021"/>
      </bottom>
      <diagonal/>
    </border>
    <border>
      <left/>
      <right style="thin">
        <color theme="0" tint="-0.499984740745262"/>
      </right>
      <top style="hair">
        <color theme="0" tint="-0.14996795556505021"/>
      </top>
      <bottom style="thin">
        <color theme="0" tint="-0.499984740745262"/>
      </bottom>
      <diagonal/>
    </border>
    <border>
      <left style="thin">
        <color theme="0" tint="-0.499984740745262"/>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theme="0" tint="-0.499984740745262"/>
      </right>
      <top style="hair">
        <color theme="0" tint="-0.14996795556505021"/>
      </top>
      <bottom/>
      <diagonal/>
    </border>
    <border>
      <left style="thin">
        <color theme="0" tint="-0.499984740745262"/>
      </left>
      <right style="hair">
        <color theme="0" tint="-0.14996795556505021"/>
      </right>
      <top style="double">
        <color theme="0" tint="-0.499984740745262"/>
      </top>
      <bottom style="thin">
        <color theme="0" tint="-0.499984740745262"/>
      </bottom>
      <diagonal/>
    </border>
    <border>
      <left style="hair">
        <color theme="0" tint="-0.14996795556505021"/>
      </left>
      <right style="hair">
        <color theme="0" tint="-0.14996795556505021"/>
      </right>
      <top style="double">
        <color theme="0" tint="-0.499984740745262"/>
      </top>
      <bottom style="thin">
        <color theme="0" tint="-0.499984740745262"/>
      </bottom>
      <diagonal/>
    </border>
    <border>
      <left style="hair">
        <color theme="0" tint="-0.14996795556505021"/>
      </left>
      <right style="thin">
        <color theme="0" tint="-0.499984740745262"/>
      </right>
      <top style="double">
        <color theme="0" tint="-0.499984740745262"/>
      </top>
      <bottom style="thin">
        <color theme="0" tint="-0.499984740745262"/>
      </bottom>
      <diagonal/>
    </border>
    <border>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diagonal/>
    </border>
    <border>
      <left/>
      <right style="hair">
        <color theme="0" tint="-0.14996795556505021"/>
      </right>
      <top style="double">
        <color theme="0" tint="-0.499984740745262"/>
      </top>
      <bottom style="thin">
        <color theme="0" tint="-0.499984740745262"/>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183">
    <xf numFmtId="0" fontId="0" fillId="0" borderId="0" xfId="0"/>
    <xf numFmtId="0" fontId="0" fillId="0" borderId="0" xfId="0" applyFill="1"/>
    <xf numFmtId="0" fontId="0" fillId="0" borderId="0" xfId="0" applyBorder="1"/>
    <xf numFmtId="0" fontId="0" fillId="0" borderId="0" xfId="0" applyFill="1" applyBorder="1"/>
    <xf numFmtId="0" fontId="3" fillId="0" borderId="0" xfId="0" applyFont="1"/>
    <xf numFmtId="0" fontId="4" fillId="0" borderId="0" xfId="0" applyFont="1"/>
    <xf numFmtId="0" fontId="4" fillId="0" borderId="0" xfId="0" applyFont="1" applyFill="1" applyBorder="1"/>
    <xf numFmtId="0" fontId="4" fillId="0" borderId="0" xfId="0" applyFont="1" applyFill="1" applyBorder="1" applyAlignment="1">
      <alignment horizontal="right"/>
    </xf>
    <xf numFmtId="0" fontId="4" fillId="0" borderId="0" xfId="0" applyFont="1" applyFill="1"/>
    <xf numFmtId="166" fontId="4" fillId="0" borderId="0" xfId="0" applyNumberFormat="1" applyFont="1" applyAlignment="1">
      <alignment horizontal="center"/>
    </xf>
    <xf numFmtId="0" fontId="4" fillId="0" borderId="0" xfId="0" applyFont="1" applyAlignment="1">
      <alignment horizontal="center"/>
    </xf>
    <xf numFmtId="166" fontId="4" fillId="0" borderId="0" xfId="3" applyNumberFormat="1" applyFont="1" applyFill="1" applyBorder="1" applyAlignment="1">
      <alignment horizontal="center"/>
    </xf>
    <xf numFmtId="41" fontId="4" fillId="0" borderId="0" xfId="3" applyFont="1" applyFill="1" applyBorder="1" applyAlignment="1">
      <alignment horizontal="center"/>
    </xf>
    <xf numFmtId="41" fontId="4" fillId="0" borderId="0" xfId="0" applyNumberFormat="1" applyFont="1" applyFill="1" applyBorder="1" applyAlignment="1">
      <alignment horizontal="center"/>
    </xf>
    <xf numFmtId="41" fontId="4" fillId="0" borderId="0" xfId="0" applyNumberFormat="1" applyFont="1" applyAlignment="1">
      <alignment horizontal="center"/>
    </xf>
    <xf numFmtId="0" fontId="3" fillId="0" borderId="0" xfId="0" applyFont="1" applyFill="1"/>
    <xf numFmtId="0" fontId="4" fillId="0" borderId="0" xfId="0" applyFont="1" applyFill="1" applyAlignment="1">
      <alignment horizontal="center"/>
    </xf>
    <xf numFmtId="41" fontId="4" fillId="0" borderId="0" xfId="0" quotePrefix="1" applyNumberFormat="1" applyFont="1" applyAlignment="1">
      <alignment horizontal="center"/>
    </xf>
    <xf numFmtId="0" fontId="7" fillId="0" borderId="0" xfId="0" applyFont="1" applyFill="1" applyAlignment="1">
      <alignment horizontal="right"/>
    </xf>
    <xf numFmtId="166" fontId="4" fillId="0" borderId="0" xfId="0" applyNumberFormat="1" applyFont="1" applyFill="1" applyBorder="1" applyAlignment="1">
      <alignment horizontal="right"/>
    </xf>
    <xf numFmtId="0" fontId="4" fillId="0" borderId="0" xfId="0" applyFont="1" applyFill="1" applyBorder="1" applyAlignment="1">
      <alignment horizontal="center"/>
    </xf>
    <xf numFmtId="166" fontId="4" fillId="0" borderId="0" xfId="3" applyNumberFormat="1" applyFont="1" applyFill="1" applyBorder="1" applyAlignment="1">
      <alignment horizontal="right"/>
    </xf>
    <xf numFmtId="0" fontId="5" fillId="0" borderId="0" xfId="0" applyFont="1" applyAlignment="1">
      <alignment horizontal="left" vertical="center"/>
    </xf>
    <xf numFmtId="0" fontId="5" fillId="0" borderId="0" xfId="0" applyFont="1" applyAlignment="1">
      <alignment vertical="center"/>
    </xf>
    <xf numFmtId="41" fontId="4" fillId="0" borderId="0" xfId="0" applyNumberFormat="1" applyFont="1" applyFill="1" applyBorder="1" applyAlignment="1">
      <alignment horizontal="right"/>
    </xf>
    <xf numFmtId="41" fontId="4" fillId="0" borderId="0" xfId="0" applyNumberFormat="1" applyFont="1" applyFill="1" applyBorder="1"/>
    <xf numFmtId="166" fontId="4" fillId="0" borderId="0" xfId="0" quotePrefix="1" applyNumberFormat="1" applyFont="1" applyAlignment="1">
      <alignment horizontal="right"/>
    </xf>
    <xf numFmtId="166" fontId="3" fillId="0" borderId="0" xfId="3" applyNumberFormat="1" applyFont="1" applyFill="1" applyBorder="1" applyAlignment="1">
      <alignment horizontal="right"/>
    </xf>
    <xf numFmtId="41" fontId="3" fillId="0" borderId="0" xfId="3" applyFont="1" applyFill="1" applyBorder="1" applyAlignment="1">
      <alignment horizontal="right"/>
    </xf>
    <xf numFmtId="0" fontId="3" fillId="0" borderId="0" xfId="0" applyFont="1" applyFill="1" applyBorder="1" applyAlignment="1">
      <alignment horizontal="right"/>
    </xf>
    <xf numFmtId="166" fontId="3" fillId="0" borderId="0" xfId="0" applyNumberFormat="1" applyFont="1" applyFill="1" applyAlignment="1">
      <alignment horizontal="right"/>
    </xf>
    <xf numFmtId="0" fontId="0" fillId="0" borderId="0" xfId="0" applyFill="1" applyAlignment="1">
      <alignment horizontal="left" vertical="top"/>
    </xf>
    <xf numFmtId="0" fontId="0" fillId="0" borderId="0" xfId="0" applyFill="1" applyAlignment="1">
      <alignment horizontal="left" vertical="top" wrapText="1"/>
    </xf>
    <xf numFmtId="166" fontId="1" fillId="0" borderId="11" xfId="3" applyNumberFormat="1" applyFont="1" applyFill="1" applyBorder="1" applyAlignment="1">
      <alignment horizontal="right"/>
    </xf>
    <xf numFmtId="166" fontId="1" fillId="0" borderId="12" xfId="3" applyNumberFormat="1" applyFont="1" applyFill="1" applyBorder="1" applyAlignment="1">
      <alignment horizontal="right"/>
    </xf>
    <xf numFmtId="166" fontId="1" fillId="0" borderId="14" xfId="3" applyNumberFormat="1" applyFont="1" applyFill="1" applyBorder="1" applyAlignment="1">
      <alignment horizontal="right"/>
    </xf>
    <xf numFmtId="166" fontId="1" fillId="0" borderId="15" xfId="3" applyNumberFormat="1" applyFont="1" applyFill="1" applyBorder="1" applyAlignment="1">
      <alignment horizontal="right"/>
    </xf>
    <xf numFmtId="166" fontId="1" fillId="0" borderId="20" xfId="3" applyNumberFormat="1" applyFont="1" applyFill="1" applyBorder="1" applyAlignment="1">
      <alignment horizontal="right"/>
    </xf>
    <xf numFmtId="166" fontId="1" fillId="0" borderId="21" xfId="3" applyNumberFormat="1" applyFont="1" applyFill="1" applyBorder="1" applyAlignment="1">
      <alignment horizontal="right"/>
    </xf>
    <xf numFmtId="0" fontId="4" fillId="0" borderId="13" xfId="0" applyFont="1" applyFill="1" applyBorder="1"/>
    <xf numFmtId="165" fontId="3" fillId="0" borderId="0" xfId="4" applyFont="1" applyFill="1" applyBorder="1" applyAlignment="1">
      <alignment horizontal="right"/>
    </xf>
    <xf numFmtId="0" fontId="7" fillId="0" borderId="13" xfId="0" applyFont="1" applyBorder="1"/>
    <xf numFmtId="0" fontId="6" fillId="0" borderId="13" xfId="0" quotePrefix="1" applyFont="1" applyBorder="1"/>
    <xf numFmtId="0" fontId="6" fillId="0" borderId="13" xfId="0" applyFont="1" applyBorder="1"/>
    <xf numFmtId="0" fontId="6" fillId="0" borderId="13" xfId="0" applyFont="1" applyBorder="1" applyAlignment="1">
      <alignment horizontal="right"/>
    </xf>
    <xf numFmtId="41" fontId="8" fillId="0" borderId="0" xfId="3" applyFont="1" applyFill="1" applyBorder="1" applyAlignment="1">
      <alignment horizontal="right"/>
    </xf>
    <xf numFmtId="41" fontId="9" fillId="0" borderId="0" xfId="0" applyNumberFormat="1" applyFont="1" applyFill="1" applyBorder="1" applyAlignment="1">
      <alignment horizontal="right"/>
    </xf>
    <xf numFmtId="166" fontId="9" fillId="0" borderId="0" xfId="3" applyNumberFormat="1" applyFont="1" applyFill="1" applyBorder="1" applyAlignment="1">
      <alignment horizontal="right"/>
    </xf>
    <xf numFmtId="0" fontId="2" fillId="2" borderId="18" xfId="0" applyFont="1" applyFill="1" applyBorder="1" applyAlignment="1"/>
    <xf numFmtId="0" fontId="0" fillId="2" borderId="10" xfId="0" applyFont="1" applyFill="1" applyBorder="1" applyAlignment="1">
      <alignment wrapText="1"/>
    </xf>
    <xf numFmtId="0" fontId="0" fillId="2" borderId="10" xfId="0" applyFill="1" applyBorder="1" applyAlignment="1">
      <alignment horizontal="right" wrapText="1"/>
    </xf>
    <xf numFmtId="0" fontId="0" fillId="2" borderId="10" xfId="0" applyFill="1" applyBorder="1" applyAlignment="1">
      <alignment wrapText="1"/>
    </xf>
    <xf numFmtId="0" fontId="0" fillId="2" borderId="19" xfId="0" applyFill="1" applyBorder="1" applyAlignment="1">
      <alignment wrapText="1"/>
    </xf>
    <xf numFmtId="0" fontId="8" fillId="0" borderId="0" xfId="0" applyFont="1" applyFill="1"/>
    <xf numFmtId="0" fontId="0" fillId="0" borderId="0" xfId="0" applyFill="1" applyAlignment="1">
      <alignment horizontal="left"/>
    </xf>
    <xf numFmtId="165" fontId="8" fillId="0" borderId="0" xfId="0" applyNumberFormat="1" applyFont="1" applyAlignment="1">
      <alignment horizontal="left" vertical="center"/>
    </xf>
    <xf numFmtId="41" fontId="8" fillId="0" borderId="0" xfId="0" applyNumberFormat="1" applyFont="1" applyAlignment="1">
      <alignment vertical="center"/>
    </xf>
    <xf numFmtId="0" fontId="8" fillId="0" borderId="0" xfId="0" applyFont="1" applyAlignment="1">
      <alignment horizontal="left"/>
    </xf>
    <xf numFmtId="164" fontId="3" fillId="0" borderId="2" xfId="1" applyNumberFormat="1" applyFont="1" applyBorder="1" applyAlignment="1">
      <alignment horizontal="right" vertical="center"/>
    </xf>
    <xf numFmtId="165" fontId="3" fillId="0" borderId="6" xfId="0" applyNumberFormat="1" applyFont="1" applyBorder="1" applyAlignment="1">
      <alignment horizontal="left" vertical="center"/>
    </xf>
    <xf numFmtId="0" fontId="0" fillId="0" borderId="22" xfId="0" applyBorder="1"/>
    <xf numFmtId="0" fontId="0" fillId="0" borderId="23" xfId="0" applyBorder="1"/>
    <xf numFmtId="0" fontId="4" fillId="0" borderId="13" xfId="0" applyFont="1" applyFill="1" applyBorder="1" applyAlignment="1">
      <alignment horizontal="left"/>
    </xf>
    <xf numFmtId="0" fontId="4" fillId="0" borderId="0" xfId="0" applyFont="1" applyFill="1" applyBorder="1" applyAlignment="1">
      <alignment horizontal="left"/>
    </xf>
    <xf numFmtId="0" fontId="8" fillId="0" borderId="0" xfId="0" applyFont="1" applyFill="1" applyAlignment="1">
      <alignment horizontal="left"/>
    </xf>
    <xf numFmtId="0" fontId="4" fillId="0" borderId="0" xfId="0" applyFont="1" applyAlignment="1">
      <alignment horizontal="left"/>
    </xf>
    <xf numFmtId="0" fontId="0" fillId="0" borderId="1" xfId="0" applyFill="1" applyBorder="1" applyAlignment="1">
      <alignment horizontal="left"/>
    </xf>
    <xf numFmtId="0" fontId="0" fillId="0" borderId="3" xfId="0" applyFill="1" applyBorder="1" applyAlignment="1">
      <alignment horizontal="left"/>
    </xf>
    <xf numFmtId="0" fontId="0" fillId="0" borderId="5" xfId="0" applyFill="1" applyBorder="1" applyAlignment="1">
      <alignment horizontal="left"/>
    </xf>
    <xf numFmtId="0" fontId="3" fillId="0" borderId="16" xfId="0" applyFont="1" applyBorder="1" applyAlignment="1">
      <alignment horizontal="left"/>
    </xf>
    <xf numFmtId="0" fontId="3" fillId="0" borderId="17" xfId="0" applyFont="1" applyFill="1" applyBorder="1" applyAlignment="1">
      <alignment horizontal="left"/>
    </xf>
    <xf numFmtId="0" fontId="8" fillId="0" borderId="0" xfId="0" applyFont="1" applyAlignment="1"/>
    <xf numFmtId="0" fontId="10" fillId="3" borderId="7" xfId="0" applyFont="1" applyFill="1" applyBorder="1" applyProtection="1">
      <protection locked="0"/>
    </xf>
    <xf numFmtId="0" fontId="10" fillId="3" borderId="2" xfId="0" applyFont="1" applyFill="1" applyBorder="1" applyAlignment="1">
      <alignment wrapText="1"/>
    </xf>
    <xf numFmtId="0" fontId="10" fillId="3" borderId="8" xfId="0" applyFont="1" applyFill="1" applyBorder="1" applyProtection="1">
      <protection locked="0"/>
    </xf>
    <xf numFmtId="0" fontId="10" fillId="3" borderId="4" xfId="0" applyFont="1" applyFill="1" applyBorder="1" applyAlignment="1">
      <alignment wrapText="1"/>
    </xf>
    <xf numFmtId="0" fontId="10" fillId="3" borderId="9" xfId="0" applyFont="1" applyFill="1" applyBorder="1" applyProtection="1">
      <protection locked="0"/>
    </xf>
    <xf numFmtId="0" fontId="10" fillId="3" borderId="6" xfId="0" applyFont="1" applyFill="1" applyBorder="1" applyAlignment="1">
      <alignment wrapText="1"/>
    </xf>
    <xf numFmtId="0" fontId="0" fillId="0" borderId="7" xfId="0" applyFont="1" applyFill="1" applyBorder="1" applyProtection="1">
      <protection locked="0"/>
    </xf>
    <xf numFmtId="0" fontId="0" fillId="0" borderId="8" xfId="0" applyFont="1" applyFill="1" applyBorder="1" applyProtection="1">
      <protection locked="0"/>
    </xf>
    <xf numFmtId="0" fontId="0" fillId="0" borderId="9" xfId="0" applyFont="1" applyFill="1" applyBorder="1" applyProtection="1">
      <protection locked="0"/>
    </xf>
    <xf numFmtId="0" fontId="0" fillId="2" borderId="10" xfId="0" applyFont="1" applyFill="1" applyBorder="1" applyAlignment="1">
      <alignment horizontal="right" wrapText="1"/>
    </xf>
    <xf numFmtId="164" fontId="0" fillId="0" borderId="7" xfId="1" applyNumberFormat="1" applyFont="1" applyFill="1" applyBorder="1" applyProtection="1">
      <protection locked="0"/>
    </xf>
    <xf numFmtId="164" fontId="0" fillId="0" borderId="8" xfId="1" applyNumberFormat="1" applyFont="1" applyFill="1" applyBorder="1" applyProtection="1">
      <protection locked="0"/>
    </xf>
    <xf numFmtId="164" fontId="0" fillId="0" borderId="9" xfId="1" applyNumberFormat="1" applyFont="1" applyFill="1" applyBorder="1" applyProtection="1">
      <protection locked="0"/>
    </xf>
    <xf numFmtId="164" fontId="0" fillId="0" borderId="11" xfId="1" applyNumberFormat="1" applyFont="1" applyFill="1" applyBorder="1" applyAlignment="1" applyProtection="1">
      <alignment horizontal="center"/>
      <protection locked="0"/>
    </xf>
    <xf numFmtId="164" fontId="0" fillId="0" borderId="12" xfId="1" applyNumberFormat="1" applyFont="1" applyFill="1" applyBorder="1" applyAlignment="1" applyProtection="1">
      <alignment horizontal="center"/>
      <protection locked="0"/>
    </xf>
    <xf numFmtId="0" fontId="0" fillId="2" borderId="18" xfId="0" applyFont="1" applyFill="1" applyBorder="1" applyAlignment="1"/>
    <xf numFmtId="0" fontId="0" fillId="2" borderId="19" xfId="0" applyFont="1" applyFill="1" applyBorder="1" applyAlignment="1">
      <alignment wrapText="1"/>
    </xf>
    <xf numFmtId="165" fontId="1" fillId="0" borderId="11" xfId="4" applyFont="1" applyFill="1" applyBorder="1" applyAlignment="1">
      <alignment horizontal="right"/>
    </xf>
    <xf numFmtId="165" fontId="1" fillId="0" borderId="12" xfId="4" applyFont="1" applyFill="1" applyBorder="1" applyAlignment="1">
      <alignment horizontal="right"/>
    </xf>
    <xf numFmtId="165" fontId="10" fillId="3" borderId="7" xfId="4" applyFont="1" applyFill="1" applyBorder="1" applyAlignment="1" applyProtection="1">
      <alignment horizontal="right"/>
      <protection locked="0"/>
    </xf>
    <xf numFmtId="165" fontId="10" fillId="3" borderId="8" xfId="4" applyFont="1" applyFill="1" applyBorder="1" applyAlignment="1" applyProtection="1">
      <alignment horizontal="right"/>
      <protection locked="0"/>
    </xf>
    <xf numFmtId="165" fontId="10" fillId="3" borderId="9" xfId="4" applyFont="1" applyFill="1" applyBorder="1" applyAlignment="1" applyProtection="1">
      <alignment horizontal="right"/>
      <protection locked="0"/>
    </xf>
    <xf numFmtId="164" fontId="0" fillId="0" borderId="24" xfId="1" applyNumberFormat="1" applyFont="1" applyFill="1" applyBorder="1" applyAlignment="1" applyProtection="1">
      <alignment horizontal="center"/>
      <protection locked="0"/>
    </xf>
    <xf numFmtId="165" fontId="1" fillId="0" borderId="14" xfId="4" applyFont="1" applyFill="1" applyBorder="1" applyAlignment="1">
      <alignment horizontal="right"/>
    </xf>
    <xf numFmtId="165" fontId="1" fillId="0" borderId="15" xfId="4" applyFont="1" applyFill="1" applyBorder="1" applyAlignment="1">
      <alignment horizontal="right"/>
    </xf>
    <xf numFmtId="165" fontId="1" fillId="0" borderId="20" xfId="4" applyFont="1" applyFill="1" applyBorder="1" applyAlignment="1">
      <alignment horizontal="right"/>
    </xf>
    <xf numFmtId="165" fontId="1" fillId="0" borderId="21" xfId="4" applyFont="1" applyFill="1" applyBorder="1" applyAlignment="1">
      <alignment horizontal="right"/>
    </xf>
    <xf numFmtId="166" fontId="1" fillId="0" borderId="24" xfId="3" applyNumberFormat="1" applyFont="1" applyFill="1" applyBorder="1" applyAlignment="1">
      <alignment horizontal="right"/>
    </xf>
    <xf numFmtId="0" fontId="10" fillId="3" borderId="7" xfId="3" applyNumberFormat="1" applyFont="1" applyFill="1" applyBorder="1" applyAlignment="1" applyProtection="1">
      <alignment horizontal="right"/>
      <protection locked="0"/>
    </xf>
    <xf numFmtId="165" fontId="10" fillId="3" borderId="26" xfId="4" applyFont="1" applyFill="1" applyBorder="1" applyAlignment="1" applyProtection="1">
      <alignment horizontal="right"/>
      <protection locked="0"/>
    </xf>
    <xf numFmtId="10" fontId="10" fillId="3" borderId="26" xfId="2" applyNumberFormat="1" applyFont="1" applyFill="1" applyBorder="1" applyAlignment="1" applyProtection="1">
      <alignment horizontal="right"/>
      <protection locked="0"/>
    </xf>
    <xf numFmtId="0" fontId="10" fillId="3" borderId="8" xfId="3" applyNumberFormat="1" applyFont="1" applyFill="1" applyBorder="1" applyAlignment="1" applyProtection="1">
      <alignment horizontal="right"/>
      <protection locked="0"/>
    </xf>
    <xf numFmtId="165" fontId="10" fillId="3" borderId="27" xfId="4" applyFont="1" applyFill="1" applyBorder="1" applyAlignment="1" applyProtection="1">
      <alignment horizontal="right"/>
      <protection locked="0"/>
    </xf>
    <xf numFmtId="165" fontId="10" fillId="3" borderId="28" xfId="4" applyFont="1" applyFill="1" applyBorder="1" applyAlignment="1" applyProtection="1">
      <alignment horizontal="right"/>
      <protection locked="0"/>
    </xf>
    <xf numFmtId="10" fontId="10" fillId="3" borderId="28" xfId="2" applyNumberFormat="1" applyFont="1" applyFill="1" applyBorder="1" applyAlignment="1" applyProtection="1">
      <alignment horizontal="right"/>
      <protection locked="0"/>
    </xf>
    <xf numFmtId="0" fontId="10" fillId="3" borderId="9" xfId="3" applyNumberFormat="1" applyFont="1" applyFill="1" applyBorder="1" applyAlignment="1" applyProtection="1">
      <alignment horizontal="right"/>
      <protection locked="0"/>
    </xf>
    <xf numFmtId="165" fontId="10" fillId="3" borderId="30" xfId="4" applyFont="1" applyFill="1" applyBorder="1" applyAlignment="1" applyProtection="1">
      <alignment horizontal="right"/>
      <protection locked="0"/>
    </xf>
    <xf numFmtId="10" fontId="10" fillId="3" borderId="30" xfId="2" applyNumberFormat="1" applyFont="1" applyFill="1" applyBorder="1" applyAlignment="1" applyProtection="1">
      <alignment horizontal="right"/>
      <protection locked="0"/>
    </xf>
    <xf numFmtId="165" fontId="1" fillId="0" borderId="24" xfId="4" applyFont="1" applyFill="1" applyBorder="1" applyAlignment="1">
      <alignment horizontal="right"/>
    </xf>
    <xf numFmtId="165" fontId="1" fillId="0" borderId="31" xfId="4" applyFont="1" applyFill="1" applyBorder="1" applyAlignment="1">
      <alignment horizontal="right"/>
    </xf>
    <xf numFmtId="166" fontId="1" fillId="0" borderId="31" xfId="3" applyNumberFormat="1" applyFont="1" applyFill="1" applyBorder="1" applyAlignment="1">
      <alignment horizontal="right"/>
    </xf>
    <xf numFmtId="0" fontId="3" fillId="2" borderId="10" xfId="0" applyFont="1" applyFill="1" applyBorder="1" applyAlignment="1">
      <alignment horizontal="right" wrapText="1"/>
    </xf>
    <xf numFmtId="165" fontId="0" fillId="0" borderId="0" xfId="0" applyNumberFormat="1" applyFont="1" applyAlignment="1">
      <alignment horizontal="left" vertical="center"/>
    </xf>
    <xf numFmtId="9" fontId="0" fillId="0" borderId="0" xfId="0" applyNumberFormat="1"/>
    <xf numFmtId="0" fontId="0" fillId="0" borderId="0" xfId="0" applyAlignment="1">
      <alignment horizontal="left"/>
    </xf>
    <xf numFmtId="9" fontId="0" fillId="0" borderId="0" xfId="0" applyNumberFormat="1" applyAlignment="1">
      <alignment horizontal="left"/>
    </xf>
    <xf numFmtId="0" fontId="0" fillId="2" borderId="10" xfId="0" applyFont="1" applyFill="1" applyBorder="1" applyAlignment="1">
      <alignment horizontal="right" vertical="top" wrapText="1"/>
    </xf>
    <xf numFmtId="0" fontId="11" fillId="0" borderId="0" xfId="0" applyFont="1" applyAlignment="1">
      <alignment horizontal="right"/>
    </xf>
    <xf numFmtId="165" fontId="10" fillId="3" borderId="11" xfId="4" applyFont="1" applyFill="1" applyBorder="1" applyAlignment="1">
      <alignment horizontal="right"/>
    </xf>
    <xf numFmtId="165" fontId="10" fillId="3" borderId="12" xfId="4" applyFont="1" applyFill="1" applyBorder="1" applyAlignment="1">
      <alignment horizontal="right"/>
    </xf>
    <xf numFmtId="165" fontId="10" fillId="3" borderId="24" xfId="4" applyFont="1" applyFill="1" applyBorder="1" applyAlignment="1">
      <alignment horizontal="right"/>
    </xf>
    <xf numFmtId="165" fontId="10" fillId="3" borderId="25" xfId="4" applyFont="1" applyFill="1" applyBorder="1" applyAlignment="1" applyProtection="1">
      <alignment horizontal="right"/>
      <protection locked="0"/>
    </xf>
    <xf numFmtId="165" fontId="10" fillId="3" borderId="29" xfId="4" applyFont="1" applyFill="1" applyBorder="1" applyAlignment="1" applyProtection="1">
      <alignment horizontal="right"/>
      <protection locked="0"/>
    </xf>
    <xf numFmtId="164" fontId="10" fillId="3" borderId="7" xfId="1" applyNumberFormat="1" applyFont="1" applyFill="1" applyBorder="1" applyAlignment="1" applyProtection="1">
      <alignment horizontal="right"/>
      <protection locked="0"/>
    </xf>
    <xf numFmtId="164" fontId="10" fillId="3" borderId="8" xfId="1" applyNumberFormat="1" applyFont="1" applyFill="1" applyBorder="1" applyAlignment="1" applyProtection="1">
      <alignment horizontal="right"/>
      <protection locked="0"/>
    </xf>
    <xf numFmtId="164" fontId="10" fillId="3" borderId="9" xfId="1" applyNumberFormat="1" applyFont="1" applyFill="1" applyBorder="1" applyAlignment="1" applyProtection="1">
      <alignment horizontal="right"/>
      <protection locked="0"/>
    </xf>
    <xf numFmtId="164" fontId="0" fillId="0" borderId="14" xfId="1" applyNumberFormat="1" applyFont="1" applyFill="1" applyBorder="1" applyAlignment="1" applyProtection="1">
      <alignment horizontal="center"/>
      <protection locked="0"/>
    </xf>
    <xf numFmtId="164" fontId="0" fillId="0" borderId="15" xfId="1" applyNumberFormat="1" applyFont="1" applyFill="1" applyBorder="1" applyAlignment="1" applyProtection="1">
      <alignment horizontal="center"/>
      <protection locked="0"/>
    </xf>
    <xf numFmtId="164" fontId="0" fillId="0" borderId="31" xfId="1" applyNumberFormat="1" applyFont="1" applyFill="1" applyBorder="1" applyAlignment="1" applyProtection="1">
      <alignment horizontal="center"/>
      <protection locked="0"/>
    </xf>
    <xf numFmtId="0" fontId="0" fillId="4" borderId="7" xfId="1" applyNumberFormat="1" applyFont="1" applyFill="1" applyBorder="1" applyAlignment="1" applyProtection="1">
      <alignment horizontal="center"/>
      <protection locked="0"/>
    </xf>
    <xf numFmtId="0" fontId="0" fillId="4" borderId="8" xfId="1" applyNumberFormat="1" applyFont="1" applyFill="1" applyBorder="1" applyAlignment="1" applyProtection="1">
      <alignment horizontal="center"/>
      <protection locked="0"/>
    </xf>
    <xf numFmtId="0" fontId="0" fillId="4" borderId="9" xfId="1" applyNumberFormat="1" applyFont="1" applyFill="1" applyBorder="1" applyAlignment="1" applyProtection="1">
      <alignment horizontal="center"/>
      <protection locked="0"/>
    </xf>
    <xf numFmtId="0" fontId="8" fillId="0" borderId="0" xfId="0" applyFont="1"/>
    <xf numFmtId="0" fontId="0" fillId="2" borderId="19" xfId="0" applyFill="1" applyBorder="1" applyAlignment="1">
      <alignment horizontal="right" wrapText="1"/>
    </xf>
    <xf numFmtId="0" fontId="0" fillId="0" borderId="1" xfId="0" applyBorder="1"/>
    <xf numFmtId="164" fontId="0" fillId="0" borderId="7" xfId="1" applyNumberFormat="1" applyFont="1" applyBorder="1"/>
    <xf numFmtId="165" fontId="0" fillId="0" borderId="2" xfId="4" applyFont="1" applyBorder="1"/>
    <xf numFmtId="0" fontId="0" fillId="0" borderId="3" xfId="0" applyBorder="1"/>
    <xf numFmtId="164" fontId="0" fillId="0" borderId="8" xfId="1" applyNumberFormat="1" applyFont="1" applyBorder="1"/>
    <xf numFmtId="165" fontId="0" fillId="0" borderId="4" xfId="4" applyFont="1" applyBorder="1"/>
    <xf numFmtId="0" fontId="0" fillId="2" borderId="18" xfId="0" applyFill="1" applyBorder="1"/>
    <xf numFmtId="0" fontId="0" fillId="0" borderId="36" xfId="0" applyBorder="1"/>
    <xf numFmtId="164" fontId="0" fillId="0" borderId="37" xfId="1" applyNumberFormat="1" applyFont="1" applyBorder="1"/>
    <xf numFmtId="165" fontId="0" fillId="0" borderId="38" xfId="4" applyFont="1" applyBorder="1"/>
    <xf numFmtId="0" fontId="3" fillId="0" borderId="39" xfId="0" applyFont="1" applyBorder="1"/>
    <xf numFmtId="164" fontId="3" fillId="0" borderId="40" xfId="1" applyNumberFormat="1" applyFont="1" applyBorder="1"/>
    <xf numFmtId="165" fontId="3" fillId="0" borderId="41" xfId="4" applyFont="1" applyBorder="1"/>
    <xf numFmtId="0" fontId="0" fillId="2" borderId="19" xfId="0" applyFill="1" applyBorder="1" applyAlignment="1">
      <alignment horizontal="right"/>
    </xf>
    <xf numFmtId="165" fontId="0" fillId="0" borderId="7" xfId="4" applyFont="1" applyBorder="1"/>
    <xf numFmtId="165" fontId="0" fillId="0" borderId="2" xfId="0" applyNumberFormat="1" applyBorder="1"/>
    <xf numFmtId="165" fontId="0" fillId="0" borderId="8" xfId="4" applyFont="1" applyBorder="1"/>
    <xf numFmtId="165" fontId="0" fillId="0" borderId="4" xfId="0" applyNumberFormat="1" applyBorder="1"/>
    <xf numFmtId="165" fontId="0" fillId="0" borderId="37" xfId="4" applyFont="1" applyBorder="1"/>
    <xf numFmtId="165" fontId="0" fillId="0" borderId="38" xfId="0" applyNumberFormat="1" applyBorder="1"/>
    <xf numFmtId="165" fontId="3" fillId="0" borderId="40" xfId="4" applyFont="1" applyBorder="1"/>
    <xf numFmtId="165" fontId="3" fillId="0" borderId="41" xfId="0" applyNumberFormat="1" applyFont="1" applyBorder="1"/>
    <xf numFmtId="0" fontId="0" fillId="2" borderId="10" xfId="0" applyFill="1" applyBorder="1"/>
    <xf numFmtId="0" fontId="0" fillId="4" borderId="16" xfId="0" applyFill="1" applyBorder="1"/>
    <xf numFmtId="0" fontId="0" fillId="4" borderId="42" xfId="0" applyFill="1" applyBorder="1"/>
    <xf numFmtId="0" fontId="0" fillId="4" borderId="43" xfId="0" applyFill="1" applyBorder="1"/>
    <xf numFmtId="0" fontId="3" fillId="4" borderId="44" xfId="0" applyFont="1" applyFill="1" applyBorder="1"/>
    <xf numFmtId="0" fontId="3" fillId="0" borderId="0" xfId="0" applyFont="1" applyBorder="1"/>
    <xf numFmtId="164" fontId="3" fillId="0" borderId="0" xfId="1" applyNumberFormat="1" applyFont="1" applyBorder="1"/>
    <xf numFmtId="165" fontId="3" fillId="0" borderId="0" xfId="4" applyFont="1" applyBorder="1"/>
    <xf numFmtId="0" fontId="3" fillId="0" borderId="0" xfId="0" applyFont="1" applyFill="1" applyBorder="1"/>
    <xf numFmtId="0" fontId="12" fillId="0" borderId="0" xfId="0" applyFont="1" applyAlignment="1">
      <alignment horizontal="left" indent="1"/>
    </xf>
    <xf numFmtId="0" fontId="10" fillId="3" borderId="23" xfId="0" applyFont="1" applyFill="1" applyBorder="1" applyAlignment="1">
      <alignment horizontal="left" wrapText="1"/>
    </xf>
    <xf numFmtId="0" fontId="10" fillId="3" borderId="31" xfId="0" applyFont="1" applyFill="1" applyBorder="1" applyAlignment="1">
      <alignment horizontal="left" wrapText="1"/>
    </xf>
    <xf numFmtId="0" fontId="10" fillId="3" borderId="35" xfId="0" applyFont="1" applyFill="1" applyBorder="1" applyAlignment="1">
      <alignment horizontal="left" wrapText="1"/>
    </xf>
    <xf numFmtId="0" fontId="0" fillId="0" borderId="22"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0" fillId="0" borderId="23" xfId="0" applyBorder="1" applyAlignment="1">
      <alignment horizontal="left"/>
    </xf>
    <xf numFmtId="0" fontId="0" fillId="0" borderId="35" xfId="0" applyBorder="1" applyAlignment="1">
      <alignment horizontal="left"/>
    </xf>
    <xf numFmtId="14" fontId="10" fillId="3" borderId="22" xfId="0" applyNumberFormat="1" applyFont="1" applyFill="1" applyBorder="1" applyAlignment="1">
      <alignment horizontal="left"/>
    </xf>
    <xf numFmtId="14" fontId="10" fillId="3" borderId="14" xfId="0" applyNumberFormat="1" applyFont="1" applyFill="1" applyBorder="1" applyAlignment="1">
      <alignment horizontal="left"/>
    </xf>
    <xf numFmtId="14" fontId="10" fillId="3" borderId="32" xfId="0" applyNumberFormat="1" applyFont="1" applyFill="1" applyBorder="1" applyAlignment="1">
      <alignment horizontal="left"/>
    </xf>
    <xf numFmtId="0" fontId="10" fillId="3" borderId="33" xfId="0" applyFont="1" applyFill="1" applyBorder="1" applyAlignment="1">
      <alignment horizontal="left" wrapText="1"/>
    </xf>
    <xf numFmtId="0" fontId="10" fillId="3" borderId="15" xfId="0" applyFont="1" applyFill="1" applyBorder="1" applyAlignment="1">
      <alignment horizontal="left" wrapText="1"/>
    </xf>
    <xf numFmtId="0" fontId="10" fillId="3" borderId="34" xfId="0" applyFont="1" applyFill="1" applyBorder="1" applyAlignment="1">
      <alignment horizontal="left" wrapText="1"/>
    </xf>
  </cellXfs>
  <cellStyles count="5">
    <cellStyle name="Komma" xfId="1" builtinId="3"/>
    <cellStyle name="Komma [0]" xfId="3" builtinId="6"/>
    <cellStyle name="Procent" xfId="2" builtinId="5"/>
    <cellStyle name="Standaard" xfId="0" builtinId="0"/>
    <cellStyle name="Valuta" xfId="4" builtinId="4" customBuiltin="1"/>
  </cellStyles>
  <dxfs count="9">
    <dxf>
      <font>
        <color theme="1"/>
      </font>
      <fill>
        <patternFill patternType="solid">
          <bgColor theme="0" tint="-4.9989318521683403E-2"/>
        </patternFill>
      </fill>
    </dxf>
    <dxf>
      <font>
        <color theme="1"/>
      </font>
      <fill>
        <patternFill patternType="solid">
          <bgColor theme="0" tint="-4.9989318521683403E-2"/>
        </patternFill>
      </fill>
    </dxf>
    <dxf>
      <font>
        <color theme="1"/>
      </font>
      <fill>
        <patternFill patternType="solid">
          <bgColor theme="0" tint="-4.9989318521683403E-2"/>
        </patternFill>
      </fill>
    </dxf>
    <dxf>
      <font>
        <color theme="1"/>
      </font>
      <fill>
        <patternFill patternType="solid">
          <bgColor theme="0" tint="-4.9989318521683403E-2"/>
        </patternFill>
      </fill>
    </dxf>
    <dxf>
      <font>
        <color theme="1"/>
      </font>
      <fill>
        <patternFill patternType="solid">
          <bgColor theme="0" tint="-4.9989318521683403E-2"/>
        </patternFill>
      </fill>
    </dxf>
    <dxf>
      <font>
        <color theme="1"/>
      </font>
      <fill>
        <patternFill patternType="solid">
          <bgColor theme="0" tint="-4.9989318521683403E-2"/>
        </patternFill>
      </fill>
    </dxf>
    <dxf>
      <font>
        <color theme="1"/>
      </font>
      <fill>
        <patternFill patternType="solid">
          <bgColor theme="0" tint="-4.9989318521683403E-2"/>
        </patternFill>
      </fill>
    </dxf>
    <dxf>
      <font>
        <color theme="1"/>
      </font>
      <fill>
        <patternFill patternType="solid">
          <bgColor theme="0" tint="-4.9989318521683403E-2"/>
        </patternFill>
      </fill>
    </dxf>
    <dxf>
      <font>
        <color theme="1"/>
      </font>
      <fill>
        <patternFill patternType="solid">
          <bgColor theme="0" tint="-4.9989318521683403E-2"/>
        </patternFill>
      </fill>
    </dxf>
  </dxfs>
  <tableStyles count="0" defaultTableStyle="TableStyleMedium2" defaultPivotStyle="PivotStyleLight16"/>
  <colors>
    <mruColors>
      <color rgb="FF0000FF"/>
      <color rgb="FFFFFF99"/>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114299</xdr:colOff>
      <xdr:row>14</xdr:row>
      <xdr:rowOff>0</xdr:rowOff>
    </xdr:from>
    <xdr:to>
      <xdr:col>9</xdr:col>
      <xdr:colOff>0</xdr:colOff>
      <xdr:row>61</xdr:row>
      <xdr:rowOff>133350</xdr:rowOff>
    </xdr:to>
    <xdr:sp macro="" textlink="">
      <xdr:nvSpPr>
        <xdr:cNvPr id="4" name="Tekstvak 3">
          <a:extLst>
            <a:ext uri="{FF2B5EF4-FFF2-40B4-BE49-F238E27FC236}">
              <a16:creationId xmlns:a16="http://schemas.microsoft.com/office/drawing/2014/main" xmlns="" id="{C386967D-92E8-45D0-8E59-52B5D65865D4}"/>
            </a:ext>
          </a:extLst>
        </xdr:cNvPr>
        <xdr:cNvSpPr txBox="1"/>
      </xdr:nvSpPr>
      <xdr:spPr>
        <a:xfrm>
          <a:off x="114299" y="2533650"/>
          <a:ext cx="8181976" cy="90868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latin typeface="+mn-lt"/>
            </a:rPr>
            <a:t>Algemene toelichting</a:t>
          </a:r>
        </a:p>
        <a:p>
          <a:r>
            <a:rPr lang="nl-NL" sz="1100" baseline="0">
              <a:latin typeface="+mn-lt"/>
            </a:rPr>
            <a:t>Met deze Excelsheet vraagt Grond en Ontwikkeling (G&amp;O) van de gemeente Amsterdam een financiële inschatting van het programma. Waarom deze financiële toelichting? Dat is in het kader van de genormeerd residuele grondprijzen, die G&amp;O bepaald. Om onze systematiek te verbeteren trachten wij Amsterdamse marktinformatie op te halen. Te weten dat deze informatie vertrouwelijk is en niet met derden gedeeld zal worden. </a:t>
          </a:r>
        </a:p>
        <a:p>
          <a:endParaRPr lang="nl-NL" sz="1100" baseline="0">
            <a:latin typeface="+mn-lt"/>
          </a:endParaRPr>
        </a:p>
        <a:p>
          <a:r>
            <a:rPr lang="nl-NL" sz="1100" b="1" baseline="0">
              <a:latin typeface="+mn-lt"/>
            </a:rPr>
            <a:t>Uitleg</a:t>
          </a:r>
        </a:p>
        <a:p>
          <a:pPr marL="0" marR="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Dit bestand dient ingevuld</a:t>
          </a:r>
          <a:r>
            <a:rPr lang="nl-NL" sz="1100" baseline="0">
              <a:solidFill>
                <a:schemeClr val="dk1"/>
              </a:solidFill>
              <a:effectLst/>
              <a:latin typeface="+mn-lt"/>
              <a:ea typeface="+mn-ea"/>
              <a:cs typeface="+mn-cs"/>
            </a:rPr>
            <a:t> te worden door inschrijvers van een tender voor een gronduitgifte op erfpacht. Dit bestand bestaat uit vijf tabbladen, waarvan de eerste vier invulvelden hebben en de laatste een totaal overzicht ter controle. Check alle tabbladen op de volledigheid en correctheid voordat het bestand wordt ingezonden. Gelieve alle invulvelden invullen waar mogelijk. Zie toelichting:</a:t>
          </a:r>
          <a:endParaRPr lang="nl-NL" sz="1100" b="1" baseline="0">
            <a:latin typeface="+mn-lt"/>
          </a:endParaRPr>
        </a:p>
        <a:p>
          <a:r>
            <a:rPr lang="nl-NL" sz="1100" baseline="0">
              <a:latin typeface="+mn-lt"/>
            </a:rPr>
            <a:t>- De gele vakken zijn de invulvelden;</a:t>
          </a:r>
        </a:p>
        <a:p>
          <a:r>
            <a:rPr lang="nl-NL" sz="1100" baseline="0">
              <a:latin typeface="+mn-lt"/>
            </a:rPr>
            <a:t>- Er zijn drie bestemmingscategorien:</a:t>
          </a:r>
        </a:p>
        <a:p>
          <a:r>
            <a:rPr lang="nl-NL" sz="1100" baseline="0">
              <a:latin typeface="+mn-lt"/>
            </a:rPr>
            <a:t>	+ Wonen: de bestemming wonen (zoals koop-, middeldure huur en studentenwoningen);</a:t>
          </a:r>
        </a:p>
        <a:p>
          <a:r>
            <a:rPr lang="nl-NL" sz="1100" baseline="0">
              <a:latin typeface="+mn-lt"/>
            </a:rPr>
            <a:t>	+ Voorzieingen: niet-woonbestemmingen (zoals detailhandel, kantoor, hotel en sociaal-maatschappelijk);</a:t>
          </a:r>
        </a:p>
        <a:p>
          <a:r>
            <a:rPr lang="nl-NL" sz="1100" baseline="0">
              <a:latin typeface="+mn-lt"/>
            </a:rPr>
            <a:t>	+ Overig: parkeren en overige ruimten (zoals parkeren, fietsparkeren, gemeenschappelijke ruimte en een passage).</a:t>
          </a:r>
        </a:p>
        <a:p>
          <a:r>
            <a:rPr lang="nl-NL" sz="1100" baseline="0">
              <a:latin typeface="+mn-lt"/>
            </a:rPr>
            <a:t>- Wanneer er meer rijen nodig zijn voor de invoer dan kunnen er meer rijen worden opgeklapt (functie 'groeperen');</a:t>
          </a:r>
        </a:p>
        <a:p>
          <a:r>
            <a:rPr lang="nl-NL" sz="1100" baseline="0">
              <a:latin typeface="+mn-lt"/>
            </a:rPr>
            <a:t>- Het fiscale uitgangspunt in de berekening is voor wonen incl BTW en voor niet-wonen excl BTW. Geeft eventueel een toelichting in het invulvak 'Opmerking(en)'.</a:t>
          </a:r>
        </a:p>
        <a:p>
          <a:endParaRPr lang="nl-NL" sz="1100" baseline="0">
            <a:latin typeface="+mn-lt"/>
          </a:endParaRPr>
        </a:p>
        <a:p>
          <a:r>
            <a:rPr lang="nl-NL" sz="1100" i="1" baseline="0">
              <a:latin typeface="+mn-lt"/>
            </a:rPr>
            <a:t>Tabblad 1. Algemeen:</a:t>
          </a:r>
        </a:p>
        <a:p>
          <a:r>
            <a:rPr lang="nl-NL" sz="1100" baseline="0">
              <a:latin typeface="+mn-lt"/>
            </a:rPr>
            <a:t>- Op dit tabblad dienen de algemene projectgegevens van de inschrijver ingevuld te worden (dit tabblad).</a:t>
          </a:r>
        </a:p>
        <a:p>
          <a:endParaRPr lang="nl-NL" sz="1100" baseline="0">
            <a:latin typeface="+mn-lt"/>
          </a:endParaRPr>
        </a:p>
        <a:p>
          <a:r>
            <a:rPr lang="nl-NL" sz="1100" i="1" baseline="0">
              <a:latin typeface="+mn-lt"/>
            </a:rPr>
            <a:t>Tabblad 2. Programma:</a:t>
          </a:r>
        </a:p>
        <a:p>
          <a:r>
            <a:rPr lang="nl-NL" sz="1100" baseline="0">
              <a:latin typeface="+mn-lt"/>
            </a:rPr>
            <a:t>- Op dit tabblad dient het beoogde programma te worden ingevuld;</a:t>
          </a:r>
        </a:p>
        <a:p>
          <a:r>
            <a:rPr lang="nl-NL" sz="1100" baseline="0">
              <a:solidFill>
                <a:schemeClr val="dk1"/>
              </a:solidFill>
              <a:effectLst/>
              <a:latin typeface="+mn-lt"/>
              <a:ea typeface="+mn-ea"/>
              <a:cs typeface="+mn-cs"/>
            </a:rPr>
            <a:t>- Vul per bestemming het aantal units, aantal BVO's, aantal VVO of GO en de grondprijs per m² BVO of GO (grondprijs conform de Selectiebrochure);</a:t>
          </a:r>
          <a:endParaRPr lang="nl-NL">
            <a:effectLst/>
          </a:endParaRPr>
        </a:p>
        <a:p>
          <a:r>
            <a:rPr lang="nl-NL" sz="1100" baseline="0">
              <a:solidFill>
                <a:schemeClr val="dk1"/>
              </a:solidFill>
              <a:effectLst/>
              <a:latin typeface="+mn-lt"/>
              <a:ea typeface="+mn-ea"/>
              <a:cs typeface="+mn-cs"/>
            </a:rPr>
            <a:t>- Geeft eventueel een opmerking of toelichting.</a:t>
          </a:r>
          <a:endParaRPr lang="nl-NL">
            <a:effectLst/>
          </a:endParaRPr>
        </a:p>
        <a:p>
          <a:endParaRPr lang="nl-NL" sz="1100" baseline="0">
            <a:latin typeface="+mn-lt"/>
          </a:endParaRPr>
        </a:p>
        <a:p>
          <a:r>
            <a:rPr lang="nl-NL" sz="1100" i="1" baseline="0">
              <a:latin typeface="+mn-lt"/>
            </a:rPr>
            <a:t>Tabblad 3. Opbrengsten:</a:t>
          </a:r>
        </a:p>
        <a:p>
          <a:r>
            <a:rPr lang="nl-NL" sz="1100" baseline="0">
              <a:latin typeface="+mn-lt"/>
            </a:rPr>
            <a:t>- Bij de opbrengsten wordt bij koopwoningen uitgegaan van VON (inclusief BTW);</a:t>
          </a:r>
        </a:p>
        <a:p>
          <a:r>
            <a:rPr lang="nl-NL" sz="1100" baseline="0">
              <a:latin typeface="+mn-lt"/>
            </a:rPr>
            <a:t>- De opbrengsten kunnen op basis van de koopsom of huurprijs te worden ingevuld. Er hoeven geen opbrengsten te zijn als fietsparkeren;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Let op: huurprijzen dienen </a:t>
          </a:r>
          <a:r>
            <a:rPr lang="nl-NL" sz="1100" u="sng" baseline="0">
              <a:solidFill>
                <a:schemeClr val="dk1"/>
              </a:solidFill>
              <a:effectLst/>
              <a:latin typeface="+mn-lt"/>
              <a:ea typeface="+mn-ea"/>
              <a:cs typeface="+mn-cs"/>
            </a:rPr>
            <a:t>per maand</a:t>
          </a:r>
          <a:r>
            <a:rPr lang="nl-NL" sz="1100" u="none" baseline="0">
              <a:solidFill>
                <a:schemeClr val="dk1"/>
              </a:solidFill>
              <a:effectLst/>
              <a:latin typeface="+mn-lt"/>
              <a:ea typeface="+mn-ea"/>
              <a:cs typeface="+mn-cs"/>
            </a:rPr>
            <a:t> te worden ingevuld</a:t>
          </a:r>
          <a:r>
            <a:rPr lang="nl-NL" sz="1100" baseline="0">
              <a:solidFill>
                <a:schemeClr val="dk1"/>
              </a:solidFill>
              <a:effectLst/>
              <a:latin typeface="+mn-lt"/>
              <a:ea typeface="+mn-ea"/>
              <a:cs typeface="+mn-cs"/>
            </a:rPr>
            <a:t>;</a:t>
          </a:r>
        </a:p>
        <a:p>
          <a:r>
            <a:rPr lang="nl-NL" sz="1100" baseline="0">
              <a:solidFill>
                <a:schemeClr val="dk1"/>
              </a:solidFill>
              <a:effectLst/>
              <a:latin typeface="+mn-lt"/>
              <a:ea typeface="+mn-ea"/>
              <a:cs typeface="+mn-cs"/>
            </a:rPr>
            <a:t>- Geeft eventueel een opmerking of toelichting.</a:t>
          </a:r>
          <a:endParaRPr lang="nl-NL">
            <a:effectLst/>
          </a:endParaRPr>
        </a:p>
        <a:p>
          <a:endParaRPr lang="nl-NL"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Tabblad 4. Stichtingskosten:</a:t>
          </a:r>
          <a:endParaRPr lang="nl-NL">
            <a:effectLst/>
          </a:endParaRPr>
        </a:p>
        <a:p>
          <a:r>
            <a:rPr lang="nl-NL" sz="1100" baseline="0">
              <a:solidFill>
                <a:schemeClr val="dk1"/>
              </a:solidFill>
              <a:effectLst/>
              <a:latin typeface="+mn-lt"/>
              <a:ea typeface="+mn-ea"/>
              <a:cs typeface="+mn-cs"/>
            </a:rPr>
            <a:t>- Vul de stichtingskosten verdeelt in de som van bouwkosten, bijkomende kosten, algemene kosten, winst &amp; risico reserveringen en financieringskosten. Geef verder een een toelichting van de kostenopslagen:</a:t>
          </a:r>
        </a:p>
        <a:p>
          <a:r>
            <a:rPr lang="nl-NL" sz="1100" baseline="0">
              <a:solidFill>
                <a:schemeClr val="dk1"/>
              </a:solidFill>
              <a:effectLst/>
              <a:latin typeface="+mn-lt"/>
              <a:ea typeface="+mn-ea"/>
              <a:cs typeface="+mn-cs"/>
            </a:rPr>
            <a:t>	+ Duurzaamheidsopslag = duurzaamheidsinvesteringen die buiten het bouwbesluit vallen;</a:t>
          </a:r>
        </a:p>
        <a:p>
          <a:r>
            <a:rPr lang="nl-NL" sz="1100" baseline="0">
              <a:solidFill>
                <a:schemeClr val="dk1"/>
              </a:solidFill>
              <a:effectLst/>
              <a:latin typeface="+mn-lt"/>
              <a:ea typeface="+mn-ea"/>
              <a:cs typeface="+mn-cs"/>
            </a:rPr>
            <a:t>	+ Kwaliteitsopslag = extra investeringen ten behoeve van de kwaliteit.</a:t>
          </a:r>
        </a:p>
        <a:p>
          <a:endParaRPr lang="nl-NL" sz="1100" baseline="0">
            <a:solidFill>
              <a:schemeClr val="dk1"/>
            </a:solidFill>
            <a:effectLst/>
            <a:latin typeface="+mn-lt"/>
            <a:ea typeface="+mn-ea"/>
            <a:cs typeface="+mn-cs"/>
          </a:endParaRPr>
        </a:p>
        <a:p>
          <a:r>
            <a:rPr lang="nl-NL" sz="1100" i="1" baseline="0">
              <a:solidFill>
                <a:schemeClr val="dk1"/>
              </a:solidFill>
              <a:effectLst/>
              <a:latin typeface="+mn-lt"/>
              <a:ea typeface="+mn-ea"/>
              <a:cs typeface="+mn-cs"/>
            </a:rPr>
            <a:t>Tabblad 5. Totaaloverzicht:</a:t>
          </a:r>
        </a:p>
        <a:p>
          <a:r>
            <a:rPr lang="nl-NL" sz="1100" baseline="0">
              <a:solidFill>
                <a:schemeClr val="dk1"/>
              </a:solidFill>
              <a:effectLst/>
              <a:latin typeface="+mn-lt"/>
              <a:ea typeface="+mn-ea"/>
              <a:cs typeface="+mn-cs"/>
            </a:rPr>
            <a:t>- Hier is een overzicht van de totale kosten, opbrengsten en grondprijs weergeven. Ook staat aangegeven wanneer het saldo negatief is. Dit dient ter controle en het resultaat/saldo (dan wel positief of negatief) klopt. Hier is een toelichting op het resultaat mogelijk;</a:t>
          </a:r>
        </a:p>
        <a:p>
          <a:r>
            <a:rPr lang="nl-NL" sz="1100" baseline="0">
              <a:solidFill>
                <a:schemeClr val="dk1"/>
              </a:solidFill>
              <a:effectLst/>
              <a:latin typeface="+mn-lt"/>
              <a:ea typeface="+mn-ea"/>
              <a:cs typeface="+mn-cs"/>
            </a:rPr>
            <a:t>- Geeft eventueel in het invulvak 'toelichting / evaluatie' een toelichting op het resultaat en opmerkingen over het gebruik van dit bestand.</a:t>
          </a:r>
        </a:p>
        <a:p>
          <a:endParaRPr lang="nl-NL" sz="1100" baseline="0">
            <a:solidFill>
              <a:schemeClr val="dk1"/>
            </a:solidFill>
            <a:effectLst/>
            <a:latin typeface="+mn-lt"/>
            <a:ea typeface="+mn-ea"/>
            <a:cs typeface="+mn-cs"/>
          </a:endParaRPr>
        </a:p>
      </xdr:txBody>
    </xdr:sp>
    <xdr:clientData/>
  </xdr:twoCellAnchor>
  <xdr:oneCellAnchor>
    <xdr:from>
      <xdr:col>1</xdr:col>
      <xdr:colOff>0</xdr:colOff>
      <xdr:row>1</xdr:row>
      <xdr:rowOff>0</xdr:rowOff>
    </xdr:from>
    <xdr:ext cx="1143673" cy="559378"/>
    <xdr:pic>
      <xdr:nvPicPr>
        <xdr:cNvPr id="5" name="Afbeelding 4">
          <a:extLst>
            <a:ext uri="{FF2B5EF4-FFF2-40B4-BE49-F238E27FC236}">
              <a16:creationId xmlns:a16="http://schemas.microsoft.com/office/drawing/2014/main" xmlns="" id="{98A8DC78-3436-44FE-8ECD-AC37705C91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57150"/>
          <a:ext cx="1143673" cy="5593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143673" cy="559378"/>
    <xdr:pic>
      <xdr:nvPicPr>
        <xdr:cNvPr id="3" name="Afbeelding 2">
          <a:extLst>
            <a:ext uri="{FF2B5EF4-FFF2-40B4-BE49-F238E27FC236}">
              <a16:creationId xmlns:a16="http://schemas.microsoft.com/office/drawing/2014/main" xmlns="" id="{8B48B0FE-A5A2-41F3-ADC0-CF112DE8FD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57150"/>
          <a:ext cx="1143673" cy="5593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143673" cy="559378"/>
    <xdr:pic>
      <xdr:nvPicPr>
        <xdr:cNvPr id="2" name="Afbeelding 1">
          <a:extLst>
            <a:ext uri="{FF2B5EF4-FFF2-40B4-BE49-F238E27FC236}">
              <a16:creationId xmlns:a16="http://schemas.microsoft.com/office/drawing/2014/main" xmlns="" id="{5F31438E-C28E-4724-8373-EFB4A963CF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57150"/>
          <a:ext cx="1143673" cy="5593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143673" cy="559378"/>
    <xdr:pic>
      <xdr:nvPicPr>
        <xdr:cNvPr id="2" name="Afbeelding 1">
          <a:extLst>
            <a:ext uri="{FF2B5EF4-FFF2-40B4-BE49-F238E27FC236}">
              <a16:creationId xmlns:a16="http://schemas.microsoft.com/office/drawing/2014/main" xmlns="" id="{A5881E40-987B-47F0-ADAB-7ACB5CE729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57150"/>
          <a:ext cx="1143673" cy="55937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143673" cy="559378"/>
    <xdr:pic>
      <xdr:nvPicPr>
        <xdr:cNvPr id="4" name="Afbeelding 3">
          <a:extLst>
            <a:ext uri="{FF2B5EF4-FFF2-40B4-BE49-F238E27FC236}">
              <a16:creationId xmlns:a16="http://schemas.microsoft.com/office/drawing/2014/main" xmlns="" id="{9293D64D-4C89-4AD7-82D8-007BF69AE2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57150"/>
          <a:ext cx="1143673" cy="559378"/>
        </a:xfrm>
        <a:prstGeom prst="rect">
          <a:avLst/>
        </a:prstGeom>
      </xdr:spPr>
    </xdr:pic>
    <xdr:clientData/>
  </xdr:oneCellAnchor>
  <xdr:twoCellAnchor>
    <xdr:from>
      <xdr:col>7</xdr:col>
      <xdr:colOff>981074</xdr:colOff>
      <xdr:row>7</xdr:row>
      <xdr:rowOff>0</xdr:rowOff>
    </xdr:from>
    <xdr:to>
      <xdr:col>14</xdr:col>
      <xdr:colOff>9524</xdr:colOff>
      <xdr:row>27</xdr:row>
      <xdr:rowOff>190500</xdr:rowOff>
    </xdr:to>
    <xdr:sp macro="" textlink="">
      <xdr:nvSpPr>
        <xdr:cNvPr id="6" name="Tekstvak 5">
          <a:extLst>
            <a:ext uri="{FF2B5EF4-FFF2-40B4-BE49-F238E27FC236}">
              <a16:creationId xmlns:a16="http://schemas.microsoft.com/office/drawing/2014/main" xmlns="" id="{0A50F612-F1BF-40A9-9E86-1338D6455948}"/>
            </a:ext>
          </a:extLst>
        </xdr:cNvPr>
        <xdr:cNvSpPr txBox="1"/>
      </xdr:nvSpPr>
      <xdr:spPr>
        <a:xfrm>
          <a:off x="7315199" y="1200150"/>
          <a:ext cx="7229475" cy="4048125"/>
        </a:xfrm>
        <a:prstGeom prst="rect">
          <a:avLst/>
        </a:prstGeom>
        <a:solidFill>
          <a:schemeClr val="accent4">
            <a:lumMod val="20000"/>
            <a:lumOff val="80000"/>
          </a:schemeClr>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accent1"/>
              </a:solidFill>
            </a:rPr>
            <a:t>..</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L15"/>
  <sheetViews>
    <sheetView showGridLines="0" tabSelected="1" zoomScaleNormal="100" workbookViewId="0">
      <selection activeCell="D8" sqref="D8:F8"/>
    </sheetView>
  </sheetViews>
  <sheetFormatPr defaultColWidth="0" defaultRowHeight="15" x14ac:dyDescent="0.25"/>
  <cols>
    <col min="1" max="1" width="1.7109375" customWidth="1"/>
    <col min="2" max="2" width="3.7109375" customWidth="1"/>
    <col min="3" max="3" width="30.7109375" customWidth="1"/>
    <col min="4" max="9" width="14.7109375" customWidth="1"/>
    <col min="10" max="10" width="2.7109375" customWidth="1"/>
    <col min="11" max="11" width="14.7109375" hidden="1" customWidth="1"/>
    <col min="12" max="12" width="1.7109375" hidden="1" customWidth="1"/>
    <col min="13" max="16384" width="9.140625" hidden="1"/>
  </cols>
  <sheetData>
    <row r="1" spans="2:6" ht="5.0999999999999996" customHeight="1" x14ac:dyDescent="0.25"/>
    <row r="2" spans="2:6" ht="15" customHeight="1" x14ac:dyDescent="0.25">
      <c r="D2" s="23" t="s">
        <v>70</v>
      </c>
    </row>
    <row r="7" spans="2:6" x14ac:dyDescent="0.25">
      <c r="B7" s="71" t="s">
        <v>28</v>
      </c>
    </row>
    <row r="8" spans="2:6" x14ac:dyDescent="0.25">
      <c r="B8" s="171" t="s">
        <v>5</v>
      </c>
      <c r="C8" s="172"/>
      <c r="D8" s="177"/>
      <c r="E8" s="178"/>
      <c r="F8" s="179"/>
    </row>
    <row r="9" spans="2:6" x14ac:dyDescent="0.25">
      <c r="B9" s="173" t="s">
        <v>4</v>
      </c>
      <c r="C9" s="174"/>
      <c r="D9" s="180"/>
      <c r="E9" s="181"/>
      <c r="F9" s="182"/>
    </row>
    <row r="10" spans="2:6" x14ac:dyDescent="0.25">
      <c r="B10" s="173" t="s">
        <v>15</v>
      </c>
      <c r="C10" s="174"/>
      <c r="D10" s="180"/>
      <c r="E10" s="181"/>
      <c r="F10" s="182"/>
    </row>
    <row r="11" spans="2:6" x14ac:dyDescent="0.25">
      <c r="B11" s="175" t="s">
        <v>16</v>
      </c>
      <c r="C11" s="176"/>
      <c r="D11" s="168"/>
      <c r="E11" s="169"/>
      <c r="F11" s="170"/>
    </row>
    <row r="12" spans="2:6" x14ac:dyDescent="0.25">
      <c r="C12" s="2"/>
    </row>
    <row r="13" spans="2:6" x14ac:dyDescent="0.25">
      <c r="D13" s="3"/>
    </row>
    <row r="14" spans="2:6" x14ac:dyDescent="0.25">
      <c r="B14" s="57" t="s">
        <v>29</v>
      </c>
      <c r="D14" s="3"/>
    </row>
    <row r="15" spans="2:6" x14ac:dyDescent="0.25">
      <c r="D15" s="3"/>
    </row>
  </sheetData>
  <mergeCells count="8">
    <mergeCell ref="D11:F11"/>
    <mergeCell ref="B8:C8"/>
    <mergeCell ref="B9:C9"/>
    <mergeCell ref="B10:C10"/>
    <mergeCell ref="B11:C11"/>
    <mergeCell ref="D8:F8"/>
    <mergeCell ref="D9:F9"/>
    <mergeCell ref="D10:F10"/>
  </mergeCells>
  <dataValidations count="2">
    <dataValidation type="date" allowBlank="1" showInputMessage="1" showErrorMessage="1" errorTitle="Vul een datum in" error="DD-MM-JJJJ" sqref="D8:F8">
      <formula1>36892</formula1>
      <formula2>401768</formula2>
    </dataValidation>
    <dataValidation type="textLength" allowBlank="1" showInputMessage="1" showErrorMessage="1" errorTitle="Tekst te lang" error="Maximaal 99 tekens" sqref="D9:F11">
      <formula1>0</formula1>
      <formula2>99</formula2>
    </dataValidation>
  </dataValidations>
  <pageMargins left="0.7" right="0.7" top="0.75" bottom="0.75" header="0.3" footer="0.3"/>
  <pageSetup paperSize="9" scale="6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9"/>
  <sheetViews>
    <sheetView showGridLines="0" topLeftCell="A13" zoomScale="90" zoomScaleNormal="90" workbookViewId="0">
      <selection activeCell="G59" sqref="G59"/>
    </sheetView>
  </sheetViews>
  <sheetFormatPr defaultColWidth="0" defaultRowHeight="15" zeroHeight="1" outlineLevelRow="1" x14ac:dyDescent="0.25"/>
  <cols>
    <col min="1" max="1" width="1.7109375" customWidth="1"/>
    <col min="2" max="2" width="3.7109375" customWidth="1"/>
    <col min="3" max="3" width="30.7109375" customWidth="1"/>
    <col min="4" max="7" width="14.7109375" customWidth="1"/>
    <col min="8" max="9" width="14.7109375" style="1" customWidth="1"/>
    <col min="10" max="10" width="1.7109375" style="1" customWidth="1"/>
    <col min="11" max="11" width="14.7109375" customWidth="1"/>
    <col min="12" max="12" width="1.7109375" customWidth="1"/>
    <col min="13" max="13" width="60.7109375" customWidth="1"/>
    <col min="14" max="14" width="2.7109375" customWidth="1"/>
    <col min="15" max="17" width="0" hidden="1" customWidth="1"/>
    <col min="18" max="16384" width="9.140625" hidden="1"/>
  </cols>
  <sheetData>
    <row r="1" spans="2:13" ht="5.0999999999999996" customHeight="1" x14ac:dyDescent="0.25"/>
    <row r="2" spans="2:13" ht="15" customHeight="1" x14ac:dyDescent="0.25">
      <c r="D2" s="23" t="s">
        <v>71</v>
      </c>
      <c r="L2" s="22"/>
    </row>
    <row r="3" spans="2:13" ht="15" customHeight="1" x14ac:dyDescent="0.25">
      <c r="D3" s="23"/>
      <c r="L3" s="56"/>
    </row>
    <row r="4" spans="2:13" ht="15" customHeight="1" x14ac:dyDescent="0.25">
      <c r="D4" s="23"/>
      <c r="L4" s="56"/>
    </row>
    <row r="5" spans="2:13" ht="15" customHeight="1" x14ac:dyDescent="0.25">
      <c r="D5" s="23"/>
      <c r="L5" s="56"/>
    </row>
    <row r="6" spans="2:13" ht="15" customHeight="1" x14ac:dyDescent="0.25">
      <c r="D6" s="23"/>
      <c r="L6" s="56"/>
    </row>
    <row r="7" spans="2:13" ht="15" customHeight="1" x14ac:dyDescent="0.25">
      <c r="B7" s="57" t="s">
        <v>30</v>
      </c>
      <c r="D7" s="22"/>
      <c r="L7" s="22"/>
    </row>
    <row r="8" spans="2:13" ht="15" customHeight="1" x14ac:dyDescent="0.25">
      <c r="B8" s="60"/>
      <c r="C8" s="69" t="s">
        <v>26</v>
      </c>
      <c r="D8" s="58">
        <f>E30+E51+E72</f>
        <v>0</v>
      </c>
      <c r="G8" s="54"/>
      <c r="K8" s="55"/>
      <c r="L8" s="22"/>
    </row>
    <row r="9" spans="2:13" ht="15" customHeight="1" x14ac:dyDescent="0.25">
      <c r="B9" s="61"/>
      <c r="C9" s="70" t="s">
        <v>27</v>
      </c>
      <c r="D9" s="59">
        <f>K30+K51+K72</f>
        <v>0</v>
      </c>
      <c r="K9" s="22"/>
      <c r="L9" s="22"/>
    </row>
    <row r="10" spans="2:13" ht="15" customHeight="1" x14ac:dyDescent="0.25">
      <c r="B10" s="54"/>
      <c r="C10" s="1"/>
      <c r="E10" s="55"/>
      <c r="K10" s="22"/>
      <c r="L10" s="22"/>
    </row>
    <row r="11" spans="2:13" ht="15" customHeight="1" x14ac:dyDescent="0.25">
      <c r="B11" s="54"/>
      <c r="C11" s="1"/>
      <c r="E11" s="55"/>
      <c r="K11" s="22"/>
      <c r="L11" s="22"/>
    </row>
    <row r="12" spans="2:13" x14ac:dyDescent="0.25">
      <c r="B12" s="53" t="s">
        <v>1</v>
      </c>
      <c r="C12" s="1"/>
      <c r="D12" s="31"/>
      <c r="E12" s="31"/>
      <c r="F12" s="31"/>
      <c r="G12" s="31"/>
      <c r="H12" s="32"/>
      <c r="I12" s="32"/>
      <c r="J12" s="32"/>
      <c r="K12" s="1"/>
      <c r="L12" s="1"/>
      <c r="M12" s="1"/>
    </row>
    <row r="13" spans="2:13" ht="30" customHeight="1" x14ac:dyDescent="0.25">
      <c r="B13" s="48"/>
      <c r="C13" s="49" t="s">
        <v>8</v>
      </c>
      <c r="D13" s="50" t="s">
        <v>44</v>
      </c>
      <c r="E13" s="50" t="s">
        <v>43</v>
      </c>
      <c r="F13" s="50" t="s">
        <v>45</v>
      </c>
      <c r="G13" s="50" t="s">
        <v>68</v>
      </c>
      <c r="H13" s="50" t="s">
        <v>21</v>
      </c>
      <c r="I13" s="50"/>
      <c r="J13" s="50"/>
      <c r="K13" s="113" t="s">
        <v>17</v>
      </c>
      <c r="L13" s="51"/>
      <c r="M13" s="52" t="s">
        <v>22</v>
      </c>
    </row>
    <row r="14" spans="2:13" ht="15" customHeight="1" x14ac:dyDescent="0.25">
      <c r="B14" s="66">
        <v>1</v>
      </c>
      <c r="C14" s="72" t="s">
        <v>6</v>
      </c>
      <c r="D14" s="125"/>
      <c r="E14" s="125"/>
      <c r="F14" s="125"/>
      <c r="G14" s="91"/>
      <c r="H14" s="85" t="str">
        <f>IF(AND(F14&gt;0,D14&gt;0),F14/D14,"")</f>
        <v/>
      </c>
      <c r="I14" s="131"/>
      <c r="J14" s="128"/>
      <c r="K14" s="95" t="str">
        <f>IF(AND(F14&lt;&gt;"",G14&lt;&gt;""),F14*G14,"")</f>
        <v/>
      </c>
      <c r="L14" s="35"/>
      <c r="M14" s="73"/>
    </row>
    <row r="15" spans="2:13" ht="15" customHeight="1" x14ac:dyDescent="0.25">
      <c r="B15" s="67">
        <v>2</v>
      </c>
      <c r="C15" s="74" t="s">
        <v>6</v>
      </c>
      <c r="D15" s="126"/>
      <c r="E15" s="126"/>
      <c r="F15" s="126"/>
      <c r="G15" s="92"/>
      <c r="H15" s="86" t="str">
        <f t="shared" ref="H15:H28" si="0">IF(D15&gt;0,F15/D15,"")</f>
        <v/>
      </c>
      <c r="I15" s="132"/>
      <c r="J15" s="129"/>
      <c r="K15" s="96" t="str">
        <f t="shared" ref="K15:K28" si="1">IF(AND(F15&lt;&gt;"",G15&lt;&gt;""),F15*G15,"")</f>
        <v/>
      </c>
      <c r="L15" s="36"/>
      <c r="M15" s="75"/>
    </row>
    <row r="16" spans="2:13" ht="15" customHeight="1" x14ac:dyDescent="0.25">
      <c r="B16" s="67">
        <v>3</v>
      </c>
      <c r="C16" s="74" t="s">
        <v>6</v>
      </c>
      <c r="D16" s="126"/>
      <c r="E16" s="126"/>
      <c r="F16" s="126"/>
      <c r="G16" s="92"/>
      <c r="H16" s="86" t="str">
        <f t="shared" si="0"/>
        <v/>
      </c>
      <c r="I16" s="132"/>
      <c r="J16" s="129"/>
      <c r="K16" s="96" t="str">
        <f t="shared" si="1"/>
        <v/>
      </c>
      <c r="L16" s="36"/>
      <c r="M16" s="75"/>
    </row>
    <row r="17" spans="2:13" ht="15" customHeight="1" x14ac:dyDescent="0.25">
      <c r="B17" s="67">
        <v>4</v>
      </c>
      <c r="C17" s="74" t="s">
        <v>6</v>
      </c>
      <c r="D17" s="126"/>
      <c r="E17" s="126"/>
      <c r="F17" s="126"/>
      <c r="G17" s="92"/>
      <c r="H17" s="86" t="str">
        <f>IF(D17&gt;0,F17/D17,"")</f>
        <v/>
      </c>
      <c r="I17" s="132"/>
      <c r="J17" s="129"/>
      <c r="K17" s="96" t="str">
        <f t="shared" si="1"/>
        <v/>
      </c>
      <c r="L17" s="36"/>
      <c r="M17" s="75"/>
    </row>
    <row r="18" spans="2:13" ht="15" customHeight="1" x14ac:dyDescent="0.25">
      <c r="B18" s="67">
        <v>5</v>
      </c>
      <c r="C18" s="74" t="s">
        <v>6</v>
      </c>
      <c r="D18" s="126"/>
      <c r="E18" s="126"/>
      <c r="F18" s="126"/>
      <c r="G18" s="92"/>
      <c r="H18" s="86" t="str">
        <f t="shared" si="0"/>
        <v/>
      </c>
      <c r="I18" s="132"/>
      <c r="J18" s="129"/>
      <c r="K18" s="96" t="str">
        <f t="shared" si="1"/>
        <v/>
      </c>
      <c r="L18" s="36"/>
      <c r="M18" s="75"/>
    </row>
    <row r="19" spans="2:13" ht="15" hidden="1" customHeight="1" outlineLevel="1" x14ac:dyDescent="0.25">
      <c r="B19" s="67">
        <v>6</v>
      </c>
      <c r="C19" s="74" t="s">
        <v>6</v>
      </c>
      <c r="D19" s="126"/>
      <c r="E19" s="126"/>
      <c r="F19" s="126"/>
      <c r="G19" s="92"/>
      <c r="H19" s="86" t="str">
        <f t="shared" si="0"/>
        <v/>
      </c>
      <c r="I19" s="132"/>
      <c r="J19" s="129"/>
      <c r="K19" s="96" t="str">
        <f t="shared" si="1"/>
        <v/>
      </c>
      <c r="L19" s="36"/>
      <c r="M19" s="75"/>
    </row>
    <row r="20" spans="2:13" ht="15" hidden="1" customHeight="1" outlineLevel="1" x14ac:dyDescent="0.25">
      <c r="B20" s="67">
        <v>7</v>
      </c>
      <c r="C20" s="74" t="s">
        <v>6</v>
      </c>
      <c r="D20" s="126"/>
      <c r="E20" s="126"/>
      <c r="F20" s="126"/>
      <c r="G20" s="92"/>
      <c r="H20" s="86" t="str">
        <f t="shared" si="0"/>
        <v/>
      </c>
      <c r="I20" s="132"/>
      <c r="J20" s="129"/>
      <c r="K20" s="97" t="str">
        <f t="shared" si="1"/>
        <v/>
      </c>
      <c r="L20" s="37"/>
      <c r="M20" s="75"/>
    </row>
    <row r="21" spans="2:13" ht="15" hidden="1" customHeight="1" outlineLevel="1" x14ac:dyDescent="0.25">
      <c r="B21" s="67">
        <v>8</v>
      </c>
      <c r="C21" s="74" t="s">
        <v>6</v>
      </c>
      <c r="D21" s="126"/>
      <c r="E21" s="126"/>
      <c r="F21" s="126"/>
      <c r="G21" s="92"/>
      <c r="H21" s="86" t="str">
        <f t="shared" si="0"/>
        <v/>
      </c>
      <c r="I21" s="132"/>
      <c r="J21" s="129"/>
      <c r="K21" s="96" t="str">
        <f t="shared" si="1"/>
        <v/>
      </c>
      <c r="L21" s="36"/>
      <c r="M21" s="75"/>
    </row>
    <row r="22" spans="2:13" ht="15" hidden="1" customHeight="1" outlineLevel="1" x14ac:dyDescent="0.25">
      <c r="B22" s="67">
        <v>9</v>
      </c>
      <c r="C22" s="74" t="s">
        <v>6</v>
      </c>
      <c r="D22" s="126"/>
      <c r="E22" s="126"/>
      <c r="F22" s="126"/>
      <c r="G22" s="92"/>
      <c r="H22" s="86" t="str">
        <f t="shared" si="0"/>
        <v/>
      </c>
      <c r="I22" s="132"/>
      <c r="J22" s="129"/>
      <c r="K22" s="96" t="str">
        <f t="shared" si="1"/>
        <v/>
      </c>
      <c r="L22" s="36"/>
      <c r="M22" s="75"/>
    </row>
    <row r="23" spans="2:13" ht="15" hidden="1" customHeight="1" outlineLevel="1" x14ac:dyDescent="0.25">
      <c r="B23" s="67">
        <v>10</v>
      </c>
      <c r="C23" s="74" t="s">
        <v>6</v>
      </c>
      <c r="D23" s="126"/>
      <c r="E23" s="126"/>
      <c r="F23" s="126"/>
      <c r="G23" s="92"/>
      <c r="H23" s="86" t="str">
        <f t="shared" si="0"/>
        <v/>
      </c>
      <c r="I23" s="132"/>
      <c r="J23" s="129"/>
      <c r="K23" s="96" t="str">
        <f t="shared" si="1"/>
        <v/>
      </c>
      <c r="L23" s="36"/>
      <c r="M23" s="75"/>
    </row>
    <row r="24" spans="2:13" ht="15" hidden="1" customHeight="1" outlineLevel="1" x14ac:dyDescent="0.25">
      <c r="B24" s="67">
        <v>11</v>
      </c>
      <c r="C24" s="74" t="s">
        <v>6</v>
      </c>
      <c r="D24" s="126"/>
      <c r="E24" s="126"/>
      <c r="F24" s="126"/>
      <c r="G24" s="92"/>
      <c r="H24" s="86" t="str">
        <f t="shared" si="0"/>
        <v/>
      </c>
      <c r="I24" s="132"/>
      <c r="J24" s="129"/>
      <c r="K24" s="96" t="str">
        <f t="shared" si="1"/>
        <v/>
      </c>
      <c r="L24" s="36"/>
      <c r="M24" s="75"/>
    </row>
    <row r="25" spans="2:13" ht="15" hidden="1" customHeight="1" outlineLevel="1" x14ac:dyDescent="0.25">
      <c r="B25" s="67">
        <v>12</v>
      </c>
      <c r="C25" s="74" t="s">
        <v>6</v>
      </c>
      <c r="D25" s="126"/>
      <c r="E25" s="126"/>
      <c r="F25" s="126"/>
      <c r="G25" s="92"/>
      <c r="H25" s="86" t="str">
        <f t="shared" si="0"/>
        <v/>
      </c>
      <c r="I25" s="132"/>
      <c r="J25" s="129"/>
      <c r="K25" s="96" t="str">
        <f t="shared" si="1"/>
        <v/>
      </c>
      <c r="L25" s="36"/>
      <c r="M25" s="75"/>
    </row>
    <row r="26" spans="2:13" ht="15" hidden="1" customHeight="1" outlineLevel="1" x14ac:dyDescent="0.25">
      <c r="B26" s="67">
        <v>13</v>
      </c>
      <c r="C26" s="74" t="s">
        <v>6</v>
      </c>
      <c r="D26" s="126"/>
      <c r="E26" s="126"/>
      <c r="F26" s="126"/>
      <c r="G26" s="92"/>
      <c r="H26" s="86" t="str">
        <f t="shared" si="0"/>
        <v/>
      </c>
      <c r="I26" s="132"/>
      <c r="J26" s="129"/>
      <c r="K26" s="96" t="str">
        <f t="shared" si="1"/>
        <v/>
      </c>
      <c r="L26" s="36"/>
      <c r="M26" s="75"/>
    </row>
    <row r="27" spans="2:13" ht="15" hidden="1" customHeight="1" outlineLevel="1" x14ac:dyDescent="0.25">
      <c r="B27" s="67">
        <v>14</v>
      </c>
      <c r="C27" s="74" t="s">
        <v>6</v>
      </c>
      <c r="D27" s="126"/>
      <c r="E27" s="126"/>
      <c r="F27" s="126"/>
      <c r="G27" s="92"/>
      <c r="H27" s="86" t="str">
        <f t="shared" si="0"/>
        <v/>
      </c>
      <c r="I27" s="132"/>
      <c r="J27" s="129"/>
      <c r="K27" s="96" t="str">
        <f t="shared" si="1"/>
        <v/>
      </c>
      <c r="L27" s="36"/>
      <c r="M27" s="75"/>
    </row>
    <row r="28" spans="2:13" ht="15" hidden="1" customHeight="1" outlineLevel="1" x14ac:dyDescent="0.25">
      <c r="B28" s="68">
        <v>15</v>
      </c>
      <c r="C28" s="76" t="s">
        <v>6</v>
      </c>
      <c r="D28" s="127"/>
      <c r="E28" s="127"/>
      <c r="F28" s="127"/>
      <c r="G28" s="93"/>
      <c r="H28" s="94" t="str">
        <f t="shared" si="0"/>
        <v/>
      </c>
      <c r="I28" s="133"/>
      <c r="J28" s="130"/>
      <c r="K28" s="98" t="str">
        <f t="shared" si="1"/>
        <v/>
      </c>
      <c r="L28" s="38"/>
      <c r="M28" s="77"/>
    </row>
    <row r="29" spans="2:13" s="5" customFormat="1" ht="15" customHeight="1" collapsed="1" x14ac:dyDescent="0.25">
      <c r="B29" s="62"/>
      <c r="C29" s="44"/>
      <c r="D29" s="41"/>
      <c r="E29" s="42" t="s">
        <v>46</v>
      </c>
      <c r="F29" s="43"/>
      <c r="G29" s="41"/>
      <c r="H29" s="41"/>
      <c r="I29" s="41"/>
      <c r="J29" s="41"/>
      <c r="K29" s="42" t="s">
        <v>46</v>
      </c>
      <c r="L29" s="43"/>
      <c r="M29" s="39"/>
    </row>
    <row r="30" spans="2:13" s="5" customFormat="1" ht="15" customHeight="1" x14ac:dyDescent="0.25">
      <c r="B30" s="63"/>
      <c r="D30" s="29" t="s">
        <v>18</v>
      </c>
      <c r="E30" s="28">
        <f>SUM(E14:E27)</f>
        <v>0</v>
      </c>
      <c r="F30" s="45"/>
      <c r="G30" s="47"/>
      <c r="I30" s="28" t="s">
        <v>23</v>
      </c>
      <c r="J30" s="28"/>
      <c r="K30" s="40">
        <f>SUM(K14:K28)</f>
        <v>0</v>
      </c>
      <c r="L30" s="27"/>
      <c r="M30" s="6"/>
    </row>
    <row r="31" spans="2:13" s="5" customFormat="1" ht="15" customHeight="1" x14ac:dyDescent="0.25">
      <c r="B31" s="63"/>
      <c r="C31" s="29"/>
      <c r="D31" s="46"/>
      <c r="E31" s="28"/>
      <c r="F31" s="45"/>
      <c r="G31" s="47"/>
      <c r="H31" s="28"/>
      <c r="I31" s="28"/>
      <c r="J31" s="28"/>
      <c r="K31" s="40"/>
      <c r="L31" s="27"/>
      <c r="M31" s="6"/>
    </row>
    <row r="32" spans="2:13" s="5" customFormat="1" ht="15" customHeight="1" x14ac:dyDescent="0.25">
      <c r="B32" s="63"/>
      <c r="C32" s="6"/>
      <c r="D32" s="13"/>
      <c r="E32" s="12"/>
      <c r="F32" s="12"/>
      <c r="G32" s="11"/>
      <c r="H32" s="12"/>
      <c r="I32" s="12"/>
      <c r="J32" s="12"/>
      <c r="K32" s="11"/>
      <c r="L32" s="11"/>
      <c r="M32" s="6"/>
    </row>
    <row r="33" spans="2:13" x14ac:dyDescent="0.25">
      <c r="B33" s="64" t="s">
        <v>9</v>
      </c>
      <c r="C33" s="1"/>
      <c r="D33" s="31"/>
      <c r="E33" s="31"/>
      <c r="F33" s="31"/>
      <c r="G33" s="31"/>
      <c r="H33" s="32"/>
      <c r="I33" s="32"/>
      <c r="J33" s="32"/>
      <c r="K33" s="1"/>
      <c r="L33" s="1"/>
      <c r="M33" s="1"/>
    </row>
    <row r="34" spans="2:13" ht="30" x14ac:dyDescent="0.25">
      <c r="B34" s="48"/>
      <c r="C34" s="49" t="s">
        <v>8</v>
      </c>
      <c r="D34" s="50" t="s">
        <v>44</v>
      </c>
      <c r="E34" s="50" t="s">
        <v>43</v>
      </c>
      <c r="F34" s="50" t="s">
        <v>67</v>
      </c>
      <c r="G34" s="50" t="s">
        <v>65</v>
      </c>
      <c r="H34" s="50" t="s">
        <v>64</v>
      </c>
      <c r="I34" s="50"/>
      <c r="J34" s="50"/>
      <c r="K34" s="113" t="s">
        <v>17</v>
      </c>
      <c r="L34" s="51"/>
      <c r="M34" s="52" t="s">
        <v>22</v>
      </c>
    </row>
    <row r="35" spans="2:13" x14ac:dyDescent="0.25">
      <c r="B35" s="66">
        <v>1</v>
      </c>
      <c r="C35" s="72" t="s">
        <v>6</v>
      </c>
      <c r="D35" s="125"/>
      <c r="E35" s="125"/>
      <c r="F35" s="125"/>
      <c r="G35" s="91"/>
      <c r="H35" s="85" t="str">
        <f>IF(AND(E35&gt;0,D35&gt;0),E35/D35,"")</f>
        <v/>
      </c>
      <c r="I35" s="131"/>
      <c r="J35" s="128"/>
      <c r="K35" s="95" t="str">
        <f>IF(AND(E35&lt;&gt;"",G35&lt;&gt;""),E35*G35,"")</f>
        <v/>
      </c>
      <c r="L35" s="35"/>
      <c r="M35" s="73"/>
    </row>
    <row r="36" spans="2:13" x14ac:dyDescent="0.25">
      <c r="B36" s="67">
        <v>2</v>
      </c>
      <c r="C36" s="74" t="s">
        <v>6</v>
      </c>
      <c r="D36" s="126"/>
      <c r="E36" s="126"/>
      <c r="F36" s="126"/>
      <c r="G36" s="92"/>
      <c r="H36" s="86" t="str">
        <f t="shared" ref="H36:H49" si="2">IF(AND(E36&gt;0,D36&gt;0),E36/D36,"")</f>
        <v/>
      </c>
      <c r="I36" s="132"/>
      <c r="J36" s="129"/>
      <c r="K36" s="96" t="str">
        <f t="shared" ref="K36:K49" si="3">IF(AND(E36&lt;&gt;"",G36&lt;&gt;""),E36*G36,"")</f>
        <v/>
      </c>
      <c r="L36" s="36"/>
      <c r="M36" s="75"/>
    </row>
    <row r="37" spans="2:13" x14ac:dyDescent="0.25">
      <c r="B37" s="67">
        <v>3</v>
      </c>
      <c r="C37" s="74" t="s">
        <v>6</v>
      </c>
      <c r="D37" s="126"/>
      <c r="E37" s="126"/>
      <c r="F37" s="126"/>
      <c r="G37" s="92"/>
      <c r="H37" s="86" t="str">
        <f t="shared" si="2"/>
        <v/>
      </c>
      <c r="I37" s="132"/>
      <c r="J37" s="129"/>
      <c r="K37" s="96" t="str">
        <f t="shared" si="3"/>
        <v/>
      </c>
      <c r="L37" s="36"/>
      <c r="M37" s="75"/>
    </row>
    <row r="38" spans="2:13" x14ac:dyDescent="0.25">
      <c r="B38" s="67">
        <v>4</v>
      </c>
      <c r="C38" s="74" t="s">
        <v>6</v>
      </c>
      <c r="D38" s="126"/>
      <c r="E38" s="126"/>
      <c r="F38" s="126"/>
      <c r="G38" s="92"/>
      <c r="H38" s="86" t="str">
        <f t="shared" si="2"/>
        <v/>
      </c>
      <c r="I38" s="132"/>
      <c r="J38" s="129"/>
      <c r="K38" s="96" t="str">
        <f t="shared" si="3"/>
        <v/>
      </c>
      <c r="L38" s="36"/>
      <c r="M38" s="75"/>
    </row>
    <row r="39" spans="2:13" x14ac:dyDescent="0.25">
      <c r="B39" s="67">
        <v>5</v>
      </c>
      <c r="C39" s="74" t="s">
        <v>6</v>
      </c>
      <c r="D39" s="126"/>
      <c r="E39" s="126"/>
      <c r="F39" s="126"/>
      <c r="G39" s="92"/>
      <c r="H39" s="86" t="str">
        <f t="shared" si="2"/>
        <v/>
      </c>
      <c r="I39" s="132"/>
      <c r="J39" s="129"/>
      <c r="K39" s="96" t="str">
        <f t="shared" si="3"/>
        <v/>
      </c>
      <c r="L39" s="36"/>
      <c r="M39" s="75"/>
    </row>
    <row r="40" spans="2:13" hidden="1" outlineLevel="1" x14ac:dyDescent="0.25">
      <c r="B40" s="67">
        <v>6</v>
      </c>
      <c r="C40" s="74" t="s">
        <v>6</v>
      </c>
      <c r="D40" s="126"/>
      <c r="E40" s="126"/>
      <c r="F40" s="126"/>
      <c r="G40" s="92"/>
      <c r="H40" s="86" t="str">
        <f t="shared" si="2"/>
        <v/>
      </c>
      <c r="I40" s="132"/>
      <c r="J40" s="129"/>
      <c r="K40" s="96" t="str">
        <f t="shared" si="3"/>
        <v/>
      </c>
      <c r="L40" s="36"/>
      <c r="M40" s="75"/>
    </row>
    <row r="41" spans="2:13" hidden="1" outlineLevel="1" x14ac:dyDescent="0.25">
      <c r="B41" s="67">
        <v>7</v>
      </c>
      <c r="C41" s="74" t="s">
        <v>6</v>
      </c>
      <c r="D41" s="126"/>
      <c r="E41" s="126"/>
      <c r="F41" s="126"/>
      <c r="G41" s="92"/>
      <c r="H41" s="86" t="str">
        <f t="shared" si="2"/>
        <v/>
      </c>
      <c r="I41" s="132"/>
      <c r="J41" s="129"/>
      <c r="K41" s="97" t="str">
        <f t="shared" si="3"/>
        <v/>
      </c>
      <c r="L41" s="37"/>
      <c r="M41" s="75"/>
    </row>
    <row r="42" spans="2:13" hidden="1" outlineLevel="1" x14ac:dyDescent="0.25">
      <c r="B42" s="67">
        <v>8</v>
      </c>
      <c r="C42" s="74" t="s">
        <v>6</v>
      </c>
      <c r="D42" s="126"/>
      <c r="E42" s="126"/>
      <c r="F42" s="126"/>
      <c r="G42" s="92"/>
      <c r="H42" s="86" t="str">
        <f t="shared" si="2"/>
        <v/>
      </c>
      <c r="I42" s="132"/>
      <c r="J42" s="129"/>
      <c r="K42" s="96" t="str">
        <f t="shared" si="3"/>
        <v/>
      </c>
      <c r="L42" s="36"/>
      <c r="M42" s="75"/>
    </row>
    <row r="43" spans="2:13" hidden="1" outlineLevel="1" x14ac:dyDescent="0.25">
      <c r="B43" s="67">
        <v>9</v>
      </c>
      <c r="C43" s="74" t="s">
        <v>6</v>
      </c>
      <c r="D43" s="126"/>
      <c r="E43" s="126"/>
      <c r="F43" s="126"/>
      <c r="G43" s="92"/>
      <c r="H43" s="86" t="str">
        <f t="shared" si="2"/>
        <v/>
      </c>
      <c r="I43" s="132"/>
      <c r="J43" s="129"/>
      <c r="K43" s="96" t="str">
        <f t="shared" si="3"/>
        <v/>
      </c>
      <c r="L43" s="36"/>
      <c r="M43" s="75"/>
    </row>
    <row r="44" spans="2:13" hidden="1" outlineLevel="1" x14ac:dyDescent="0.25">
      <c r="B44" s="67">
        <v>10</v>
      </c>
      <c r="C44" s="74" t="s">
        <v>6</v>
      </c>
      <c r="D44" s="126"/>
      <c r="E44" s="126"/>
      <c r="F44" s="126"/>
      <c r="G44" s="92"/>
      <c r="H44" s="86" t="str">
        <f t="shared" si="2"/>
        <v/>
      </c>
      <c r="I44" s="132"/>
      <c r="J44" s="129"/>
      <c r="K44" s="96" t="str">
        <f t="shared" si="3"/>
        <v/>
      </c>
      <c r="L44" s="36"/>
      <c r="M44" s="75"/>
    </row>
    <row r="45" spans="2:13" hidden="1" outlineLevel="1" x14ac:dyDescent="0.25">
      <c r="B45" s="67">
        <v>11</v>
      </c>
      <c r="C45" s="74" t="s">
        <v>6</v>
      </c>
      <c r="D45" s="126"/>
      <c r="E45" s="126"/>
      <c r="F45" s="126"/>
      <c r="G45" s="92"/>
      <c r="H45" s="86" t="str">
        <f t="shared" si="2"/>
        <v/>
      </c>
      <c r="I45" s="132"/>
      <c r="J45" s="129"/>
      <c r="K45" s="96" t="str">
        <f t="shared" si="3"/>
        <v/>
      </c>
      <c r="L45" s="36"/>
      <c r="M45" s="75"/>
    </row>
    <row r="46" spans="2:13" hidden="1" outlineLevel="1" x14ac:dyDescent="0.25">
      <c r="B46" s="67">
        <v>12</v>
      </c>
      <c r="C46" s="74" t="s">
        <v>6</v>
      </c>
      <c r="D46" s="126"/>
      <c r="E46" s="126"/>
      <c r="F46" s="126"/>
      <c r="G46" s="92"/>
      <c r="H46" s="86" t="str">
        <f t="shared" si="2"/>
        <v/>
      </c>
      <c r="I46" s="132"/>
      <c r="J46" s="129"/>
      <c r="K46" s="96" t="str">
        <f t="shared" si="3"/>
        <v/>
      </c>
      <c r="L46" s="36"/>
      <c r="M46" s="75"/>
    </row>
    <row r="47" spans="2:13" hidden="1" outlineLevel="1" x14ac:dyDescent="0.25">
      <c r="B47" s="67">
        <v>13</v>
      </c>
      <c r="C47" s="74" t="s">
        <v>6</v>
      </c>
      <c r="D47" s="126"/>
      <c r="E47" s="126"/>
      <c r="F47" s="126"/>
      <c r="G47" s="92"/>
      <c r="H47" s="86" t="str">
        <f t="shared" si="2"/>
        <v/>
      </c>
      <c r="I47" s="132"/>
      <c r="J47" s="129"/>
      <c r="K47" s="96" t="str">
        <f t="shared" si="3"/>
        <v/>
      </c>
      <c r="L47" s="36"/>
      <c r="M47" s="75"/>
    </row>
    <row r="48" spans="2:13" hidden="1" outlineLevel="1" x14ac:dyDescent="0.25">
      <c r="B48" s="67">
        <v>14</v>
      </c>
      <c r="C48" s="74" t="s">
        <v>6</v>
      </c>
      <c r="D48" s="126"/>
      <c r="E48" s="126"/>
      <c r="F48" s="126"/>
      <c r="G48" s="92"/>
      <c r="H48" s="86" t="str">
        <f t="shared" si="2"/>
        <v/>
      </c>
      <c r="I48" s="132"/>
      <c r="J48" s="129"/>
      <c r="K48" s="96" t="str">
        <f t="shared" si="3"/>
        <v/>
      </c>
      <c r="L48" s="36"/>
      <c r="M48" s="75"/>
    </row>
    <row r="49" spans="2:13" hidden="1" outlineLevel="1" x14ac:dyDescent="0.25">
      <c r="B49" s="68">
        <v>15</v>
      </c>
      <c r="C49" s="76" t="s">
        <v>6</v>
      </c>
      <c r="D49" s="127"/>
      <c r="E49" s="127"/>
      <c r="F49" s="127"/>
      <c r="G49" s="93"/>
      <c r="H49" s="94" t="str">
        <f t="shared" si="2"/>
        <v/>
      </c>
      <c r="I49" s="133"/>
      <c r="J49" s="130"/>
      <c r="K49" s="98" t="str">
        <f t="shared" si="3"/>
        <v/>
      </c>
      <c r="L49" s="38"/>
      <c r="M49" s="77"/>
    </row>
    <row r="50" spans="2:13" collapsed="1" x14ac:dyDescent="0.25">
      <c r="B50" s="62"/>
      <c r="C50" s="44"/>
      <c r="D50" s="41"/>
      <c r="E50" s="42" t="s">
        <v>46</v>
      </c>
      <c r="F50" s="43"/>
      <c r="G50" s="41"/>
      <c r="H50" s="41"/>
      <c r="I50" s="41"/>
      <c r="J50" s="41"/>
      <c r="K50" s="42" t="s">
        <v>46</v>
      </c>
      <c r="L50" s="43"/>
      <c r="M50" s="39"/>
    </row>
    <row r="51" spans="2:13" x14ac:dyDescent="0.25">
      <c r="B51" s="63"/>
      <c r="D51" s="29" t="s">
        <v>19</v>
      </c>
      <c r="E51" s="28">
        <f>SUM(E35:E49)</f>
        <v>0</v>
      </c>
      <c r="F51" s="28"/>
      <c r="G51" s="21"/>
      <c r="I51" s="28" t="s">
        <v>24</v>
      </c>
      <c r="J51" s="28"/>
      <c r="K51" s="40">
        <f>SUM(K35:K49)</f>
        <v>0</v>
      </c>
      <c r="L51" s="27"/>
      <c r="M51" s="6"/>
    </row>
    <row r="52" spans="2:13" s="5" customFormat="1" x14ac:dyDescent="0.25">
      <c r="B52" s="65"/>
      <c r="L52" s="30"/>
    </row>
    <row r="53" spans="2:13" s="5" customFormat="1" x14ac:dyDescent="0.25">
      <c r="B53" s="65"/>
      <c r="D53" s="14"/>
      <c r="E53" s="14"/>
      <c r="F53" s="10"/>
      <c r="G53" s="9"/>
      <c r="H53" s="20"/>
      <c r="I53" s="20"/>
      <c r="J53" s="20"/>
      <c r="K53" s="9"/>
      <c r="L53" s="9"/>
    </row>
    <row r="54" spans="2:13" x14ac:dyDescent="0.25">
      <c r="B54" s="64" t="s">
        <v>31</v>
      </c>
      <c r="C54" s="1"/>
      <c r="D54" s="31"/>
      <c r="E54" s="31"/>
      <c r="F54" s="31"/>
      <c r="G54" s="31"/>
      <c r="H54" s="32"/>
      <c r="I54" s="32"/>
      <c r="J54" s="32"/>
      <c r="K54" s="1"/>
      <c r="L54" s="1"/>
      <c r="M54" s="1"/>
    </row>
    <row r="55" spans="2:13" ht="30" x14ac:dyDescent="0.25">
      <c r="B55" s="48"/>
      <c r="C55" s="49" t="s">
        <v>8</v>
      </c>
      <c r="D55" s="50" t="s">
        <v>44</v>
      </c>
      <c r="E55" s="50" t="s">
        <v>43</v>
      </c>
      <c r="F55" s="50" t="s">
        <v>67</v>
      </c>
      <c r="G55" s="50" t="s">
        <v>66</v>
      </c>
      <c r="H55" s="50" t="s">
        <v>64</v>
      </c>
      <c r="I55" s="50"/>
      <c r="J55" s="50"/>
      <c r="K55" s="113" t="s">
        <v>17</v>
      </c>
      <c r="L55" s="51"/>
      <c r="M55" s="52" t="s">
        <v>22</v>
      </c>
    </row>
    <row r="56" spans="2:13" x14ac:dyDescent="0.25">
      <c r="B56" s="66">
        <v>1</v>
      </c>
      <c r="C56" s="72" t="s">
        <v>6</v>
      </c>
      <c r="D56" s="125"/>
      <c r="E56" s="125"/>
      <c r="F56" s="125"/>
      <c r="G56" s="91"/>
      <c r="H56" s="85" t="str">
        <f>IF(AND(E56&gt;0,D56&gt;0),E56/D56,"")</f>
        <v/>
      </c>
      <c r="I56" s="131"/>
      <c r="J56" s="128"/>
      <c r="K56" s="95" t="str">
        <f>IF(AND(D56&lt;&gt;"",G56&lt;&gt;""),D56*G56,"")</f>
        <v/>
      </c>
      <c r="L56" s="35"/>
      <c r="M56" s="73"/>
    </row>
    <row r="57" spans="2:13" x14ac:dyDescent="0.25">
      <c r="B57" s="67">
        <v>2</v>
      </c>
      <c r="C57" s="74" t="s">
        <v>6</v>
      </c>
      <c r="D57" s="126"/>
      <c r="E57" s="126"/>
      <c r="F57" s="126"/>
      <c r="G57" s="92"/>
      <c r="H57" s="86" t="str">
        <f t="shared" ref="H57:H70" si="4">IF(AND(E57&gt;0,D57&gt;0),E57/D57,"")</f>
        <v/>
      </c>
      <c r="I57" s="132"/>
      <c r="J57" s="129"/>
      <c r="K57" s="96" t="str">
        <f t="shared" ref="K57:K70" si="5">IF(AND(D57&lt;&gt;"",G57&lt;&gt;""),D57*G57,"")</f>
        <v/>
      </c>
      <c r="L57" s="36"/>
      <c r="M57" s="75"/>
    </row>
    <row r="58" spans="2:13" x14ac:dyDescent="0.25">
      <c r="B58" s="67">
        <v>3</v>
      </c>
      <c r="C58" s="74" t="s">
        <v>6</v>
      </c>
      <c r="D58" s="126"/>
      <c r="E58" s="126"/>
      <c r="F58" s="126"/>
      <c r="G58" s="92"/>
      <c r="H58" s="86" t="str">
        <f t="shared" si="4"/>
        <v/>
      </c>
      <c r="I58" s="132"/>
      <c r="J58" s="129"/>
      <c r="K58" s="96" t="str">
        <f t="shared" si="5"/>
        <v/>
      </c>
      <c r="L58" s="36"/>
      <c r="M58" s="75"/>
    </row>
    <row r="59" spans="2:13" x14ac:dyDescent="0.25">
      <c r="B59" s="67">
        <v>4</v>
      </c>
      <c r="C59" s="74" t="s">
        <v>6</v>
      </c>
      <c r="D59" s="126"/>
      <c r="E59" s="126"/>
      <c r="F59" s="126"/>
      <c r="G59" s="92"/>
      <c r="H59" s="86" t="str">
        <f t="shared" si="4"/>
        <v/>
      </c>
      <c r="I59" s="132"/>
      <c r="J59" s="129"/>
      <c r="K59" s="96" t="str">
        <f t="shared" si="5"/>
        <v/>
      </c>
      <c r="L59" s="36"/>
      <c r="M59" s="75"/>
    </row>
    <row r="60" spans="2:13" x14ac:dyDescent="0.25">
      <c r="B60" s="67">
        <v>5</v>
      </c>
      <c r="C60" s="74" t="s">
        <v>6</v>
      </c>
      <c r="D60" s="126"/>
      <c r="E60" s="126"/>
      <c r="F60" s="126"/>
      <c r="G60" s="92"/>
      <c r="H60" s="86" t="str">
        <f t="shared" si="4"/>
        <v/>
      </c>
      <c r="I60" s="132"/>
      <c r="J60" s="129"/>
      <c r="K60" s="96" t="str">
        <f t="shared" si="5"/>
        <v/>
      </c>
      <c r="L60" s="36"/>
      <c r="M60" s="75"/>
    </row>
    <row r="61" spans="2:13" hidden="1" outlineLevel="1" x14ac:dyDescent="0.25">
      <c r="B61" s="67">
        <v>6</v>
      </c>
      <c r="C61" s="74" t="s">
        <v>6</v>
      </c>
      <c r="D61" s="126"/>
      <c r="E61" s="126"/>
      <c r="F61" s="126"/>
      <c r="G61" s="92"/>
      <c r="H61" s="86" t="str">
        <f t="shared" si="4"/>
        <v/>
      </c>
      <c r="I61" s="132"/>
      <c r="J61" s="129"/>
      <c r="K61" s="96" t="str">
        <f t="shared" si="5"/>
        <v/>
      </c>
      <c r="L61" s="36"/>
      <c r="M61" s="75"/>
    </row>
    <row r="62" spans="2:13" hidden="1" outlineLevel="1" x14ac:dyDescent="0.25">
      <c r="B62" s="67">
        <v>7</v>
      </c>
      <c r="C62" s="74" t="s">
        <v>6</v>
      </c>
      <c r="D62" s="126"/>
      <c r="E62" s="126"/>
      <c r="F62" s="126"/>
      <c r="G62" s="92"/>
      <c r="H62" s="86" t="str">
        <f t="shared" si="4"/>
        <v/>
      </c>
      <c r="I62" s="132"/>
      <c r="J62" s="129"/>
      <c r="K62" s="97" t="str">
        <f t="shared" si="5"/>
        <v/>
      </c>
      <c r="L62" s="37"/>
      <c r="M62" s="75"/>
    </row>
    <row r="63" spans="2:13" hidden="1" outlineLevel="1" x14ac:dyDescent="0.25">
      <c r="B63" s="67">
        <v>8</v>
      </c>
      <c r="C63" s="74" t="s">
        <v>6</v>
      </c>
      <c r="D63" s="126"/>
      <c r="E63" s="126"/>
      <c r="F63" s="126"/>
      <c r="G63" s="92"/>
      <c r="H63" s="86" t="str">
        <f t="shared" si="4"/>
        <v/>
      </c>
      <c r="I63" s="132"/>
      <c r="J63" s="129"/>
      <c r="K63" s="96" t="str">
        <f t="shared" si="5"/>
        <v/>
      </c>
      <c r="L63" s="36"/>
      <c r="M63" s="75"/>
    </row>
    <row r="64" spans="2:13" hidden="1" outlineLevel="1" x14ac:dyDescent="0.25">
      <c r="B64" s="67">
        <v>9</v>
      </c>
      <c r="C64" s="74" t="s">
        <v>6</v>
      </c>
      <c r="D64" s="126"/>
      <c r="E64" s="126"/>
      <c r="F64" s="126"/>
      <c r="G64" s="92"/>
      <c r="H64" s="86" t="str">
        <f t="shared" si="4"/>
        <v/>
      </c>
      <c r="I64" s="132"/>
      <c r="J64" s="129"/>
      <c r="K64" s="96" t="str">
        <f t="shared" si="5"/>
        <v/>
      </c>
      <c r="L64" s="36"/>
      <c r="M64" s="75"/>
    </row>
    <row r="65" spans="2:13" hidden="1" outlineLevel="1" x14ac:dyDescent="0.25">
      <c r="B65" s="67">
        <v>10</v>
      </c>
      <c r="C65" s="74" t="s">
        <v>6</v>
      </c>
      <c r="D65" s="126"/>
      <c r="E65" s="126"/>
      <c r="F65" s="126"/>
      <c r="G65" s="92"/>
      <c r="H65" s="86" t="str">
        <f t="shared" si="4"/>
        <v/>
      </c>
      <c r="I65" s="132"/>
      <c r="J65" s="129"/>
      <c r="K65" s="96" t="str">
        <f t="shared" si="5"/>
        <v/>
      </c>
      <c r="L65" s="36"/>
      <c r="M65" s="75"/>
    </row>
    <row r="66" spans="2:13" hidden="1" outlineLevel="1" x14ac:dyDescent="0.25">
      <c r="B66" s="67">
        <v>11</v>
      </c>
      <c r="C66" s="74" t="s">
        <v>6</v>
      </c>
      <c r="D66" s="126"/>
      <c r="E66" s="126"/>
      <c r="F66" s="126"/>
      <c r="G66" s="92"/>
      <c r="H66" s="86" t="str">
        <f t="shared" si="4"/>
        <v/>
      </c>
      <c r="I66" s="132"/>
      <c r="J66" s="129"/>
      <c r="K66" s="96" t="str">
        <f t="shared" si="5"/>
        <v/>
      </c>
      <c r="L66" s="36"/>
      <c r="M66" s="75"/>
    </row>
    <row r="67" spans="2:13" hidden="1" outlineLevel="1" x14ac:dyDescent="0.25">
      <c r="B67" s="67">
        <v>12</v>
      </c>
      <c r="C67" s="74" t="s">
        <v>6</v>
      </c>
      <c r="D67" s="126"/>
      <c r="E67" s="126"/>
      <c r="F67" s="126"/>
      <c r="G67" s="92"/>
      <c r="H67" s="86" t="str">
        <f t="shared" si="4"/>
        <v/>
      </c>
      <c r="I67" s="132"/>
      <c r="J67" s="129"/>
      <c r="K67" s="96" t="str">
        <f t="shared" si="5"/>
        <v/>
      </c>
      <c r="L67" s="36"/>
      <c r="M67" s="75"/>
    </row>
    <row r="68" spans="2:13" hidden="1" outlineLevel="1" x14ac:dyDescent="0.25">
      <c r="B68" s="67">
        <v>13</v>
      </c>
      <c r="C68" s="74" t="s">
        <v>6</v>
      </c>
      <c r="D68" s="126"/>
      <c r="E68" s="126"/>
      <c r="F68" s="126"/>
      <c r="G68" s="92"/>
      <c r="H68" s="86" t="str">
        <f t="shared" si="4"/>
        <v/>
      </c>
      <c r="I68" s="132"/>
      <c r="J68" s="129"/>
      <c r="K68" s="96" t="str">
        <f t="shared" si="5"/>
        <v/>
      </c>
      <c r="L68" s="36"/>
      <c r="M68" s="75"/>
    </row>
    <row r="69" spans="2:13" hidden="1" outlineLevel="1" x14ac:dyDescent="0.25">
      <c r="B69" s="67">
        <v>14</v>
      </c>
      <c r="C69" s="74" t="s">
        <v>6</v>
      </c>
      <c r="D69" s="126"/>
      <c r="E69" s="126"/>
      <c r="F69" s="126"/>
      <c r="G69" s="92"/>
      <c r="H69" s="86" t="str">
        <f t="shared" si="4"/>
        <v/>
      </c>
      <c r="I69" s="132"/>
      <c r="J69" s="129"/>
      <c r="K69" s="96" t="str">
        <f t="shared" si="5"/>
        <v/>
      </c>
      <c r="L69" s="36"/>
      <c r="M69" s="75"/>
    </row>
    <row r="70" spans="2:13" hidden="1" outlineLevel="1" x14ac:dyDescent="0.25">
      <c r="B70" s="68">
        <v>15</v>
      </c>
      <c r="C70" s="76" t="s">
        <v>6</v>
      </c>
      <c r="D70" s="127"/>
      <c r="E70" s="127"/>
      <c r="F70" s="127"/>
      <c r="G70" s="93"/>
      <c r="H70" s="94" t="str">
        <f t="shared" si="4"/>
        <v/>
      </c>
      <c r="I70" s="133"/>
      <c r="J70" s="130"/>
      <c r="K70" s="98" t="str">
        <f t="shared" si="5"/>
        <v/>
      </c>
      <c r="L70" s="38"/>
      <c r="M70" s="77"/>
    </row>
    <row r="71" spans="2:13" collapsed="1" x14ac:dyDescent="0.25">
      <c r="B71" s="62"/>
      <c r="C71" s="44"/>
      <c r="D71" s="41"/>
      <c r="E71" s="42" t="s">
        <v>46</v>
      </c>
      <c r="F71" s="43"/>
      <c r="G71" s="41"/>
      <c r="H71" s="41"/>
      <c r="I71" s="41"/>
      <c r="J71" s="41"/>
      <c r="K71" s="42" t="s">
        <v>46</v>
      </c>
      <c r="L71" s="43"/>
      <c r="M71" s="39"/>
    </row>
    <row r="72" spans="2:13" s="5" customFormat="1" x14ac:dyDescent="0.25">
      <c r="B72" s="6"/>
      <c r="D72" s="29" t="s">
        <v>20</v>
      </c>
      <c r="E72" s="28">
        <f>SUM(E56:E70)</f>
        <v>0</v>
      </c>
      <c r="F72" s="28"/>
      <c r="G72" s="21"/>
      <c r="I72" s="28" t="s">
        <v>25</v>
      </c>
      <c r="J72" s="28"/>
      <c r="K72" s="40">
        <f>SUM(K56:K70)</f>
        <v>0</v>
      </c>
      <c r="L72" s="27"/>
      <c r="M72" s="6"/>
    </row>
    <row r="73" spans="2:13" s="5" customFormat="1" x14ac:dyDescent="0.25">
      <c r="L73" s="26"/>
    </row>
    <row r="74" spans="2:13" s="5" customFormat="1" x14ac:dyDescent="0.25">
      <c r="B74" s="8"/>
      <c r="L74" s="19"/>
    </row>
    <row r="75" spans="2:13" hidden="1" x14ac:dyDescent="0.25">
      <c r="B75" s="15"/>
      <c r="D75" s="15"/>
      <c r="H75" s="15"/>
      <c r="I75" s="15"/>
      <c r="J75" s="15"/>
    </row>
    <row r="76" spans="2:13" hidden="1" x14ac:dyDescent="0.25">
      <c r="B76" s="1"/>
      <c r="C76" s="3"/>
      <c r="D76" s="1"/>
      <c r="E76" s="1"/>
      <c r="F76" s="1"/>
      <c r="G76" s="1"/>
    </row>
    <row r="77" spans="2:13" hidden="1" x14ac:dyDescent="0.25">
      <c r="B77" s="1"/>
      <c r="C77" s="7"/>
      <c r="D77" s="14"/>
      <c r="E77" s="17"/>
      <c r="F77" s="10"/>
      <c r="G77" s="10"/>
      <c r="H77" s="16"/>
      <c r="I77" s="16"/>
      <c r="J77" s="16"/>
      <c r="K77" s="26"/>
    </row>
    <row r="78" spans="2:13" hidden="1" x14ac:dyDescent="0.25">
      <c r="C78" s="18"/>
      <c r="D78" s="8"/>
      <c r="E78" s="25"/>
      <c r="F78" s="6"/>
      <c r="G78" s="5"/>
      <c r="H78" s="19"/>
      <c r="I78" s="19"/>
      <c r="J78" s="19"/>
      <c r="K78" s="19"/>
    </row>
    <row r="79" spans="2:13" hidden="1" x14ac:dyDescent="0.25"/>
  </sheetData>
  <sheetProtection formatColumns="0" formatRows="0"/>
  <dataValidations count="2">
    <dataValidation type="decimal" allowBlank="1" showInputMessage="1" showErrorMessage="1" errorTitle="Vul een getal in" error="123456" sqref="E14:G28 E35:G49 E56:G70">
      <formula1>-99999999</formula1>
      <formula2>99999999</formula2>
    </dataValidation>
    <dataValidation type="whole" allowBlank="1" showInputMessage="1" showErrorMessage="1" errorTitle="Vul een getal in" error="123456" sqref="D14:D28 D35:D49 D56:D70">
      <formula1>-99999999</formula1>
      <formula2>99999999</formula2>
    </dataValidation>
  </dataValidations>
  <pageMargins left="0.7" right="0.7" top="0.75" bottom="0.75" header="0.3" footer="0.3"/>
  <pageSetup paperSize="9" scale="45"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showGridLines="0" topLeftCell="A4" zoomScale="90" zoomScaleNormal="90" workbookViewId="0">
      <selection activeCell="D31" sqref="D31"/>
    </sheetView>
  </sheetViews>
  <sheetFormatPr defaultColWidth="0" defaultRowHeight="15" customHeight="1" zeroHeight="1" outlineLevelRow="1" x14ac:dyDescent="0.25"/>
  <cols>
    <col min="1" max="1" width="1.7109375" customWidth="1"/>
    <col min="2" max="2" width="3.7109375" customWidth="1"/>
    <col min="3" max="3" width="30.7109375" customWidth="1"/>
    <col min="4" max="8" width="14.7109375" customWidth="1"/>
    <col min="9" max="9" width="14.7109375" style="1" customWidth="1"/>
    <col min="10" max="10" width="1.7109375" style="1" customWidth="1"/>
    <col min="11" max="11" width="14.7109375" customWidth="1"/>
    <col min="12" max="12" width="1.7109375" customWidth="1"/>
    <col min="13" max="13" width="60.7109375" customWidth="1"/>
    <col min="14" max="14" width="2.7109375" customWidth="1"/>
    <col min="15" max="17" width="0" hidden="1" customWidth="1"/>
    <col min="18" max="16384" width="9.140625" hidden="1"/>
  </cols>
  <sheetData>
    <row r="1" spans="2:13" ht="5.0999999999999996" customHeight="1" x14ac:dyDescent="0.25"/>
    <row r="2" spans="2:13" ht="15" customHeight="1" x14ac:dyDescent="0.25">
      <c r="D2" s="23" t="s">
        <v>72</v>
      </c>
      <c r="L2" s="22"/>
    </row>
    <row r="3" spans="2:13" ht="15" customHeight="1" x14ac:dyDescent="0.25">
      <c r="D3" s="23"/>
      <c r="L3" s="56"/>
    </row>
    <row r="4" spans="2:13" ht="15" customHeight="1" x14ac:dyDescent="0.25">
      <c r="D4" s="23"/>
      <c r="L4" s="56"/>
    </row>
    <row r="5" spans="2:13" ht="15" customHeight="1" x14ac:dyDescent="0.25">
      <c r="D5" s="23"/>
      <c r="L5" s="56"/>
    </row>
    <row r="6" spans="2:13" ht="15" customHeight="1" x14ac:dyDescent="0.25">
      <c r="D6" s="23"/>
      <c r="L6" s="56"/>
    </row>
    <row r="7" spans="2:13" ht="15" customHeight="1" x14ac:dyDescent="0.25">
      <c r="B7" s="57" t="s">
        <v>32</v>
      </c>
      <c r="D7" s="22"/>
      <c r="K7" s="55"/>
      <c r="L7" s="22"/>
    </row>
    <row r="8" spans="2:13" ht="15" customHeight="1" x14ac:dyDescent="0.25">
      <c r="B8" s="60"/>
      <c r="C8" s="69"/>
      <c r="D8" s="58"/>
      <c r="H8" s="54"/>
      <c r="K8" s="114"/>
      <c r="L8" s="22"/>
      <c r="M8" s="116"/>
    </row>
    <row r="9" spans="2:13" ht="15" customHeight="1" x14ac:dyDescent="0.25">
      <c r="B9" s="61"/>
      <c r="C9" s="70" t="s">
        <v>39</v>
      </c>
      <c r="D9" s="59">
        <f>K30+K51+K72</f>
        <v>0</v>
      </c>
      <c r="K9" s="114"/>
      <c r="L9" s="22"/>
      <c r="M9" s="117"/>
    </row>
    <row r="10" spans="2:13" ht="15" customHeight="1" x14ac:dyDescent="0.25">
      <c r="B10" s="54"/>
      <c r="C10" s="1"/>
      <c r="D10" s="1"/>
      <c r="E10" s="55"/>
      <c r="K10" s="22"/>
      <c r="L10" s="22"/>
    </row>
    <row r="11" spans="2:13" ht="15" customHeight="1" x14ac:dyDescent="0.25">
      <c r="B11" s="54"/>
      <c r="C11" s="1"/>
      <c r="D11" s="1"/>
      <c r="E11" s="55"/>
      <c r="K11" s="22"/>
      <c r="L11" s="22"/>
    </row>
    <row r="12" spans="2:13" ht="15" customHeight="1" x14ac:dyDescent="0.25">
      <c r="B12" s="53" t="s">
        <v>1</v>
      </c>
      <c r="C12" s="1"/>
      <c r="D12" s="1"/>
      <c r="E12" s="31"/>
      <c r="F12" s="119" t="s">
        <v>52</v>
      </c>
      <c r="G12" s="119" t="s">
        <v>51</v>
      </c>
      <c r="H12" s="31"/>
      <c r="I12" s="32"/>
      <c r="J12" s="32"/>
      <c r="K12" s="1"/>
      <c r="L12" s="1"/>
      <c r="M12" s="1"/>
    </row>
    <row r="13" spans="2:13" ht="30" customHeight="1" x14ac:dyDescent="0.25">
      <c r="B13" s="87"/>
      <c r="C13" s="49" t="s">
        <v>8</v>
      </c>
      <c r="D13" s="81" t="s">
        <v>44</v>
      </c>
      <c r="E13" s="81" t="s">
        <v>10</v>
      </c>
      <c r="F13" s="81" t="s">
        <v>40</v>
      </c>
      <c r="G13" s="81" t="s">
        <v>42</v>
      </c>
      <c r="H13" s="81" t="s">
        <v>14</v>
      </c>
      <c r="I13" s="81" t="s">
        <v>34</v>
      </c>
      <c r="J13" s="81"/>
      <c r="K13" s="113" t="s">
        <v>17</v>
      </c>
      <c r="L13" s="49"/>
      <c r="M13" s="88" t="s">
        <v>22</v>
      </c>
    </row>
    <row r="14" spans="2:13" ht="15" customHeight="1" x14ac:dyDescent="0.25">
      <c r="B14" s="66">
        <v>1</v>
      </c>
      <c r="C14" s="78" t="str">
        <f>IF('2. Programma'!C14&lt;&gt;"",'2. Programma'!C14,"")</f>
        <v>..</v>
      </c>
      <c r="D14" s="82" t="str">
        <f>IF('2. Programma'!D14&lt;&gt;"",'2. Programma'!D14,"")</f>
        <v/>
      </c>
      <c r="E14" s="100"/>
      <c r="F14" s="123"/>
      <c r="G14" s="101"/>
      <c r="H14" s="102"/>
      <c r="I14" s="89" t="str">
        <f>IFERROR(IF(E14='7. Lijsten'!$A$2,G14/H14*'6. Parameters'!$B$1,IF(E14='7. Lijsten'!$A$3,F14,"")),"")</f>
        <v/>
      </c>
      <c r="J14" s="33"/>
      <c r="K14" s="95" t="str">
        <f>IFERROR(IF(AND(D14&lt;&gt;"",I14&lt;&gt;""),D14*I14,""),"")</f>
        <v/>
      </c>
      <c r="L14" s="35"/>
      <c r="M14" s="73"/>
    </row>
    <row r="15" spans="2:13" ht="15" customHeight="1" x14ac:dyDescent="0.25">
      <c r="B15" s="67">
        <v>2</v>
      </c>
      <c r="C15" s="79" t="str">
        <f>IF('2. Programma'!C15&lt;&gt;"",'2. Programma'!C15,"")</f>
        <v>..</v>
      </c>
      <c r="D15" s="83" t="str">
        <f>IF('2. Programma'!D15&lt;&gt;"",'2. Programma'!D15,"")</f>
        <v/>
      </c>
      <c r="E15" s="103"/>
      <c r="F15" s="104"/>
      <c r="G15" s="105"/>
      <c r="H15" s="106"/>
      <c r="I15" s="90" t="str">
        <f>IFERROR(IF(E15='7. Lijsten'!$A$2,G15/H15*'6. Parameters'!$B$1,IF(E15='7. Lijsten'!$A$3,F15,"")),"")</f>
        <v/>
      </c>
      <c r="J15" s="34"/>
      <c r="K15" s="96" t="str">
        <f t="shared" ref="K15:K28" si="0">IFERROR(IF(AND(D15&lt;&gt;"",I15&lt;&gt;""),D15*I15,""),"")</f>
        <v/>
      </c>
      <c r="L15" s="36"/>
      <c r="M15" s="75"/>
    </row>
    <row r="16" spans="2:13" ht="15" customHeight="1" x14ac:dyDescent="0.25">
      <c r="B16" s="67">
        <v>3</v>
      </c>
      <c r="C16" s="79" t="str">
        <f>IF('2. Programma'!C16&lt;&gt;"",'2. Programma'!C16,"")</f>
        <v>..</v>
      </c>
      <c r="D16" s="83" t="str">
        <f>IF('2. Programma'!D16&lt;&gt;"",'2. Programma'!D16,"")</f>
        <v/>
      </c>
      <c r="E16" s="103"/>
      <c r="F16" s="104"/>
      <c r="G16" s="105"/>
      <c r="H16" s="106"/>
      <c r="I16" s="90" t="str">
        <f>IFERROR(IF(E16='7. Lijsten'!$A$2,G16/H16*'6. Parameters'!$B$1,IF(E16='7. Lijsten'!$A$3,F16,"")),"")</f>
        <v/>
      </c>
      <c r="J16" s="34"/>
      <c r="K16" s="96" t="str">
        <f t="shared" si="0"/>
        <v/>
      </c>
      <c r="L16" s="36"/>
      <c r="M16" s="75"/>
    </row>
    <row r="17" spans="2:13" ht="15" customHeight="1" x14ac:dyDescent="0.25">
      <c r="B17" s="67">
        <v>4</v>
      </c>
      <c r="C17" s="79" t="str">
        <f>IF('2. Programma'!C17&lt;&gt;"",'2. Programma'!C17,"")</f>
        <v>..</v>
      </c>
      <c r="D17" s="83" t="str">
        <f>IF('2. Programma'!D17&lt;&gt;"",'2. Programma'!D17,"")</f>
        <v/>
      </c>
      <c r="E17" s="103"/>
      <c r="F17" s="104"/>
      <c r="G17" s="105"/>
      <c r="H17" s="106"/>
      <c r="I17" s="90" t="str">
        <f>IFERROR(IF(E17='7. Lijsten'!$A$2,G17/H17*'6. Parameters'!$B$1,IF(E17='7. Lijsten'!$A$3,F17,"")),"")</f>
        <v/>
      </c>
      <c r="J17" s="34"/>
      <c r="K17" s="96" t="str">
        <f t="shared" si="0"/>
        <v/>
      </c>
      <c r="L17" s="36"/>
      <c r="M17" s="75"/>
    </row>
    <row r="18" spans="2:13" ht="15" customHeight="1" x14ac:dyDescent="0.25">
      <c r="B18" s="67">
        <v>5</v>
      </c>
      <c r="C18" s="79" t="str">
        <f>IF('2. Programma'!C18&lt;&gt;"",'2. Programma'!C18,"")</f>
        <v>..</v>
      </c>
      <c r="D18" s="83" t="str">
        <f>IF('2. Programma'!D18&lt;&gt;"",'2. Programma'!D18,"")</f>
        <v/>
      </c>
      <c r="E18" s="103"/>
      <c r="F18" s="104"/>
      <c r="G18" s="105"/>
      <c r="H18" s="106"/>
      <c r="I18" s="90" t="str">
        <f>IFERROR(IF(E18='7. Lijsten'!$A$2,G18/H18*'6. Parameters'!$B$1,IF(E18='7. Lijsten'!$A$3,F18,"")),"")</f>
        <v/>
      </c>
      <c r="J18" s="34"/>
      <c r="K18" s="96" t="str">
        <f t="shared" si="0"/>
        <v/>
      </c>
      <c r="L18" s="36"/>
      <c r="M18" s="75"/>
    </row>
    <row r="19" spans="2:13" ht="15" hidden="1" customHeight="1" outlineLevel="1" x14ac:dyDescent="0.25">
      <c r="B19" s="67">
        <v>6</v>
      </c>
      <c r="C19" s="79" t="str">
        <f>IF('2. Programma'!C19&lt;&gt;"",'2. Programma'!C19,"")</f>
        <v>..</v>
      </c>
      <c r="D19" s="83" t="str">
        <f>IF('2. Programma'!D19&lt;&gt;"",'2. Programma'!D19,"")</f>
        <v/>
      </c>
      <c r="E19" s="103"/>
      <c r="F19" s="104"/>
      <c r="G19" s="105"/>
      <c r="H19" s="106"/>
      <c r="I19" s="90" t="str">
        <f>IFERROR(IF(E19='7. Lijsten'!$A$2,G19/H19*'6. Parameters'!$B$1,IF(E19='7. Lijsten'!$A$3,F19,"")),"")</f>
        <v/>
      </c>
      <c r="J19" s="34"/>
      <c r="K19" s="96" t="str">
        <f t="shared" si="0"/>
        <v/>
      </c>
      <c r="L19" s="36"/>
      <c r="M19" s="75"/>
    </row>
    <row r="20" spans="2:13" ht="15" hidden="1" customHeight="1" outlineLevel="1" x14ac:dyDescent="0.25">
      <c r="B20" s="67">
        <v>7</v>
      </c>
      <c r="C20" s="79" t="str">
        <f>IF('2. Programma'!C20&lt;&gt;"",'2. Programma'!C20,"")</f>
        <v>..</v>
      </c>
      <c r="D20" s="83" t="str">
        <f>IF('2. Programma'!D20&lt;&gt;"",'2. Programma'!D20,"")</f>
        <v/>
      </c>
      <c r="E20" s="103"/>
      <c r="F20" s="104"/>
      <c r="G20" s="105"/>
      <c r="H20" s="106"/>
      <c r="I20" s="90" t="str">
        <f>IFERROR(IF(E20='7. Lijsten'!$A$2,G20/H20*'6. Parameters'!$B$1,IF(E20='7. Lijsten'!$A$3,F20,"")),"")</f>
        <v/>
      </c>
      <c r="J20" s="34"/>
      <c r="K20" s="96" t="str">
        <f t="shared" si="0"/>
        <v/>
      </c>
      <c r="L20" s="36"/>
      <c r="M20" s="75"/>
    </row>
    <row r="21" spans="2:13" ht="15" hidden="1" customHeight="1" outlineLevel="1" x14ac:dyDescent="0.25">
      <c r="B21" s="67">
        <v>8</v>
      </c>
      <c r="C21" s="79" t="str">
        <f>IF('2. Programma'!C21&lt;&gt;"",'2. Programma'!C21,"")</f>
        <v>..</v>
      </c>
      <c r="D21" s="83" t="str">
        <f>IF('2. Programma'!D21&lt;&gt;"",'2. Programma'!D21,"")</f>
        <v/>
      </c>
      <c r="E21" s="103"/>
      <c r="F21" s="104"/>
      <c r="G21" s="105"/>
      <c r="H21" s="106"/>
      <c r="I21" s="90" t="str">
        <f>IFERROR(IF(E21='7. Lijsten'!$A$2,G21/H21*'6. Parameters'!$B$1,IF(E21='7. Lijsten'!$A$3,F21,"")),"")</f>
        <v/>
      </c>
      <c r="J21" s="34"/>
      <c r="K21" s="96" t="str">
        <f t="shared" si="0"/>
        <v/>
      </c>
      <c r="L21" s="36"/>
      <c r="M21" s="75"/>
    </row>
    <row r="22" spans="2:13" ht="15" hidden="1" customHeight="1" outlineLevel="1" x14ac:dyDescent="0.25">
      <c r="B22" s="67">
        <v>9</v>
      </c>
      <c r="C22" s="79" t="str">
        <f>IF('2. Programma'!C22&lt;&gt;"",'2. Programma'!C22,"")</f>
        <v>..</v>
      </c>
      <c r="D22" s="83" t="str">
        <f>IF('2. Programma'!D22&lt;&gt;"",'2. Programma'!D22,"")</f>
        <v/>
      </c>
      <c r="E22" s="103"/>
      <c r="F22" s="104"/>
      <c r="G22" s="105"/>
      <c r="H22" s="106"/>
      <c r="I22" s="90" t="str">
        <f>IFERROR(IF(E22='7. Lijsten'!$A$2,G22/H22*'6. Parameters'!$B$1,IF(E22='7. Lijsten'!$A$3,F22,"")),"")</f>
        <v/>
      </c>
      <c r="J22" s="34"/>
      <c r="K22" s="96" t="str">
        <f t="shared" si="0"/>
        <v/>
      </c>
      <c r="L22" s="36"/>
      <c r="M22" s="75"/>
    </row>
    <row r="23" spans="2:13" ht="15" hidden="1" customHeight="1" outlineLevel="1" x14ac:dyDescent="0.25">
      <c r="B23" s="67">
        <v>10</v>
      </c>
      <c r="C23" s="79" t="str">
        <f>IF('2. Programma'!C23&lt;&gt;"",'2. Programma'!C23,"")</f>
        <v>..</v>
      </c>
      <c r="D23" s="83" t="str">
        <f>IF('2. Programma'!D23&lt;&gt;"",'2. Programma'!D23,"")</f>
        <v/>
      </c>
      <c r="E23" s="103"/>
      <c r="F23" s="104"/>
      <c r="G23" s="105"/>
      <c r="H23" s="106"/>
      <c r="I23" s="90" t="str">
        <f>IFERROR(IF(E23='7. Lijsten'!$A$2,G23/H23*'6. Parameters'!$B$1,IF(E23='7. Lijsten'!$A$3,F23,"")),"")</f>
        <v/>
      </c>
      <c r="J23" s="34"/>
      <c r="K23" s="96" t="str">
        <f t="shared" si="0"/>
        <v/>
      </c>
      <c r="L23" s="36"/>
      <c r="M23" s="75"/>
    </row>
    <row r="24" spans="2:13" ht="15" hidden="1" customHeight="1" outlineLevel="1" x14ac:dyDescent="0.25">
      <c r="B24" s="67">
        <v>11</v>
      </c>
      <c r="C24" s="79" t="str">
        <f>IF('2. Programma'!C24&lt;&gt;"",'2. Programma'!C24,"")</f>
        <v>..</v>
      </c>
      <c r="D24" s="83" t="str">
        <f>IF('2. Programma'!D24&lt;&gt;"",'2. Programma'!D24,"")</f>
        <v/>
      </c>
      <c r="E24" s="103"/>
      <c r="F24" s="104"/>
      <c r="G24" s="105"/>
      <c r="H24" s="106"/>
      <c r="I24" s="90" t="str">
        <f>IFERROR(IF(E24='7. Lijsten'!$A$2,G24/H24*'6. Parameters'!$B$1,IF(E24='7. Lijsten'!$A$3,F24,"")),"")</f>
        <v/>
      </c>
      <c r="J24" s="34"/>
      <c r="K24" s="96" t="str">
        <f t="shared" si="0"/>
        <v/>
      </c>
      <c r="L24" s="36"/>
      <c r="M24" s="75"/>
    </row>
    <row r="25" spans="2:13" ht="15" hidden="1" customHeight="1" outlineLevel="1" x14ac:dyDescent="0.25">
      <c r="B25" s="67">
        <v>12</v>
      </c>
      <c r="C25" s="79" t="str">
        <f>IF('2. Programma'!C25&lt;&gt;"",'2. Programma'!C25,"")</f>
        <v>..</v>
      </c>
      <c r="D25" s="83" t="str">
        <f>IF('2. Programma'!D25&lt;&gt;"",'2. Programma'!D25,"")</f>
        <v/>
      </c>
      <c r="E25" s="103"/>
      <c r="F25" s="104"/>
      <c r="G25" s="105"/>
      <c r="H25" s="106"/>
      <c r="I25" s="90" t="str">
        <f>IFERROR(IF(E25='7. Lijsten'!$A$2,G25/H25*'6. Parameters'!$B$1,IF(E25='7. Lijsten'!$A$3,F25,"")),"")</f>
        <v/>
      </c>
      <c r="J25" s="34"/>
      <c r="K25" s="96" t="str">
        <f t="shared" si="0"/>
        <v/>
      </c>
      <c r="L25" s="36"/>
      <c r="M25" s="75"/>
    </row>
    <row r="26" spans="2:13" ht="15" hidden="1" customHeight="1" outlineLevel="1" x14ac:dyDescent="0.25">
      <c r="B26" s="67">
        <v>13</v>
      </c>
      <c r="C26" s="79" t="str">
        <f>IF('2. Programma'!C26&lt;&gt;"",'2. Programma'!C26,"")</f>
        <v>..</v>
      </c>
      <c r="D26" s="83" t="str">
        <f>IF('2. Programma'!D26&lt;&gt;"",'2. Programma'!D26,"")</f>
        <v/>
      </c>
      <c r="E26" s="103"/>
      <c r="F26" s="104"/>
      <c r="G26" s="105"/>
      <c r="H26" s="106"/>
      <c r="I26" s="90" t="str">
        <f>IFERROR(IF(E26='7. Lijsten'!$A$2,G26/H26*'6. Parameters'!$B$1,IF(E26='7. Lijsten'!$A$3,F26,"")),"")</f>
        <v/>
      </c>
      <c r="J26" s="34"/>
      <c r="K26" s="96" t="str">
        <f t="shared" si="0"/>
        <v/>
      </c>
      <c r="L26" s="36"/>
      <c r="M26" s="75"/>
    </row>
    <row r="27" spans="2:13" ht="15" hidden="1" customHeight="1" outlineLevel="1" x14ac:dyDescent="0.25">
      <c r="B27" s="67">
        <v>14</v>
      </c>
      <c r="C27" s="79" t="str">
        <f>IF('2. Programma'!C27&lt;&gt;"",'2. Programma'!C27,"")</f>
        <v>..</v>
      </c>
      <c r="D27" s="83" t="str">
        <f>IF('2. Programma'!D27&lt;&gt;"",'2. Programma'!D27,"")</f>
        <v/>
      </c>
      <c r="E27" s="103"/>
      <c r="F27" s="104"/>
      <c r="G27" s="105"/>
      <c r="H27" s="106"/>
      <c r="I27" s="90" t="str">
        <f>IFERROR(IF(E27='7. Lijsten'!$A$2,G27/H27*'6. Parameters'!$B$1,IF(E27='7. Lijsten'!$A$3,F27,"")),"")</f>
        <v/>
      </c>
      <c r="J27" s="34"/>
      <c r="K27" s="96" t="str">
        <f t="shared" si="0"/>
        <v/>
      </c>
      <c r="L27" s="36"/>
      <c r="M27" s="75"/>
    </row>
    <row r="28" spans="2:13" ht="15" hidden="1" customHeight="1" outlineLevel="1" x14ac:dyDescent="0.25">
      <c r="B28" s="68">
        <v>15</v>
      </c>
      <c r="C28" s="80" t="str">
        <f>IF('2. Programma'!C28&lt;&gt;"",'2. Programma'!C28,"")</f>
        <v>..</v>
      </c>
      <c r="D28" s="84" t="str">
        <f>IF('2. Programma'!D28&lt;&gt;"",'2. Programma'!D28,"")</f>
        <v/>
      </c>
      <c r="E28" s="107"/>
      <c r="F28" s="124"/>
      <c r="G28" s="108"/>
      <c r="H28" s="109"/>
      <c r="I28" s="110" t="str">
        <f>IFERROR(IF(E28='7. Lijsten'!$A$2,G28/H28*'6. Parameters'!$B$1,IF(E28='7. Lijsten'!$A$3,F28,"")),"")</f>
        <v/>
      </c>
      <c r="J28" s="99"/>
      <c r="K28" s="111" t="str">
        <f t="shared" si="0"/>
        <v/>
      </c>
      <c r="L28" s="112"/>
      <c r="M28" s="77"/>
    </row>
    <row r="29" spans="2:13" s="5" customFormat="1" ht="15" customHeight="1" collapsed="1" x14ac:dyDescent="0.25">
      <c r="B29" s="62"/>
      <c r="C29" s="44"/>
      <c r="D29" s="44"/>
      <c r="E29" s="42"/>
      <c r="F29" s="43"/>
      <c r="G29" s="41"/>
      <c r="H29" s="41"/>
      <c r="I29" s="41"/>
      <c r="J29" s="41"/>
      <c r="K29" s="42" t="s">
        <v>46</v>
      </c>
      <c r="L29" s="43"/>
      <c r="M29" s="39"/>
    </row>
    <row r="30" spans="2:13" s="5" customFormat="1" ht="15" customHeight="1" x14ac:dyDescent="0.25">
      <c r="B30" s="63"/>
      <c r="C30" s="29"/>
      <c r="D30" s="29"/>
      <c r="E30" s="28"/>
      <c r="F30" s="45"/>
      <c r="G30" s="46"/>
      <c r="H30" s="47"/>
      <c r="I30" s="28" t="s">
        <v>36</v>
      </c>
      <c r="J30" s="28"/>
      <c r="K30" s="40">
        <f>SUM(K14:K28)</f>
        <v>0</v>
      </c>
      <c r="L30" s="27"/>
      <c r="M30" s="6"/>
    </row>
    <row r="31" spans="2:13" s="5" customFormat="1" ht="15" customHeight="1" x14ac:dyDescent="0.25">
      <c r="B31" s="63"/>
      <c r="C31" s="29"/>
      <c r="D31" s="29"/>
      <c r="E31" s="28"/>
      <c r="F31" s="45"/>
      <c r="G31" s="46"/>
      <c r="H31" s="47"/>
      <c r="I31" s="28"/>
      <c r="J31" s="28"/>
      <c r="K31" s="40"/>
      <c r="L31" s="27"/>
      <c r="M31" s="6"/>
    </row>
    <row r="32" spans="2:13" s="5" customFormat="1" ht="15" customHeight="1" x14ac:dyDescent="0.25">
      <c r="B32" s="63"/>
      <c r="C32" s="6"/>
      <c r="D32" s="6"/>
      <c r="E32" s="12"/>
      <c r="F32" s="12"/>
      <c r="G32" s="13"/>
      <c r="H32" s="11"/>
      <c r="I32" s="12"/>
      <c r="J32" s="12"/>
      <c r="K32" s="11"/>
      <c r="L32" s="11"/>
      <c r="M32" s="6"/>
    </row>
    <row r="33" spans="2:13" ht="15" customHeight="1" x14ac:dyDescent="0.25">
      <c r="B33" s="64" t="s">
        <v>9</v>
      </c>
      <c r="C33" s="1"/>
      <c r="D33" s="1"/>
      <c r="E33" s="31"/>
      <c r="F33" s="119" t="s">
        <v>51</v>
      </c>
      <c r="G33" s="119" t="s">
        <v>51</v>
      </c>
      <c r="H33" s="31"/>
      <c r="I33" s="32"/>
      <c r="J33" s="32"/>
      <c r="K33" s="1"/>
      <c r="L33" s="1"/>
      <c r="M33" s="1"/>
    </row>
    <row r="34" spans="2:13" ht="30" customHeight="1" x14ac:dyDescent="0.25">
      <c r="B34" s="87"/>
      <c r="C34" s="49" t="s">
        <v>8</v>
      </c>
      <c r="D34" s="81" t="s">
        <v>44</v>
      </c>
      <c r="E34" s="81" t="s">
        <v>10</v>
      </c>
      <c r="F34" s="81" t="s">
        <v>40</v>
      </c>
      <c r="G34" s="81" t="s">
        <v>42</v>
      </c>
      <c r="H34" s="81" t="s">
        <v>41</v>
      </c>
      <c r="I34" s="81" t="s">
        <v>34</v>
      </c>
      <c r="J34" s="81"/>
      <c r="K34" s="113" t="s">
        <v>17</v>
      </c>
      <c r="L34" s="49"/>
      <c r="M34" s="88" t="s">
        <v>22</v>
      </c>
    </row>
    <row r="35" spans="2:13" ht="15" customHeight="1" x14ac:dyDescent="0.25">
      <c r="B35" s="66">
        <v>1</v>
      </c>
      <c r="C35" s="78" t="str">
        <f>IF('2. Programma'!C35&lt;&gt;"",'2. Programma'!C35,"")</f>
        <v>..</v>
      </c>
      <c r="D35" s="82" t="str">
        <f>IF('2. Programma'!D35&lt;&gt;"",'2. Programma'!D35,"")</f>
        <v/>
      </c>
      <c r="E35" s="100"/>
      <c r="F35" s="123"/>
      <c r="G35" s="101"/>
      <c r="H35" s="102"/>
      <c r="I35" s="89" t="str">
        <f>IFERROR(IF(E35='7. Lijsten'!$A$2,G35/H35*'6. Parameters'!$B$1,IF(E35='7. Lijsten'!$A$3,F35,"")),"")</f>
        <v/>
      </c>
      <c r="J35" s="33"/>
      <c r="K35" s="95" t="str">
        <f>IFERROR(IF(AND(D35&lt;&gt;"",I35&lt;&gt;""),D35*I35,""),"")</f>
        <v/>
      </c>
      <c r="L35" s="35"/>
      <c r="M35" s="73"/>
    </row>
    <row r="36" spans="2:13" ht="15" customHeight="1" x14ac:dyDescent="0.25">
      <c r="B36" s="67">
        <v>2</v>
      </c>
      <c r="C36" s="79" t="str">
        <f>IF('2. Programma'!C36&lt;&gt;"",'2. Programma'!C36,"")</f>
        <v>..</v>
      </c>
      <c r="D36" s="83" t="str">
        <f>IF('2. Programma'!D36&lt;&gt;"",'2. Programma'!D36,"")</f>
        <v/>
      </c>
      <c r="E36" s="103"/>
      <c r="F36" s="104"/>
      <c r="G36" s="105"/>
      <c r="H36" s="106"/>
      <c r="I36" s="90" t="str">
        <f>IFERROR(IF(E36='7. Lijsten'!$A$2,G36/H36*'6. Parameters'!$B$1,IF(E36='7. Lijsten'!$A$3,F36,"")),"")</f>
        <v/>
      </c>
      <c r="J36" s="34"/>
      <c r="K36" s="96" t="str">
        <f t="shared" ref="K36:K49" si="1">IFERROR(IF(AND(D36&lt;&gt;"",I36&lt;&gt;""),D36*I36,""),"")</f>
        <v/>
      </c>
      <c r="L36" s="36"/>
      <c r="M36" s="75"/>
    </row>
    <row r="37" spans="2:13" ht="15" customHeight="1" x14ac:dyDescent="0.25">
      <c r="B37" s="67">
        <v>3</v>
      </c>
      <c r="C37" s="79" t="str">
        <f>IF('2. Programma'!C37&lt;&gt;"",'2. Programma'!C37,"")</f>
        <v>..</v>
      </c>
      <c r="D37" s="83" t="str">
        <f>IF('2. Programma'!D37&lt;&gt;"",'2. Programma'!D37,"")</f>
        <v/>
      </c>
      <c r="E37" s="103"/>
      <c r="F37" s="104"/>
      <c r="G37" s="105"/>
      <c r="H37" s="106"/>
      <c r="I37" s="90" t="str">
        <f>IFERROR(IF(E37='7. Lijsten'!$A$2,G37/H37*'6. Parameters'!$B$1,IF(E37='7. Lijsten'!$A$3,F37,"")),"")</f>
        <v/>
      </c>
      <c r="J37" s="34"/>
      <c r="K37" s="96" t="str">
        <f t="shared" si="1"/>
        <v/>
      </c>
      <c r="L37" s="36"/>
      <c r="M37" s="75"/>
    </row>
    <row r="38" spans="2:13" ht="15" customHeight="1" x14ac:dyDescent="0.25">
      <c r="B38" s="67">
        <v>4</v>
      </c>
      <c r="C38" s="79" t="str">
        <f>IF('2. Programma'!C38&lt;&gt;"",'2. Programma'!C38,"")</f>
        <v>..</v>
      </c>
      <c r="D38" s="83" t="str">
        <f>IF('2. Programma'!D38&lt;&gt;"",'2. Programma'!D38,"")</f>
        <v/>
      </c>
      <c r="E38" s="103"/>
      <c r="F38" s="104"/>
      <c r="G38" s="105"/>
      <c r="H38" s="106"/>
      <c r="I38" s="90" t="str">
        <f>IFERROR(IF(E38='7. Lijsten'!$A$2,G38/H38*'6. Parameters'!$B$1,IF(E38='7. Lijsten'!$A$3,F38,"")),"")</f>
        <v/>
      </c>
      <c r="J38" s="34"/>
      <c r="K38" s="96" t="str">
        <f t="shared" si="1"/>
        <v/>
      </c>
      <c r="L38" s="36"/>
      <c r="M38" s="75"/>
    </row>
    <row r="39" spans="2:13" ht="15" customHeight="1" x14ac:dyDescent="0.25">
      <c r="B39" s="67">
        <v>5</v>
      </c>
      <c r="C39" s="79" t="str">
        <f>IF('2. Programma'!C39&lt;&gt;"",'2. Programma'!C39,"")</f>
        <v>..</v>
      </c>
      <c r="D39" s="83" t="str">
        <f>IF('2. Programma'!D39&lt;&gt;"",'2. Programma'!D39,"")</f>
        <v/>
      </c>
      <c r="E39" s="103"/>
      <c r="F39" s="104"/>
      <c r="G39" s="105"/>
      <c r="H39" s="106"/>
      <c r="I39" s="90" t="str">
        <f>IFERROR(IF(E39='7. Lijsten'!$A$2,G39/H39*'6. Parameters'!$B$1,IF(E39='7. Lijsten'!$A$3,F39,"")),"")</f>
        <v/>
      </c>
      <c r="J39" s="34"/>
      <c r="K39" s="96" t="str">
        <f t="shared" si="1"/>
        <v/>
      </c>
      <c r="L39" s="36"/>
      <c r="M39" s="75"/>
    </row>
    <row r="40" spans="2:13" ht="15" hidden="1" customHeight="1" outlineLevel="1" x14ac:dyDescent="0.25">
      <c r="B40" s="67">
        <v>6</v>
      </c>
      <c r="C40" s="79" t="str">
        <f>IF('2. Programma'!C40&lt;&gt;"",'2. Programma'!C40,"")</f>
        <v>..</v>
      </c>
      <c r="D40" s="83" t="str">
        <f>IF('2. Programma'!D40&lt;&gt;"",'2. Programma'!D40,"")</f>
        <v/>
      </c>
      <c r="E40" s="103"/>
      <c r="F40" s="104"/>
      <c r="G40" s="105"/>
      <c r="H40" s="106"/>
      <c r="I40" s="90" t="str">
        <f>IFERROR(IF(E40='7. Lijsten'!$A$2,G40/H40*'6. Parameters'!$B$1,IF(E40='7. Lijsten'!$A$3,F40,"")),"")</f>
        <v/>
      </c>
      <c r="J40" s="34"/>
      <c r="K40" s="96" t="str">
        <f t="shared" si="1"/>
        <v/>
      </c>
      <c r="L40" s="36"/>
      <c r="M40" s="75"/>
    </row>
    <row r="41" spans="2:13" ht="15" hidden="1" customHeight="1" outlineLevel="1" x14ac:dyDescent="0.25">
      <c r="B41" s="67">
        <v>7</v>
      </c>
      <c r="C41" s="79" t="str">
        <f>IF('2. Programma'!C41&lt;&gt;"",'2. Programma'!C41,"")</f>
        <v>..</v>
      </c>
      <c r="D41" s="83" t="str">
        <f>IF('2. Programma'!D41&lt;&gt;"",'2. Programma'!D41,"")</f>
        <v/>
      </c>
      <c r="E41" s="103"/>
      <c r="F41" s="104"/>
      <c r="G41" s="105"/>
      <c r="H41" s="106"/>
      <c r="I41" s="90" t="str">
        <f>IFERROR(IF(E41='7. Lijsten'!$A$2,G41/H41*'6. Parameters'!$B$1,IF(E41='7. Lijsten'!$A$3,F41,"")),"")</f>
        <v/>
      </c>
      <c r="J41" s="34"/>
      <c r="K41" s="96" t="str">
        <f t="shared" si="1"/>
        <v/>
      </c>
      <c r="L41" s="36"/>
      <c r="M41" s="75"/>
    </row>
    <row r="42" spans="2:13" ht="15" hidden="1" customHeight="1" outlineLevel="1" x14ac:dyDescent="0.25">
      <c r="B42" s="67">
        <v>8</v>
      </c>
      <c r="C42" s="79" t="str">
        <f>IF('2. Programma'!C42&lt;&gt;"",'2. Programma'!C42,"")</f>
        <v>..</v>
      </c>
      <c r="D42" s="83" t="str">
        <f>IF('2. Programma'!D42&lt;&gt;"",'2. Programma'!D42,"")</f>
        <v/>
      </c>
      <c r="E42" s="103"/>
      <c r="F42" s="104"/>
      <c r="G42" s="105"/>
      <c r="H42" s="106"/>
      <c r="I42" s="90" t="str">
        <f>IFERROR(IF(E42='7. Lijsten'!$A$2,G42/H42*'6. Parameters'!$B$1,IF(E42='7. Lijsten'!$A$3,F42,"")),"")</f>
        <v/>
      </c>
      <c r="J42" s="34"/>
      <c r="K42" s="96" t="str">
        <f t="shared" si="1"/>
        <v/>
      </c>
      <c r="L42" s="36"/>
      <c r="M42" s="75"/>
    </row>
    <row r="43" spans="2:13" ht="15" hidden="1" customHeight="1" outlineLevel="1" x14ac:dyDescent="0.25">
      <c r="B43" s="67">
        <v>9</v>
      </c>
      <c r="C43" s="79" t="str">
        <f>IF('2. Programma'!C43&lt;&gt;"",'2. Programma'!C43,"")</f>
        <v>..</v>
      </c>
      <c r="D43" s="83" t="str">
        <f>IF('2. Programma'!D43&lt;&gt;"",'2. Programma'!D43,"")</f>
        <v/>
      </c>
      <c r="E43" s="103"/>
      <c r="F43" s="104"/>
      <c r="G43" s="105"/>
      <c r="H43" s="106"/>
      <c r="I43" s="90" t="str">
        <f>IFERROR(IF(E43='7. Lijsten'!$A$2,G43/H43*'6. Parameters'!$B$1,IF(E43='7. Lijsten'!$A$3,F43,"")),"")</f>
        <v/>
      </c>
      <c r="J43" s="34"/>
      <c r="K43" s="96" t="str">
        <f t="shared" si="1"/>
        <v/>
      </c>
      <c r="L43" s="36"/>
      <c r="M43" s="75"/>
    </row>
    <row r="44" spans="2:13" ht="15" hidden="1" customHeight="1" outlineLevel="1" x14ac:dyDescent="0.25">
      <c r="B44" s="67">
        <v>10</v>
      </c>
      <c r="C44" s="79" t="str">
        <f>IF('2. Programma'!C44&lt;&gt;"",'2. Programma'!C44,"")</f>
        <v>..</v>
      </c>
      <c r="D44" s="83" t="str">
        <f>IF('2. Programma'!D44&lt;&gt;"",'2. Programma'!D44,"")</f>
        <v/>
      </c>
      <c r="E44" s="103"/>
      <c r="F44" s="104"/>
      <c r="G44" s="105"/>
      <c r="H44" s="106"/>
      <c r="I44" s="90" t="str">
        <f>IFERROR(IF(E44='7. Lijsten'!$A$2,G44/H44*'6. Parameters'!$B$1,IF(E44='7. Lijsten'!$A$3,F44,"")),"")</f>
        <v/>
      </c>
      <c r="J44" s="34"/>
      <c r="K44" s="96" t="str">
        <f t="shared" si="1"/>
        <v/>
      </c>
      <c r="L44" s="36"/>
      <c r="M44" s="75"/>
    </row>
    <row r="45" spans="2:13" ht="15" hidden="1" customHeight="1" outlineLevel="1" x14ac:dyDescent="0.25">
      <c r="B45" s="67">
        <v>11</v>
      </c>
      <c r="C45" s="79" t="str">
        <f>IF('2. Programma'!C45&lt;&gt;"",'2. Programma'!C45,"")</f>
        <v>..</v>
      </c>
      <c r="D45" s="83" t="str">
        <f>IF('2. Programma'!D45&lt;&gt;"",'2. Programma'!D45,"")</f>
        <v/>
      </c>
      <c r="E45" s="103"/>
      <c r="F45" s="104"/>
      <c r="G45" s="105"/>
      <c r="H45" s="106"/>
      <c r="I45" s="90" t="str">
        <f>IFERROR(IF(E45='7. Lijsten'!$A$2,G45/H45*'6. Parameters'!$B$1,IF(E45='7. Lijsten'!$A$3,F45,"")),"")</f>
        <v/>
      </c>
      <c r="J45" s="34"/>
      <c r="K45" s="96" t="str">
        <f t="shared" si="1"/>
        <v/>
      </c>
      <c r="L45" s="36"/>
      <c r="M45" s="75"/>
    </row>
    <row r="46" spans="2:13" ht="15" hidden="1" customHeight="1" outlineLevel="1" x14ac:dyDescent="0.25">
      <c r="B46" s="67">
        <v>12</v>
      </c>
      <c r="C46" s="79" t="str">
        <f>IF('2. Programma'!C46&lt;&gt;"",'2. Programma'!C46,"")</f>
        <v>..</v>
      </c>
      <c r="D46" s="83" t="str">
        <f>IF('2. Programma'!D46&lt;&gt;"",'2. Programma'!D46,"")</f>
        <v/>
      </c>
      <c r="E46" s="103"/>
      <c r="F46" s="104"/>
      <c r="G46" s="105"/>
      <c r="H46" s="106"/>
      <c r="I46" s="90" t="str">
        <f>IFERROR(IF(E46='7. Lijsten'!$A$2,G46/H46*'6. Parameters'!$B$1,IF(E46='7. Lijsten'!$A$3,F46,"")),"")</f>
        <v/>
      </c>
      <c r="J46" s="34"/>
      <c r="K46" s="96" t="str">
        <f t="shared" si="1"/>
        <v/>
      </c>
      <c r="L46" s="36"/>
      <c r="M46" s="75"/>
    </row>
    <row r="47" spans="2:13" ht="15" hidden="1" customHeight="1" outlineLevel="1" x14ac:dyDescent="0.25">
      <c r="B47" s="67">
        <v>13</v>
      </c>
      <c r="C47" s="79" t="str">
        <f>IF('2. Programma'!C47&lt;&gt;"",'2. Programma'!C47,"")</f>
        <v>..</v>
      </c>
      <c r="D47" s="83" t="str">
        <f>IF('2. Programma'!D47&lt;&gt;"",'2. Programma'!D47,"")</f>
        <v/>
      </c>
      <c r="E47" s="103"/>
      <c r="F47" s="104"/>
      <c r="G47" s="105"/>
      <c r="H47" s="106"/>
      <c r="I47" s="90" t="str">
        <f>IFERROR(IF(E47='7. Lijsten'!$A$2,G47/H47*'6. Parameters'!$B$1,IF(E47='7. Lijsten'!$A$3,F47,"")),"")</f>
        <v/>
      </c>
      <c r="J47" s="34"/>
      <c r="K47" s="96" t="str">
        <f t="shared" si="1"/>
        <v/>
      </c>
      <c r="L47" s="36"/>
      <c r="M47" s="75"/>
    </row>
    <row r="48" spans="2:13" ht="15" hidden="1" customHeight="1" outlineLevel="1" x14ac:dyDescent="0.25">
      <c r="B48" s="67">
        <v>14</v>
      </c>
      <c r="C48" s="79" t="str">
        <f>IF('2. Programma'!C48&lt;&gt;"",'2. Programma'!C48,"")</f>
        <v>..</v>
      </c>
      <c r="D48" s="83" t="str">
        <f>IF('2. Programma'!D48&lt;&gt;"",'2. Programma'!D48,"")</f>
        <v/>
      </c>
      <c r="E48" s="103"/>
      <c r="F48" s="104"/>
      <c r="G48" s="105"/>
      <c r="H48" s="106"/>
      <c r="I48" s="90" t="str">
        <f>IFERROR(IF(E48='7. Lijsten'!$A$2,G48/H48*'6. Parameters'!$B$1,IF(E48='7. Lijsten'!$A$3,F48,"")),"")</f>
        <v/>
      </c>
      <c r="J48" s="34"/>
      <c r="K48" s="96" t="str">
        <f t="shared" si="1"/>
        <v/>
      </c>
      <c r="L48" s="36"/>
      <c r="M48" s="75"/>
    </row>
    <row r="49" spans="2:13" ht="15" hidden="1" customHeight="1" outlineLevel="1" x14ac:dyDescent="0.25">
      <c r="B49" s="68">
        <v>15</v>
      </c>
      <c r="C49" s="80" t="str">
        <f>IF('2. Programma'!C49&lt;&gt;"",'2. Programma'!C49,"")</f>
        <v>..</v>
      </c>
      <c r="D49" s="84" t="str">
        <f>IF('2. Programma'!D49&lt;&gt;"",'2. Programma'!D49,"")</f>
        <v/>
      </c>
      <c r="E49" s="107"/>
      <c r="F49" s="124"/>
      <c r="G49" s="108"/>
      <c r="H49" s="109"/>
      <c r="I49" s="110" t="str">
        <f>IFERROR(IF(E49='7. Lijsten'!$A$2,G49/H49*'6. Parameters'!$B$1,IF(E49='7. Lijsten'!$A$3,F49,"")),"")</f>
        <v/>
      </c>
      <c r="J49" s="99"/>
      <c r="K49" s="111" t="str">
        <f t="shared" si="1"/>
        <v/>
      </c>
      <c r="L49" s="112"/>
      <c r="M49" s="77"/>
    </row>
    <row r="50" spans="2:13" ht="15" customHeight="1" collapsed="1" x14ac:dyDescent="0.25">
      <c r="B50" s="62"/>
      <c r="C50" s="44"/>
      <c r="D50" s="44"/>
      <c r="E50" s="42"/>
      <c r="F50" s="43"/>
      <c r="G50" s="41"/>
      <c r="H50" s="41"/>
      <c r="I50" s="41"/>
      <c r="J50" s="41"/>
      <c r="K50" s="42" t="s">
        <v>46</v>
      </c>
      <c r="L50" s="43"/>
      <c r="M50" s="39"/>
    </row>
    <row r="51" spans="2:13" ht="15" customHeight="1" x14ac:dyDescent="0.25">
      <c r="B51" s="63"/>
      <c r="C51" s="29"/>
      <c r="D51" s="29"/>
      <c r="E51" s="28"/>
      <c r="F51" s="28"/>
      <c r="G51" s="24"/>
      <c r="H51" s="21"/>
      <c r="I51" s="28" t="s">
        <v>37</v>
      </c>
      <c r="J51" s="28"/>
      <c r="K51" s="40">
        <f>SUM(K35:K49)</f>
        <v>0</v>
      </c>
      <c r="L51" s="27"/>
      <c r="M51" s="6"/>
    </row>
    <row r="52" spans="2:13" s="5" customFormat="1" ht="15" customHeight="1" x14ac:dyDescent="0.25">
      <c r="B52" s="65"/>
      <c r="L52" s="30"/>
    </row>
    <row r="53" spans="2:13" s="5" customFormat="1" ht="15" customHeight="1" x14ac:dyDescent="0.25">
      <c r="B53" s="65"/>
      <c r="E53" s="14"/>
      <c r="F53" s="10"/>
      <c r="G53" s="14"/>
      <c r="H53" s="9"/>
      <c r="I53" s="20"/>
      <c r="J53" s="20"/>
      <c r="K53" s="9"/>
      <c r="L53" s="9"/>
    </row>
    <row r="54" spans="2:13" ht="15" customHeight="1" x14ac:dyDescent="0.25">
      <c r="B54" s="64" t="s">
        <v>31</v>
      </c>
      <c r="C54" s="1"/>
      <c r="D54" s="1"/>
      <c r="E54" s="31"/>
      <c r="F54" s="119" t="s">
        <v>51</v>
      </c>
      <c r="G54" s="119" t="s">
        <v>51</v>
      </c>
      <c r="H54" s="31"/>
      <c r="I54" s="32"/>
      <c r="J54" s="32"/>
      <c r="K54" s="1"/>
      <c r="L54" s="1"/>
      <c r="M54" s="1"/>
    </row>
    <row r="55" spans="2:13" ht="30" customHeight="1" x14ac:dyDescent="0.25">
      <c r="B55" s="87"/>
      <c r="C55" s="49" t="s">
        <v>8</v>
      </c>
      <c r="D55" s="81" t="s">
        <v>44</v>
      </c>
      <c r="E55" s="81" t="s">
        <v>10</v>
      </c>
      <c r="F55" s="81" t="s">
        <v>40</v>
      </c>
      <c r="G55" s="81" t="s">
        <v>42</v>
      </c>
      <c r="H55" s="81" t="s">
        <v>41</v>
      </c>
      <c r="I55" s="81" t="s">
        <v>34</v>
      </c>
      <c r="J55" s="81"/>
      <c r="K55" s="113" t="s">
        <v>17</v>
      </c>
      <c r="L55" s="49"/>
      <c r="M55" s="88" t="s">
        <v>22</v>
      </c>
    </row>
    <row r="56" spans="2:13" ht="15" customHeight="1" x14ac:dyDescent="0.25">
      <c r="B56" s="66">
        <v>1</v>
      </c>
      <c r="C56" s="78" t="str">
        <f>IF('2. Programma'!C56&lt;&gt;"",'2. Programma'!C56,"")</f>
        <v>..</v>
      </c>
      <c r="D56" s="82" t="str">
        <f>IF('2. Programma'!D56&lt;&gt;"",'2. Programma'!D56,"")</f>
        <v/>
      </c>
      <c r="E56" s="100"/>
      <c r="F56" s="123"/>
      <c r="G56" s="101"/>
      <c r="H56" s="102"/>
      <c r="I56" s="89" t="str">
        <f>IFERROR(IF(E56='7. Lijsten'!$A$2,G56/H56*'6. Parameters'!$B$1,IF(E56='7. Lijsten'!$A$3,F56,"")),"")</f>
        <v/>
      </c>
      <c r="J56" s="33"/>
      <c r="K56" s="95" t="str">
        <f>IFERROR(IF(AND(D56&lt;&gt;"",I56&lt;&gt;""),D56*I56,""),"")</f>
        <v/>
      </c>
      <c r="L56" s="35"/>
      <c r="M56" s="73"/>
    </row>
    <row r="57" spans="2:13" ht="15" customHeight="1" x14ac:dyDescent="0.25">
      <c r="B57" s="67">
        <v>2</v>
      </c>
      <c r="C57" s="79" t="str">
        <f>IF('2. Programma'!C57&lt;&gt;"",'2. Programma'!C57,"")</f>
        <v>..</v>
      </c>
      <c r="D57" s="83" t="str">
        <f>IF('2. Programma'!D57&lt;&gt;"",'2. Programma'!D57,"")</f>
        <v/>
      </c>
      <c r="E57" s="103"/>
      <c r="F57" s="104"/>
      <c r="G57" s="105"/>
      <c r="H57" s="106"/>
      <c r="I57" s="90" t="str">
        <f>IFERROR(IF(E57='7. Lijsten'!$A$2,G57/H57*'6. Parameters'!$B$1,IF(E57='7. Lijsten'!$A$3,F57,"")),"")</f>
        <v/>
      </c>
      <c r="J57" s="34"/>
      <c r="K57" s="96" t="str">
        <f t="shared" ref="K57:K70" si="2">IFERROR(IF(AND(D57&lt;&gt;"",I57&lt;&gt;""),D57*I57,""),"")</f>
        <v/>
      </c>
      <c r="L57" s="36"/>
      <c r="M57" s="75"/>
    </row>
    <row r="58" spans="2:13" ht="15" customHeight="1" x14ac:dyDescent="0.25">
      <c r="B58" s="67">
        <v>3</v>
      </c>
      <c r="C58" s="79" t="str">
        <f>IF('2. Programma'!C58&lt;&gt;"",'2. Programma'!C58,"")</f>
        <v>..</v>
      </c>
      <c r="D58" s="83" t="str">
        <f>IF('2. Programma'!D58&lt;&gt;"",'2. Programma'!D58,"")</f>
        <v/>
      </c>
      <c r="E58" s="103"/>
      <c r="F58" s="104"/>
      <c r="G58" s="105"/>
      <c r="H58" s="106"/>
      <c r="I58" s="90" t="str">
        <f>IFERROR(IF(E58='7. Lijsten'!$A$2,G58/H58*'6. Parameters'!$B$1,IF(E58='7. Lijsten'!$A$3,F58,"")),"")</f>
        <v/>
      </c>
      <c r="J58" s="34"/>
      <c r="K58" s="96" t="str">
        <f t="shared" si="2"/>
        <v/>
      </c>
      <c r="L58" s="36"/>
      <c r="M58" s="75"/>
    </row>
    <row r="59" spans="2:13" ht="15" customHeight="1" x14ac:dyDescent="0.25">
      <c r="B59" s="67">
        <v>4</v>
      </c>
      <c r="C59" s="79" t="str">
        <f>IF('2. Programma'!C59&lt;&gt;"",'2. Programma'!C59,"")</f>
        <v>..</v>
      </c>
      <c r="D59" s="83" t="str">
        <f>IF('2. Programma'!D59&lt;&gt;"",'2. Programma'!D59,"")</f>
        <v/>
      </c>
      <c r="E59" s="103"/>
      <c r="F59" s="104"/>
      <c r="G59" s="105"/>
      <c r="H59" s="106"/>
      <c r="I59" s="90" t="str">
        <f>IFERROR(IF(E59='7. Lijsten'!$A$2,G59/H59*'6. Parameters'!$B$1,IF(E59='7. Lijsten'!$A$3,F59,"")),"")</f>
        <v/>
      </c>
      <c r="J59" s="34"/>
      <c r="K59" s="96" t="str">
        <f t="shared" si="2"/>
        <v/>
      </c>
      <c r="L59" s="36"/>
      <c r="M59" s="75"/>
    </row>
    <row r="60" spans="2:13" ht="15" customHeight="1" x14ac:dyDescent="0.25">
      <c r="B60" s="67">
        <v>5</v>
      </c>
      <c r="C60" s="79" t="str">
        <f>IF('2. Programma'!C60&lt;&gt;"",'2. Programma'!C60,"")</f>
        <v>..</v>
      </c>
      <c r="D60" s="83" t="str">
        <f>IF('2. Programma'!D60&lt;&gt;"",'2. Programma'!D60,"")</f>
        <v/>
      </c>
      <c r="E60" s="103"/>
      <c r="F60" s="104"/>
      <c r="G60" s="105"/>
      <c r="H60" s="106"/>
      <c r="I60" s="90" t="str">
        <f>IFERROR(IF(E60='7. Lijsten'!$A$2,G60/H60*'6. Parameters'!$B$1,IF(E60='7. Lijsten'!$A$3,F60,"")),"")</f>
        <v/>
      </c>
      <c r="J60" s="34"/>
      <c r="K60" s="96" t="str">
        <f t="shared" si="2"/>
        <v/>
      </c>
      <c r="L60" s="36"/>
      <c r="M60" s="75"/>
    </row>
    <row r="61" spans="2:13" ht="15" hidden="1" customHeight="1" outlineLevel="1" x14ac:dyDescent="0.25">
      <c r="B61" s="67">
        <v>6</v>
      </c>
      <c r="C61" s="79" t="str">
        <f>IF('2. Programma'!C61&lt;&gt;"",'2. Programma'!C61,"")</f>
        <v>..</v>
      </c>
      <c r="D61" s="83" t="str">
        <f>IF('2. Programma'!D61&lt;&gt;"",'2. Programma'!D61,"")</f>
        <v/>
      </c>
      <c r="E61" s="103"/>
      <c r="F61" s="104"/>
      <c r="G61" s="105"/>
      <c r="H61" s="106"/>
      <c r="I61" s="90" t="str">
        <f>IFERROR(IF(E61='7. Lijsten'!$A$2,G61/H61*'6. Parameters'!$B$1,IF(E61='7. Lijsten'!$A$3,F61,"")),"")</f>
        <v/>
      </c>
      <c r="J61" s="34"/>
      <c r="K61" s="96" t="str">
        <f t="shared" si="2"/>
        <v/>
      </c>
      <c r="L61" s="36"/>
      <c r="M61" s="75"/>
    </row>
    <row r="62" spans="2:13" ht="15" hidden="1" customHeight="1" outlineLevel="1" x14ac:dyDescent="0.25">
      <c r="B62" s="67">
        <v>7</v>
      </c>
      <c r="C62" s="79" t="str">
        <f>IF('2. Programma'!C62&lt;&gt;"",'2. Programma'!C62,"")</f>
        <v>..</v>
      </c>
      <c r="D62" s="83" t="str">
        <f>IF('2. Programma'!D62&lt;&gt;"",'2. Programma'!D62,"")</f>
        <v/>
      </c>
      <c r="E62" s="103"/>
      <c r="F62" s="104"/>
      <c r="G62" s="105"/>
      <c r="H62" s="106"/>
      <c r="I62" s="90" t="str">
        <f>IFERROR(IF(E62='7. Lijsten'!$A$2,G62/H62*'6. Parameters'!$B$1,IF(E62='7. Lijsten'!$A$3,F62,"")),"")</f>
        <v/>
      </c>
      <c r="J62" s="34"/>
      <c r="K62" s="96" t="str">
        <f t="shared" si="2"/>
        <v/>
      </c>
      <c r="L62" s="36"/>
      <c r="M62" s="75"/>
    </row>
    <row r="63" spans="2:13" ht="15" hidden="1" customHeight="1" outlineLevel="1" x14ac:dyDescent="0.25">
      <c r="B63" s="67">
        <v>8</v>
      </c>
      <c r="C63" s="79" t="str">
        <f>IF('2. Programma'!C63&lt;&gt;"",'2. Programma'!C63,"")</f>
        <v>..</v>
      </c>
      <c r="D63" s="83" t="str">
        <f>IF('2. Programma'!D63&lt;&gt;"",'2. Programma'!D63,"")</f>
        <v/>
      </c>
      <c r="E63" s="103"/>
      <c r="F63" s="104"/>
      <c r="G63" s="105"/>
      <c r="H63" s="106"/>
      <c r="I63" s="90" t="str">
        <f>IFERROR(IF(E63='7. Lijsten'!$A$2,G63/H63*'6. Parameters'!$B$1,IF(E63='7. Lijsten'!$A$3,F63,"")),"")</f>
        <v/>
      </c>
      <c r="J63" s="34"/>
      <c r="K63" s="96" t="str">
        <f t="shared" si="2"/>
        <v/>
      </c>
      <c r="L63" s="36"/>
      <c r="M63" s="75"/>
    </row>
    <row r="64" spans="2:13" ht="15" hidden="1" customHeight="1" outlineLevel="1" x14ac:dyDescent="0.25">
      <c r="B64" s="67">
        <v>9</v>
      </c>
      <c r="C64" s="79" t="str">
        <f>IF('2. Programma'!C64&lt;&gt;"",'2. Programma'!C64,"")</f>
        <v>..</v>
      </c>
      <c r="D64" s="83" t="str">
        <f>IF('2. Programma'!D64&lt;&gt;"",'2. Programma'!D64,"")</f>
        <v/>
      </c>
      <c r="E64" s="103"/>
      <c r="F64" s="104"/>
      <c r="G64" s="105"/>
      <c r="H64" s="106"/>
      <c r="I64" s="90" t="str">
        <f>IFERROR(IF(E64='7. Lijsten'!$A$2,G64/H64*'6. Parameters'!$B$1,IF(E64='7. Lijsten'!$A$3,F64,"")),"")</f>
        <v/>
      </c>
      <c r="J64" s="34"/>
      <c r="K64" s="96" t="str">
        <f t="shared" si="2"/>
        <v/>
      </c>
      <c r="L64" s="36"/>
      <c r="M64" s="75"/>
    </row>
    <row r="65" spans="2:13" ht="15" hidden="1" customHeight="1" outlineLevel="1" x14ac:dyDescent="0.25">
      <c r="B65" s="67">
        <v>10</v>
      </c>
      <c r="C65" s="79" t="str">
        <f>IF('2. Programma'!C65&lt;&gt;"",'2. Programma'!C65,"")</f>
        <v>..</v>
      </c>
      <c r="D65" s="83" t="str">
        <f>IF('2. Programma'!D65&lt;&gt;"",'2. Programma'!D65,"")</f>
        <v/>
      </c>
      <c r="E65" s="103"/>
      <c r="F65" s="104"/>
      <c r="G65" s="105"/>
      <c r="H65" s="106"/>
      <c r="I65" s="90" t="str">
        <f>IFERROR(IF(E65='7. Lijsten'!$A$2,G65/H65*'6. Parameters'!$B$1,IF(E65='7. Lijsten'!$A$3,F65,"")),"")</f>
        <v/>
      </c>
      <c r="J65" s="34"/>
      <c r="K65" s="96" t="str">
        <f t="shared" si="2"/>
        <v/>
      </c>
      <c r="L65" s="36"/>
      <c r="M65" s="75"/>
    </row>
    <row r="66" spans="2:13" ht="15" hidden="1" customHeight="1" outlineLevel="1" x14ac:dyDescent="0.25">
      <c r="B66" s="67">
        <v>11</v>
      </c>
      <c r="C66" s="79" t="str">
        <f>IF('2. Programma'!C66&lt;&gt;"",'2. Programma'!C66,"")</f>
        <v>..</v>
      </c>
      <c r="D66" s="83" t="str">
        <f>IF('2. Programma'!D66&lt;&gt;"",'2. Programma'!D66,"")</f>
        <v/>
      </c>
      <c r="E66" s="103"/>
      <c r="F66" s="104"/>
      <c r="G66" s="105"/>
      <c r="H66" s="106"/>
      <c r="I66" s="90" t="str">
        <f>IFERROR(IF(E66='7. Lijsten'!$A$2,G66/H66*'6. Parameters'!$B$1,IF(E66='7. Lijsten'!$A$3,F66,"")),"")</f>
        <v/>
      </c>
      <c r="J66" s="34"/>
      <c r="K66" s="96" t="str">
        <f t="shared" si="2"/>
        <v/>
      </c>
      <c r="L66" s="36"/>
      <c r="M66" s="75"/>
    </row>
    <row r="67" spans="2:13" ht="15" hidden="1" customHeight="1" outlineLevel="1" x14ac:dyDescent="0.25">
      <c r="B67" s="67">
        <v>12</v>
      </c>
      <c r="C67" s="79" t="str">
        <f>IF('2. Programma'!C67&lt;&gt;"",'2. Programma'!C67,"")</f>
        <v>..</v>
      </c>
      <c r="D67" s="83" t="str">
        <f>IF('2. Programma'!D67&lt;&gt;"",'2. Programma'!D67,"")</f>
        <v/>
      </c>
      <c r="E67" s="103"/>
      <c r="F67" s="104"/>
      <c r="G67" s="105"/>
      <c r="H67" s="106"/>
      <c r="I67" s="90" t="str">
        <f>IFERROR(IF(E67='7. Lijsten'!$A$2,G67/H67*'6. Parameters'!$B$1,IF(E67='7. Lijsten'!$A$3,F67,"")),"")</f>
        <v/>
      </c>
      <c r="J67" s="34"/>
      <c r="K67" s="96" t="str">
        <f t="shared" si="2"/>
        <v/>
      </c>
      <c r="L67" s="36"/>
      <c r="M67" s="75"/>
    </row>
    <row r="68" spans="2:13" ht="15" hidden="1" customHeight="1" outlineLevel="1" x14ac:dyDescent="0.25">
      <c r="B68" s="67">
        <v>13</v>
      </c>
      <c r="C68" s="79" t="str">
        <f>IF('2. Programma'!C68&lt;&gt;"",'2. Programma'!C68,"")</f>
        <v>..</v>
      </c>
      <c r="D68" s="83" t="str">
        <f>IF('2. Programma'!D68&lt;&gt;"",'2. Programma'!D68,"")</f>
        <v/>
      </c>
      <c r="E68" s="103"/>
      <c r="F68" s="104"/>
      <c r="G68" s="105"/>
      <c r="H68" s="106"/>
      <c r="I68" s="90" t="str">
        <f>IFERROR(IF(E68='7. Lijsten'!$A$2,G68/H68*'6. Parameters'!$B$1,IF(E68='7. Lijsten'!$A$3,F68,"")),"")</f>
        <v/>
      </c>
      <c r="J68" s="34"/>
      <c r="K68" s="96" t="str">
        <f t="shared" si="2"/>
        <v/>
      </c>
      <c r="L68" s="36"/>
      <c r="M68" s="75"/>
    </row>
    <row r="69" spans="2:13" ht="15" hidden="1" customHeight="1" outlineLevel="1" x14ac:dyDescent="0.25">
      <c r="B69" s="67">
        <v>14</v>
      </c>
      <c r="C69" s="79" t="str">
        <f>IF('2. Programma'!C69&lt;&gt;"",'2. Programma'!C69,"")</f>
        <v>..</v>
      </c>
      <c r="D69" s="83" t="str">
        <f>IF('2. Programma'!D69&lt;&gt;"",'2. Programma'!D69,"")</f>
        <v/>
      </c>
      <c r="E69" s="103"/>
      <c r="F69" s="104"/>
      <c r="G69" s="105"/>
      <c r="H69" s="106"/>
      <c r="I69" s="90" t="str">
        <f>IFERROR(IF(E69='7. Lijsten'!$A$2,G69/H69*'6. Parameters'!$B$1,IF(E69='7. Lijsten'!$A$3,F69,"")),"")</f>
        <v/>
      </c>
      <c r="J69" s="34"/>
      <c r="K69" s="96" t="str">
        <f t="shared" si="2"/>
        <v/>
      </c>
      <c r="L69" s="36"/>
      <c r="M69" s="75"/>
    </row>
    <row r="70" spans="2:13" ht="15" hidden="1" customHeight="1" outlineLevel="1" x14ac:dyDescent="0.25">
      <c r="B70" s="68">
        <v>15</v>
      </c>
      <c r="C70" s="80" t="str">
        <f>IF('2. Programma'!C70&lt;&gt;"",'2. Programma'!C70,"")</f>
        <v>..</v>
      </c>
      <c r="D70" s="84" t="str">
        <f>IF('2. Programma'!D70&lt;&gt;"",'2. Programma'!D70,"")</f>
        <v/>
      </c>
      <c r="E70" s="107"/>
      <c r="F70" s="124"/>
      <c r="G70" s="108"/>
      <c r="H70" s="109"/>
      <c r="I70" s="110" t="str">
        <f>IFERROR(IF(E70='7. Lijsten'!$A$2,G70/H70*'6. Parameters'!$B$1,IF(E70='7. Lijsten'!$A$3,F70,"")),"")</f>
        <v/>
      </c>
      <c r="J70" s="99"/>
      <c r="K70" s="111" t="str">
        <f t="shared" si="2"/>
        <v/>
      </c>
      <c r="L70" s="112"/>
      <c r="M70" s="77"/>
    </row>
    <row r="71" spans="2:13" ht="15" customHeight="1" collapsed="1" x14ac:dyDescent="0.25">
      <c r="B71" s="62"/>
      <c r="C71" s="44"/>
      <c r="D71" s="44"/>
      <c r="E71" s="42"/>
      <c r="F71" s="43"/>
      <c r="G71" s="41"/>
      <c r="H71" s="41"/>
      <c r="I71" s="41"/>
      <c r="J71" s="41"/>
      <c r="K71" s="42" t="s">
        <v>46</v>
      </c>
      <c r="L71" s="43"/>
      <c r="M71" s="39"/>
    </row>
    <row r="72" spans="2:13" s="5" customFormat="1" ht="15" customHeight="1" x14ac:dyDescent="0.25">
      <c r="B72" s="6"/>
      <c r="C72" s="29"/>
      <c r="D72" s="29"/>
      <c r="E72" s="28"/>
      <c r="F72" s="28"/>
      <c r="G72" s="24"/>
      <c r="H72" s="21"/>
      <c r="I72" s="28" t="s">
        <v>38</v>
      </c>
      <c r="J72" s="28"/>
      <c r="K72" s="40">
        <f>SUM(K56:K70)</f>
        <v>0</v>
      </c>
      <c r="L72" s="27"/>
      <c r="M72" s="6"/>
    </row>
    <row r="73" spans="2:13" s="5" customFormat="1" ht="15" customHeight="1" x14ac:dyDescent="0.25">
      <c r="L73" s="26"/>
    </row>
    <row r="74" spans="2:13" s="5" customFormat="1" ht="15" customHeight="1" x14ac:dyDescent="0.25">
      <c r="B74" s="8"/>
      <c r="L74" s="19"/>
    </row>
    <row r="75" spans="2:13" ht="15" hidden="1" customHeight="1" x14ac:dyDescent="0.25">
      <c r="B75" s="15"/>
      <c r="G75" s="15"/>
      <c r="I75" s="15"/>
      <c r="J75" s="15"/>
    </row>
    <row r="76" spans="2:13" ht="15" hidden="1" customHeight="1" x14ac:dyDescent="0.25">
      <c r="B76" s="1"/>
      <c r="C76" s="3"/>
      <c r="D76" s="3"/>
      <c r="E76" s="1"/>
      <c r="F76" s="1"/>
      <c r="G76" s="1"/>
      <c r="H76" s="1"/>
    </row>
    <row r="77" spans="2:13" ht="15" hidden="1" customHeight="1" x14ac:dyDescent="0.25">
      <c r="B77" s="1"/>
      <c r="C77" s="7"/>
      <c r="D77" s="7"/>
      <c r="E77" s="17"/>
      <c r="F77" s="10"/>
      <c r="G77" s="14"/>
      <c r="H77" s="10"/>
      <c r="I77" s="16"/>
      <c r="J77" s="16"/>
      <c r="K77" s="26"/>
    </row>
    <row r="78" spans="2:13" ht="15" hidden="1" customHeight="1" x14ac:dyDescent="0.25">
      <c r="C78" s="18"/>
      <c r="D78" s="18"/>
      <c r="E78" s="25"/>
      <c r="F78" s="6"/>
      <c r="G78" s="8"/>
      <c r="H78" s="5"/>
      <c r="I78" s="19"/>
      <c r="J78" s="19"/>
      <c r="K78" s="19"/>
    </row>
    <row r="79" spans="2:13" ht="15" hidden="1" customHeight="1" x14ac:dyDescent="0.25"/>
    <row r="80" spans="2:13"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sheetData>
  <sheetProtection formatColumns="0" formatRows="0"/>
  <dataValidations count="1">
    <dataValidation type="decimal" allowBlank="1" showInputMessage="1" showErrorMessage="1" errorTitle="Vul een getal in" error="123456" sqref="F56:H70 F35:H49 F14:H28">
      <formula1>-99999999</formula1>
      <formula2>99999999</formula2>
    </dataValidation>
  </dataValidations>
  <pageMargins left="0.7" right="0.7" top="0.75" bottom="0.75" header="0.3" footer="0.3"/>
  <pageSetup paperSize="9" scale="45" fitToWidth="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1" id="{0F5D0FB4-2038-407E-84F1-4943F08773F6}">
            <xm:f>E14='7. Lijsten'!$A$2</xm:f>
            <x14:dxf>
              <font>
                <color theme="1"/>
              </font>
              <fill>
                <patternFill patternType="solid">
                  <bgColor theme="0" tint="-4.9989318521683403E-2"/>
                </patternFill>
              </fill>
            </x14:dxf>
          </x14:cfRule>
          <xm:sqref>F14:F28</xm:sqref>
        </x14:conditionalFormatting>
        <x14:conditionalFormatting xmlns:xm="http://schemas.microsoft.com/office/excel/2006/main">
          <x14:cfRule type="expression" priority="20" id="{CD1E726E-DA1A-40E0-8FC4-CF9BD4A83CAD}">
            <xm:f>E14='7. Lijsten'!$A$3</xm:f>
            <x14:dxf>
              <font>
                <color theme="1"/>
              </font>
              <fill>
                <patternFill patternType="solid">
                  <bgColor theme="0" tint="-4.9989318521683403E-2"/>
                </patternFill>
              </fill>
            </x14:dxf>
          </x14:cfRule>
          <xm:sqref>G14:G28</xm:sqref>
        </x14:conditionalFormatting>
        <x14:conditionalFormatting xmlns:xm="http://schemas.microsoft.com/office/excel/2006/main">
          <x14:cfRule type="expression" priority="19" id="{DCF08531-C4E1-47CA-8E10-BF264EDD7A8D}">
            <xm:f>E14='7. Lijsten'!$A$3</xm:f>
            <x14:dxf>
              <font>
                <color theme="1"/>
              </font>
              <fill>
                <patternFill patternType="solid">
                  <bgColor theme="0" tint="-4.9989318521683403E-2"/>
                </patternFill>
              </fill>
            </x14:dxf>
          </x14:cfRule>
          <xm:sqref>H14:H28</xm:sqref>
        </x14:conditionalFormatting>
        <x14:conditionalFormatting xmlns:xm="http://schemas.microsoft.com/office/excel/2006/main">
          <x14:cfRule type="expression" priority="6" id="{A555D01F-6A61-46B3-BD63-6C572C45A8E0}">
            <xm:f>E35='7. Lijsten'!$A$2</xm:f>
            <x14:dxf>
              <font>
                <color theme="1"/>
              </font>
              <fill>
                <patternFill patternType="solid">
                  <bgColor theme="0" tint="-4.9989318521683403E-2"/>
                </patternFill>
              </fill>
            </x14:dxf>
          </x14:cfRule>
          <xm:sqref>F35:F49</xm:sqref>
        </x14:conditionalFormatting>
        <x14:conditionalFormatting xmlns:xm="http://schemas.microsoft.com/office/excel/2006/main">
          <x14:cfRule type="expression" priority="5" id="{79C697A7-D1B9-41D3-8D16-3B98F1BCA494}">
            <xm:f>E35='7. Lijsten'!$A$3</xm:f>
            <x14:dxf>
              <font>
                <color theme="1"/>
              </font>
              <fill>
                <patternFill patternType="solid">
                  <bgColor theme="0" tint="-4.9989318521683403E-2"/>
                </patternFill>
              </fill>
            </x14:dxf>
          </x14:cfRule>
          <xm:sqref>G35:G49</xm:sqref>
        </x14:conditionalFormatting>
        <x14:conditionalFormatting xmlns:xm="http://schemas.microsoft.com/office/excel/2006/main">
          <x14:cfRule type="expression" priority="4" id="{D14F8404-05E6-4EFA-A619-BF8F877E0BE3}">
            <xm:f>E35='7. Lijsten'!$A$3</xm:f>
            <x14:dxf>
              <font>
                <color theme="1"/>
              </font>
              <fill>
                <patternFill patternType="solid">
                  <bgColor theme="0" tint="-4.9989318521683403E-2"/>
                </patternFill>
              </fill>
            </x14:dxf>
          </x14:cfRule>
          <xm:sqref>H35:H49</xm:sqref>
        </x14:conditionalFormatting>
        <x14:conditionalFormatting xmlns:xm="http://schemas.microsoft.com/office/excel/2006/main">
          <x14:cfRule type="expression" priority="3" id="{A323A957-1E86-4F4B-AC2B-946DA39B8C4C}">
            <xm:f>E56='7. Lijsten'!$A$2</xm:f>
            <x14:dxf>
              <font>
                <color theme="1"/>
              </font>
              <fill>
                <patternFill patternType="solid">
                  <bgColor theme="0" tint="-4.9989318521683403E-2"/>
                </patternFill>
              </fill>
            </x14:dxf>
          </x14:cfRule>
          <xm:sqref>F56:F70</xm:sqref>
        </x14:conditionalFormatting>
        <x14:conditionalFormatting xmlns:xm="http://schemas.microsoft.com/office/excel/2006/main">
          <x14:cfRule type="expression" priority="2" id="{B9F1E07F-7930-4484-9352-8368DA2654EA}">
            <xm:f>E56='7. Lijsten'!$A$3</xm:f>
            <x14:dxf>
              <font>
                <color theme="1"/>
              </font>
              <fill>
                <patternFill patternType="solid">
                  <bgColor theme="0" tint="-4.9989318521683403E-2"/>
                </patternFill>
              </fill>
            </x14:dxf>
          </x14:cfRule>
          <xm:sqref>G56:G70</xm:sqref>
        </x14:conditionalFormatting>
        <x14:conditionalFormatting xmlns:xm="http://schemas.microsoft.com/office/excel/2006/main">
          <x14:cfRule type="expression" priority="1" id="{56CD3326-E028-4266-962A-387A89E8FD2E}">
            <xm:f>E56='7. Lijsten'!$A$3</xm:f>
            <x14:dxf>
              <font>
                <color theme="1"/>
              </font>
              <fill>
                <patternFill patternType="solid">
                  <bgColor theme="0" tint="-4.9989318521683403E-2"/>
                </patternFill>
              </fill>
            </x14:dxf>
          </x14:cfRule>
          <xm:sqref>H56:H70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Vul een getal in" error="123456">
          <x14:formula1>
            <xm:f>'7. Lijsten'!$A$2:$A$3</xm:f>
          </x14:formula1>
          <xm:sqref>E14:E28 E35:E49 E56:E70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
  <sheetViews>
    <sheetView showGridLines="0" zoomScale="90" zoomScaleNormal="90" workbookViewId="0">
      <selection activeCell="N64" sqref="N64"/>
    </sheetView>
  </sheetViews>
  <sheetFormatPr defaultColWidth="0" defaultRowHeight="15" customHeight="1" zeroHeight="1" outlineLevelRow="1" x14ac:dyDescent="0.25"/>
  <cols>
    <col min="1" max="1" width="1.7109375" customWidth="1"/>
    <col min="2" max="2" width="3.7109375" customWidth="1"/>
    <col min="3" max="3" width="30.7109375" customWidth="1"/>
    <col min="4" max="7" width="14.7109375" customWidth="1"/>
    <col min="8" max="12" width="14.7109375" style="1" customWidth="1"/>
    <col min="13" max="13" width="1.7109375" style="1" customWidth="1"/>
    <col min="14" max="14" width="14.7109375" customWidth="1"/>
    <col min="15" max="15" width="1.7109375" customWidth="1"/>
    <col min="16" max="16" width="60.7109375" customWidth="1"/>
    <col min="17" max="17" width="2.7109375" customWidth="1"/>
    <col min="18" max="20" width="0" hidden="1" customWidth="1"/>
    <col min="21" max="16384" width="9.140625" hidden="1"/>
  </cols>
  <sheetData>
    <row r="1" spans="2:16" ht="5.0999999999999996" customHeight="1" x14ac:dyDescent="0.25"/>
    <row r="2" spans="2:16" ht="15" customHeight="1" x14ac:dyDescent="0.25">
      <c r="D2" s="23" t="s">
        <v>73</v>
      </c>
      <c r="O2" s="22"/>
    </row>
    <row r="3" spans="2:16" ht="15" customHeight="1" x14ac:dyDescent="0.25">
      <c r="D3" s="23"/>
      <c r="O3" s="56"/>
    </row>
    <row r="4" spans="2:16" ht="15" customHeight="1" x14ac:dyDescent="0.25">
      <c r="D4" s="23"/>
      <c r="O4" s="56"/>
    </row>
    <row r="5" spans="2:16" ht="15" customHeight="1" x14ac:dyDescent="0.25">
      <c r="D5" s="23"/>
      <c r="O5" s="56"/>
    </row>
    <row r="6" spans="2:16" ht="15" customHeight="1" x14ac:dyDescent="0.25">
      <c r="D6" s="23"/>
      <c r="O6" s="56"/>
    </row>
    <row r="7" spans="2:16" ht="15" customHeight="1" x14ac:dyDescent="0.25">
      <c r="B7" s="57" t="s">
        <v>47</v>
      </c>
      <c r="D7" s="22"/>
      <c r="O7" s="22"/>
    </row>
    <row r="8" spans="2:16" ht="15" customHeight="1" x14ac:dyDescent="0.25">
      <c r="B8" s="60"/>
      <c r="C8" s="69"/>
      <c r="D8" s="58"/>
      <c r="N8" s="55"/>
      <c r="O8" s="22"/>
    </row>
    <row r="9" spans="2:16" ht="15" customHeight="1" x14ac:dyDescent="0.25">
      <c r="B9" s="61"/>
      <c r="C9" s="70" t="s">
        <v>48</v>
      </c>
      <c r="D9" s="59">
        <f>N30+N51+N72</f>
        <v>0</v>
      </c>
      <c r="N9" s="22"/>
      <c r="O9" s="22"/>
    </row>
    <row r="10" spans="2:16" ht="15" customHeight="1" x14ac:dyDescent="0.25">
      <c r="B10" s="54"/>
      <c r="C10" s="1"/>
      <c r="D10" s="1"/>
      <c r="E10" s="55"/>
      <c r="N10" s="22"/>
      <c r="O10" s="22"/>
    </row>
    <row r="11" spans="2:16" ht="15" customHeight="1" x14ac:dyDescent="0.25">
      <c r="B11" s="54"/>
      <c r="C11" s="1"/>
      <c r="D11" s="1"/>
      <c r="E11" s="55"/>
      <c r="N11" s="22"/>
      <c r="O11" s="22"/>
    </row>
    <row r="12" spans="2:16" ht="15" customHeight="1" x14ac:dyDescent="0.25">
      <c r="B12" s="53" t="s">
        <v>1</v>
      </c>
      <c r="C12" s="1"/>
      <c r="E12" s="119" t="s">
        <v>51</v>
      </c>
      <c r="F12" s="119" t="s">
        <v>51</v>
      </c>
      <c r="G12" s="119" t="s">
        <v>51</v>
      </c>
      <c r="H12" s="119" t="s">
        <v>51</v>
      </c>
      <c r="I12" s="119" t="s">
        <v>51</v>
      </c>
      <c r="J12" s="119" t="s">
        <v>51</v>
      </c>
      <c r="K12" s="119" t="s">
        <v>51</v>
      </c>
      <c r="L12" s="119" t="s">
        <v>52</v>
      </c>
      <c r="M12"/>
      <c r="N12" s="119" t="s">
        <v>52</v>
      </c>
    </row>
    <row r="13" spans="2:16" ht="30" customHeight="1" x14ac:dyDescent="0.25">
      <c r="B13" s="87"/>
      <c r="C13" s="49" t="s">
        <v>8</v>
      </c>
      <c r="D13" s="81" t="s">
        <v>44</v>
      </c>
      <c r="E13" s="118" t="s">
        <v>49</v>
      </c>
      <c r="F13" s="118" t="s">
        <v>11</v>
      </c>
      <c r="G13" s="118" t="s">
        <v>12</v>
      </c>
      <c r="H13" s="118" t="s">
        <v>13</v>
      </c>
      <c r="I13" s="118" t="s">
        <v>76</v>
      </c>
      <c r="J13" s="118" t="s">
        <v>77</v>
      </c>
      <c r="K13" s="118" t="s">
        <v>78</v>
      </c>
      <c r="L13" s="118" t="s">
        <v>50</v>
      </c>
      <c r="M13" s="81"/>
      <c r="N13" s="113" t="s">
        <v>17</v>
      </c>
      <c r="O13" s="49"/>
      <c r="P13" s="88" t="s">
        <v>22</v>
      </c>
    </row>
    <row r="14" spans="2:16" ht="15" customHeight="1" x14ac:dyDescent="0.25">
      <c r="B14" s="66">
        <v>1</v>
      </c>
      <c r="C14" s="78" t="str">
        <f>IF('2. Programma'!C14&lt;&gt;"",'2. Programma'!C14,"")</f>
        <v>..</v>
      </c>
      <c r="D14" s="82" t="str">
        <f>IF('2. Programma'!D14&lt;&gt;"",'2. Programma'!D14,"")</f>
        <v/>
      </c>
      <c r="E14" s="91"/>
      <c r="F14" s="123"/>
      <c r="G14" s="101"/>
      <c r="H14" s="120"/>
      <c r="I14" s="120"/>
      <c r="J14" s="120"/>
      <c r="K14" s="120"/>
      <c r="L14" s="89" t="str">
        <f>IF(SUM(E14:K14)&lt;&gt;0,SUM(E14:K14)*(1+'6. Parameters'!$B$2),"")</f>
        <v/>
      </c>
      <c r="M14" s="89"/>
      <c r="N14" s="95" t="str">
        <f t="shared" ref="N14:N28" si="0">IF(AND(D14&lt;&gt;"",L14&lt;&gt;""),D14*L14,"")</f>
        <v/>
      </c>
      <c r="O14" s="95"/>
      <c r="P14" s="73"/>
    </row>
    <row r="15" spans="2:16" ht="15" customHeight="1" x14ac:dyDescent="0.25">
      <c r="B15" s="67">
        <v>2</v>
      </c>
      <c r="C15" s="79" t="str">
        <f>IF('2. Programma'!C15&lt;&gt;"",'2. Programma'!C15,"")</f>
        <v>..</v>
      </c>
      <c r="D15" s="83" t="str">
        <f>IF('2. Programma'!D15&lt;&gt;"",'2. Programma'!D15,"")</f>
        <v/>
      </c>
      <c r="E15" s="92"/>
      <c r="F15" s="104"/>
      <c r="G15" s="105"/>
      <c r="H15" s="121"/>
      <c r="I15" s="121"/>
      <c r="J15" s="121"/>
      <c r="K15" s="121"/>
      <c r="L15" s="90" t="str">
        <f>IF(SUM(E15:K15)&lt;&gt;0,SUM(E15:K15)*(1+'6. Parameters'!$B$2),"")</f>
        <v/>
      </c>
      <c r="M15" s="90"/>
      <c r="N15" s="96" t="str">
        <f t="shared" si="0"/>
        <v/>
      </c>
      <c r="O15" s="96"/>
      <c r="P15" s="75"/>
    </row>
    <row r="16" spans="2:16" ht="15" customHeight="1" x14ac:dyDescent="0.25">
      <c r="B16" s="67">
        <v>3</v>
      </c>
      <c r="C16" s="79" t="str">
        <f>IF('2. Programma'!C16&lt;&gt;"",'2. Programma'!C16,"")</f>
        <v>..</v>
      </c>
      <c r="D16" s="83" t="str">
        <f>IF('2. Programma'!D16&lt;&gt;"",'2. Programma'!D16,"")</f>
        <v/>
      </c>
      <c r="E16" s="92"/>
      <c r="F16" s="104"/>
      <c r="G16" s="105"/>
      <c r="H16" s="121"/>
      <c r="I16" s="121"/>
      <c r="J16" s="121"/>
      <c r="K16" s="121"/>
      <c r="L16" s="90" t="str">
        <f>IF(SUM(E16:K16)&lt;&gt;0,SUM(E16:K16)*(1+'6. Parameters'!$B$2),"")</f>
        <v/>
      </c>
      <c r="M16" s="90"/>
      <c r="N16" s="96" t="str">
        <f t="shared" si="0"/>
        <v/>
      </c>
      <c r="O16" s="96"/>
      <c r="P16" s="75"/>
    </row>
    <row r="17" spans="2:16" ht="15" customHeight="1" x14ac:dyDescent="0.25">
      <c r="B17" s="67">
        <v>4</v>
      </c>
      <c r="C17" s="79" t="str">
        <f>IF('2. Programma'!C17&lt;&gt;"",'2. Programma'!C17,"")</f>
        <v>..</v>
      </c>
      <c r="D17" s="83" t="str">
        <f>IF('2. Programma'!D17&lt;&gt;"",'2. Programma'!D17,"")</f>
        <v/>
      </c>
      <c r="E17" s="92"/>
      <c r="F17" s="104"/>
      <c r="G17" s="105"/>
      <c r="H17" s="121"/>
      <c r="I17" s="121"/>
      <c r="J17" s="121"/>
      <c r="K17" s="121"/>
      <c r="L17" s="90" t="str">
        <f>IF(SUM(E17:K17)&lt;&gt;0,SUM(E17:K17)*(1+'6. Parameters'!$B$2),"")</f>
        <v/>
      </c>
      <c r="M17" s="90"/>
      <c r="N17" s="96" t="str">
        <f t="shared" si="0"/>
        <v/>
      </c>
      <c r="O17" s="96"/>
      <c r="P17" s="75"/>
    </row>
    <row r="18" spans="2:16" ht="15" customHeight="1" x14ac:dyDescent="0.25">
      <c r="B18" s="67">
        <v>5</v>
      </c>
      <c r="C18" s="79" t="str">
        <f>IF('2. Programma'!C18&lt;&gt;"",'2. Programma'!C18,"")</f>
        <v>..</v>
      </c>
      <c r="D18" s="83" t="str">
        <f>IF('2. Programma'!D18&lt;&gt;"",'2. Programma'!D18,"")</f>
        <v/>
      </c>
      <c r="E18" s="92"/>
      <c r="F18" s="104"/>
      <c r="G18" s="105"/>
      <c r="H18" s="121"/>
      <c r="I18" s="121"/>
      <c r="J18" s="121"/>
      <c r="K18" s="121"/>
      <c r="L18" s="90" t="str">
        <f>IF(SUM(E18:K18)&lt;&gt;0,SUM(E18:K18)*(1+'6. Parameters'!$B$2),"")</f>
        <v/>
      </c>
      <c r="M18" s="90"/>
      <c r="N18" s="96" t="str">
        <f t="shared" si="0"/>
        <v/>
      </c>
      <c r="O18" s="96"/>
      <c r="P18" s="75"/>
    </row>
    <row r="19" spans="2:16" ht="15" hidden="1" customHeight="1" outlineLevel="1" x14ac:dyDescent="0.25">
      <c r="B19" s="67">
        <v>6</v>
      </c>
      <c r="C19" s="79" t="str">
        <f>IF('2. Programma'!C19&lt;&gt;"",'2. Programma'!C19,"")</f>
        <v>..</v>
      </c>
      <c r="D19" s="83" t="str">
        <f>IF('2. Programma'!D19&lt;&gt;"",'2. Programma'!D19,"")</f>
        <v/>
      </c>
      <c r="E19" s="92"/>
      <c r="F19" s="104"/>
      <c r="G19" s="105"/>
      <c r="H19" s="121"/>
      <c r="I19" s="121"/>
      <c r="J19" s="121"/>
      <c r="K19" s="121"/>
      <c r="L19" s="90" t="str">
        <f>IF(SUM(E19:K19)&lt;&gt;0,SUM(E19:K19)*(1+'6. Parameters'!$B$2),"")</f>
        <v/>
      </c>
      <c r="M19" s="90"/>
      <c r="N19" s="96" t="str">
        <f t="shared" si="0"/>
        <v/>
      </c>
      <c r="O19" s="96"/>
      <c r="P19" s="75"/>
    </row>
    <row r="20" spans="2:16" ht="15" hidden="1" customHeight="1" outlineLevel="1" x14ac:dyDescent="0.25">
      <c r="B20" s="67">
        <v>7</v>
      </c>
      <c r="C20" s="79" t="str">
        <f>IF('2. Programma'!C20&lt;&gt;"",'2. Programma'!C20,"")</f>
        <v>..</v>
      </c>
      <c r="D20" s="83" t="str">
        <f>IF('2. Programma'!D20&lt;&gt;"",'2. Programma'!D20,"")</f>
        <v/>
      </c>
      <c r="E20" s="92"/>
      <c r="F20" s="104"/>
      <c r="G20" s="105"/>
      <c r="H20" s="121"/>
      <c r="I20" s="121"/>
      <c r="J20" s="121"/>
      <c r="K20" s="121"/>
      <c r="L20" s="90" t="str">
        <f>IF(SUM(E20:K20)&lt;&gt;0,SUM(E20:K20)*(1+'6. Parameters'!$B$2),"")</f>
        <v/>
      </c>
      <c r="M20" s="90"/>
      <c r="N20" s="96" t="str">
        <f t="shared" si="0"/>
        <v/>
      </c>
      <c r="O20" s="96"/>
      <c r="P20" s="75"/>
    </row>
    <row r="21" spans="2:16" ht="15" hidden="1" customHeight="1" outlineLevel="1" x14ac:dyDescent="0.25">
      <c r="B21" s="67">
        <v>8</v>
      </c>
      <c r="C21" s="79" t="str">
        <f>IF('2. Programma'!C21&lt;&gt;"",'2. Programma'!C21,"")</f>
        <v>..</v>
      </c>
      <c r="D21" s="83" t="str">
        <f>IF('2. Programma'!D21&lt;&gt;"",'2. Programma'!D21,"")</f>
        <v/>
      </c>
      <c r="E21" s="92"/>
      <c r="F21" s="104"/>
      <c r="G21" s="105"/>
      <c r="H21" s="121"/>
      <c r="I21" s="121"/>
      <c r="J21" s="121"/>
      <c r="K21" s="121"/>
      <c r="L21" s="90" t="str">
        <f>IF(SUM(E21:K21)&lt;&gt;0,SUM(E21:K21)*(1+'6. Parameters'!$B$2),"")</f>
        <v/>
      </c>
      <c r="M21" s="90"/>
      <c r="N21" s="96" t="str">
        <f t="shared" si="0"/>
        <v/>
      </c>
      <c r="O21" s="96"/>
      <c r="P21" s="75"/>
    </row>
    <row r="22" spans="2:16" ht="15" hidden="1" customHeight="1" outlineLevel="1" x14ac:dyDescent="0.25">
      <c r="B22" s="67">
        <v>9</v>
      </c>
      <c r="C22" s="79" t="str">
        <f>IF('2. Programma'!C22&lt;&gt;"",'2. Programma'!C22,"")</f>
        <v>..</v>
      </c>
      <c r="D22" s="83" t="str">
        <f>IF('2. Programma'!D22&lt;&gt;"",'2. Programma'!D22,"")</f>
        <v/>
      </c>
      <c r="E22" s="92"/>
      <c r="F22" s="104"/>
      <c r="G22" s="105"/>
      <c r="H22" s="121"/>
      <c r="I22" s="121"/>
      <c r="J22" s="121"/>
      <c r="K22" s="121"/>
      <c r="L22" s="90" t="str">
        <f>IF(SUM(E22:K22)&lt;&gt;0,SUM(E22:K22)*(1+'6. Parameters'!$B$2),"")</f>
        <v/>
      </c>
      <c r="M22" s="90"/>
      <c r="N22" s="96" t="str">
        <f t="shared" si="0"/>
        <v/>
      </c>
      <c r="O22" s="96"/>
      <c r="P22" s="75"/>
    </row>
    <row r="23" spans="2:16" ht="15" hidden="1" customHeight="1" outlineLevel="1" x14ac:dyDescent="0.25">
      <c r="B23" s="67">
        <v>10</v>
      </c>
      <c r="C23" s="79" t="str">
        <f>IF('2. Programma'!C23&lt;&gt;"",'2. Programma'!C23,"")</f>
        <v>..</v>
      </c>
      <c r="D23" s="83" t="str">
        <f>IF('2. Programma'!D23&lt;&gt;"",'2. Programma'!D23,"")</f>
        <v/>
      </c>
      <c r="E23" s="92"/>
      <c r="F23" s="104"/>
      <c r="G23" s="105"/>
      <c r="H23" s="121"/>
      <c r="I23" s="121"/>
      <c r="J23" s="121"/>
      <c r="K23" s="121"/>
      <c r="L23" s="90" t="str">
        <f>IF(SUM(E23:K23)&lt;&gt;0,SUM(E23:K23)*(1+'6. Parameters'!$B$2),"")</f>
        <v/>
      </c>
      <c r="M23" s="90"/>
      <c r="N23" s="96" t="str">
        <f t="shared" si="0"/>
        <v/>
      </c>
      <c r="O23" s="96"/>
      <c r="P23" s="75"/>
    </row>
    <row r="24" spans="2:16" ht="15" hidden="1" customHeight="1" outlineLevel="1" x14ac:dyDescent="0.25">
      <c r="B24" s="67">
        <v>11</v>
      </c>
      <c r="C24" s="79" t="str">
        <f>IF('2. Programma'!C24&lt;&gt;"",'2. Programma'!C24,"")</f>
        <v>..</v>
      </c>
      <c r="D24" s="83" t="str">
        <f>IF('2. Programma'!D24&lt;&gt;"",'2. Programma'!D24,"")</f>
        <v/>
      </c>
      <c r="E24" s="92"/>
      <c r="F24" s="104"/>
      <c r="G24" s="105"/>
      <c r="H24" s="121"/>
      <c r="I24" s="121"/>
      <c r="J24" s="121"/>
      <c r="K24" s="121"/>
      <c r="L24" s="90" t="str">
        <f>IF(SUM(E24:K24)&lt;&gt;0,SUM(E24:K24)*(1+'6. Parameters'!$B$2),"")</f>
        <v/>
      </c>
      <c r="M24" s="90"/>
      <c r="N24" s="96" t="str">
        <f t="shared" si="0"/>
        <v/>
      </c>
      <c r="O24" s="96"/>
      <c r="P24" s="75"/>
    </row>
    <row r="25" spans="2:16" ht="15" hidden="1" customHeight="1" outlineLevel="1" x14ac:dyDescent="0.25">
      <c r="B25" s="67">
        <v>12</v>
      </c>
      <c r="C25" s="79" t="str">
        <f>IF('2. Programma'!C25&lt;&gt;"",'2. Programma'!C25,"")</f>
        <v>..</v>
      </c>
      <c r="D25" s="83" t="str">
        <f>IF('2. Programma'!D25&lt;&gt;"",'2. Programma'!D25,"")</f>
        <v/>
      </c>
      <c r="E25" s="92"/>
      <c r="F25" s="104"/>
      <c r="G25" s="105"/>
      <c r="H25" s="121"/>
      <c r="I25" s="121"/>
      <c r="J25" s="121"/>
      <c r="K25" s="121"/>
      <c r="L25" s="90" t="str">
        <f>IF(SUM(E25:K25)&lt;&gt;0,SUM(E25:K25)*(1+'6. Parameters'!$B$2),"")</f>
        <v/>
      </c>
      <c r="M25" s="90"/>
      <c r="N25" s="96" t="str">
        <f t="shared" si="0"/>
        <v/>
      </c>
      <c r="O25" s="96"/>
      <c r="P25" s="75"/>
    </row>
    <row r="26" spans="2:16" ht="15" hidden="1" customHeight="1" outlineLevel="1" x14ac:dyDescent="0.25">
      <c r="B26" s="67">
        <v>13</v>
      </c>
      <c r="C26" s="79" t="str">
        <f>IF('2. Programma'!C26&lt;&gt;"",'2. Programma'!C26,"")</f>
        <v>..</v>
      </c>
      <c r="D26" s="83" t="str">
        <f>IF('2. Programma'!D26&lt;&gt;"",'2. Programma'!D26,"")</f>
        <v/>
      </c>
      <c r="E26" s="92"/>
      <c r="F26" s="104"/>
      <c r="G26" s="105"/>
      <c r="H26" s="121"/>
      <c r="I26" s="121"/>
      <c r="J26" s="121"/>
      <c r="K26" s="121"/>
      <c r="L26" s="90" t="str">
        <f>IF(SUM(E26:K26)&lt;&gt;0,SUM(E26:K26)*(1+'6. Parameters'!$B$2),"")</f>
        <v/>
      </c>
      <c r="M26" s="90"/>
      <c r="N26" s="96" t="str">
        <f t="shared" si="0"/>
        <v/>
      </c>
      <c r="O26" s="96"/>
      <c r="P26" s="75"/>
    </row>
    <row r="27" spans="2:16" ht="15" hidden="1" customHeight="1" outlineLevel="1" x14ac:dyDescent="0.25">
      <c r="B27" s="67">
        <v>14</v>
      </c>
      <c r="C27" s="79" t="str">
        <f>IF('2. Programma'!C27&lt;&gt;"",'2. Programma'!C27,"")</f>
        <v>..</v>
      </c>
      <c r="D27" s="83" t="str">
        <f>IF('2. Programma'!D27&lt;&gt;"",'2. Programma'!D27,"")</f>
        <v/>
      </c>
      <c r="E27" s="92"/>
      <c r="F27" s="104"/>
      <c r="G27" s="105"/>
      <c r="H27" s="121"/>
      <c r="I27" s="121"/>
      <c r="J27" s="121"/>
      <c r="K27" s="121"/>
      <c r="L27" s="90" t="str">
        <f>IF(SUM(E27:K27)&lt;&gt;0,SUM(E27:K27)*(1+'6. Parameters'!$B$2),"")</f>
        <v/>
      </c>
      <c r="M27" s="90"/>
      <c r="N27" s="96" t="str">
        <f t="shared" si="0"/>
        <v/>
      </c>
      <c r="O27" s="96"/>
      <c r="P27" s="75"/>
    </row>
    <row r="28" spans="2:16" ht="15" hidden="1" customHeight="1" outlineLevel="1" x14ac:dyDescent="0.25">
      <c r="B28" s="68">
        <v>15</v>
      </c>
      <c r="C28" s="80" t="str">
        <f>IF('2. Programma'!C28&lt;&gt;"",'2. Programma'!C28,"")</f>
        <v>..</v>
      </c>
      <c r="D28" s="84" t="str">
        <f>IF('2. Programma'!D28&lt;&gt;"",'2. Programma'!D28,"")</f>
        <v/>
      </c>
      <c r="E28" s="93"/>
      <c r="F28" s="124"/>
      <c r="G28" s="108"/>
      <c r="H28" s="122"/>
      <c r="I28" s="122"/>
      <c r="J28" s="122"/>
      <c r="K28" s="122"/>
      <c r="L28" s="110" t="str">
        <f>IF(SUM(E28:K28)&lt;&gt;0,SUM(E28:K28)*(1+'6. Parameters'!$B$2),"")</f>
        <v/>
      </c>
      <c r="M28" s="110"/>
      <c r="N28" s="111" t="str">
        <f t="shared" si="0"/>
        <v/>
      </c>
      <c r="O28" s="111"/>
      <c r="P28" s="77"/>
    </row>
    <row r="29" spans="2:16" s="5" customFormat="1" ht="15" customHeight="1" collapsed="1" x14ac:dyDescent="0.25">
      <c r="B29" s="62"/>
      <c r="C29" s="44"/>
      <c r="D29" s="44"/>
      <c r="E29" s="42"/>
      <c r="F29" s="43"/>
      <c r="G29" s="41"/>
      <c r="H29" s="41"/>
      <c r="I29" s="41"/>
      <c r="J29" s="41"/>
      <c r="K29" s="41"/>
      <c r="L29" s="41"/>
      <c r="M29" s="41"/>
      <c r="N29" s="42" t="s">
        <v>46</v>
      </c>
      <c r="O29" s="43"/>
      <c r="P29" s="39"/>
    </row>
    <row r="30" spans="2:16" s="5" customFormat="1" ht="15" customHeight="1" x14ac:dyDescent="0.25">
      <c r="B30" s="63"/>
      <c r="C30" s="29"/>
      <c r="D30" s="29"/>
      <c r="E30" s="28"/>
      <c r="F30" s="45"/>
      <c r="G30" s="46"/>
      <c r="L30" s="28" t="s">
        <v>56</v>
      </c>
      <c r="M30" s="28"/>
      <c r="N30" s="40">
        <f>SUM(N14:N28)</f>
        <v>0</v>
      </c>
      <c r="O30" s="27"/>
      <c r="P30" s="6"/>
    </row>
    <row r="31" spans="2:16" s="5" customFormat="1" ht="15" customHeight="1" x14ac:dyDescent="0.25">
      <c r="B31" s="63"/>
      <c r="C31" s="29"/>
      <c r="D31" s="29"/>
      <c r="E31" s="28"/>
      <c r="F31" s="45"/>
      <c r="G31" s="46"/>
      <c r="H31" s="28"/>
      <c r="I31" s="28"/>
      <c r="J31" s="28"/>
      <c r="K31" s="28"/>
      <c r="L31" s="28"/>
      <c r="M31" s="28"/>
      <c r="N31" s="40"/>
      <c r="O31" s="27"/>
      <c r="P31" s="6"/>
    </row>
    <row r="32" spans="2:16" s="5" customFormat="1" ht="15" customHeight="1" x14ac:dyDescent="0.25">
      <c r="B32" s="63"/>
      <c r="C32" s="6"/>
      <c r="D32" s="6"/>
      <c r="E32" s="12"/>
      <c r="F32" s="12"/>
      <c r="G32" s="13"/>
      <c r="H32" s="12"/>
      <c r="I32" s="12"/>
      <c r="J32" s="12"/>
      <c r="K32" s="12"/>
      <c r="L32" s="12"/>
      <c r="M32" s="12"/>
      <c r="N32" s="11"/>
      <c r="O32" s="11"/>
      <c r="P32" s="6"/>
    </row>
    <row r="33" spans="2:16" ht="15" customHeight="1" x14ac:dyDescent="0.25">
      <c r="B33" s="64" t="s">
        <v>9</v>
      </c>
      <c r="C33" s="1"/>
      <c r="D33" s="1"/>
      <c r="E33" s="119" t="s">
        <v>51</v>
      </c>
      <c r="F33" s="119" t="s">
        <v>51</v>
      </c>
      <c r="G33" s="119" t="s">
        <v>51</v>
      </c>
      <c r="H33" s="119" t="s">
        <v>51</v>
      </c>
      <c r="I33" s="119" t="s">
        <v>51</v>
      </c>
      <c r="J33" s="119" t="s">
        <v>51</v>
      </c>
      <c r="K33" s="119" t="s">
        <v>51</v>
      </c>
      <c r="L33" s="119" t="s">
        <v>51</v>
      </c>
      <c r="M33"/>
      <c r="N33" s="119" t="s">
        <v>51</v>
      </c>
      <c r="O33" s="1"/>
      <c r="P33" s="1"/>
    </row>
    <row r="34" spans="2:16" ht="30" customHeight="1" x14ac:dyDescent="0.25">
      <c r="B34" s="87"/>
      <c r="C34" s="49" t="s">
        <v>8</v>
      </c>
      <c r="D34" s="81" t="s">
        <v>44</v>
      </c>
      <c r="E34" s="118" t="s">
        <v>49</v>
      </c>
      <c r="F34" s="118" t="s">
        <v>11</v>
      </c>
      <c r="G34" s="118" t="s">
        <v>12</v>
      </c>
      <c r="H34" s="118" t="s">
        <v>13</v>
      </c>
      <c r="I34" s="118" t="s">
        <v>76</v>
      </c>
      <c r="J34" s="118" t="s">
        <v>77</v>
      </c>
      <c r="K34" s="118" t="s">
        <v>78</v>
      </c>
      <c r="L34" s="118" t="s">
        <v>50</v>
      </c>
      <c r="M34" s="81"/>
      <c r="N34" s="113" t="s">
        <v>17</v>
      </c>
      <c r="O34" s="49"/>
      <c r="P34" s="88" t="s">
        <v>22</v>
      </c>
    </row>
    <row r="35" spans="2:16" ht="15" customHeight="1" x14ac:dyDescent="0.25">
      <c r="B35" s="66">
        <v>1</v>
      </c>
      <c r="C35" s="78" t="str">
        <f>IF('2. Programma'!C35&lt;&gt;"",'2. Programma'!C35,"")</f>
        <v>..</v>
      </c>
      <c r="D35" s="82" t="str">
        <f>IF('2. Programma'!D35&lt;&gt;"",'2. Programma'!D35,"")</f>
        <v/>
      </c>
      <c r="E35" s="91"/>
      <c r="F35" s="123"/>
      <c r="G35" s="101"/>
      <c r="H35" s="120"/>
      <c r="I35" s="120"/>
      <c r="J35" s="120"/>
      <c r="K35" s="120"/>
      <c r="L35" s="89" t="str">
        <f>IF(SUM(E35:K35)&lt;&gt;0,SUM(E35:K35),"")</f>
        <v/>
      </c>
      <c r="M35" s="89"/>
      <c r="N35" s="95" t="str">
        <f t="shared" ref="N35:N49" si="1">IF(AND(D35&lt;&gt;"",L35&lt;&gt;""),D35*L35,"")</f>
        <v/>
      </c>
      <c r="O35" s="95"/>
      <c r="P35" s="73"/>
    </row>
    <row r="36" spans="2:16" ht="15" customHeight="1" x14ac:dyDescent="0.25">
      <c r="B36" s="67">
        <v>2</v>
      </c>
      <c r="C36" s="79" t="str">
        <f>IF('2. Programma'!C36&lt;&gt;"",'2. Programma'!C36,"")</f>
        <v>..</v>
      </c>
      <c r="D36" s="83" t="str">
        <f>IF('2. Programma'!D36&lt;&gt;"",'2. Programma'!D36,"")</f>
        <v/>
      </c>
      <c r="E36" s="92"/>
      <c r="F36" s="104"/>
      <c r="G36" s="105"/>
      <c r="H36" s="121"/>
      <c r="I36" s="121"/>
      <c r="J36" s="121"/>
      <c r="K36" s="121"/>
      <c r="L36" s="90" t="str">
        <f t="shared" ref="L36:L49" si="2">IF(SUM(E36:K36)&lt;&gt;0,SUM(E36:K36),"")</f>
        <v/>
      </c>
      <c r="M36" s="90"/>
      <c r="N36" s="96" t="str">
        <f t="shared" si="1"/>
        <v/>
      </c>
      <c r="O36" s="96"/>
      <c r="P36" s="75"/>
    </row>
    <row r="37" spans="2:16" ht="15" customHeight="1" x14ac:dyDescent="0.25">
      <c r="B37" s="67">
        <v>3</v>
      </c>
      <c r="C37" s="79" t="str">
        <f>IF('2. Programma'!C37&lt;&gt;"",'2. Programma'!C37,"")</f>
        <v>..</v>
      </c>
      <c r="D37" s="83" t="str">
        <f>IF('2. Programma'!D37&lt;&gt;"",'2. Programma'!D37,"")</f>
        <v/>
      </c>
      <c r="E37" s="92"/>
      <c r="F37" s="104"/>
      <c r="G37" s="105"/>
      <c r="H37" s="121"/>
      <c r="I37" s="121"/>
      <c r="J37" s="121"/>
      <c r="K37" s="121"/>
      <c r="L37" s="90" t="str">
        <f t="shared" si="2"/>
        <v/>
      </c>
      <c r="M37" s="90"/>
      <c r="N37" s="96" t="str">
        <f t="shared" si="1"/>
        <v/>
      </c>
      <c r="O37" s="96"/>
      <c r="P37" s="75"/>
    </row>
    <row r="38" spans="2:16" ht="15" customHeight="1" x14ac:dyDescent="0.25">
      <c r="B38" s="67">
        <v>4</v>
      </c>
      <c r="C38" s="79" t="str">
        <f>IF('2. Programma'!C38&lt;&gt;"",'2. Programma'!C38,"")</f>
        <v>..</v>
      </c>
      <c r="D38" s="83" t="str">
        <f>IF('2. Programma'!D38&lt;&gt;"",'2. Programma'!D38,"")</f>
        <v/>
      </c>
      <c r="E38" s="92"/>
      <c r="F38" s="104"/>
      <c r="G38" s="105"/>
      <c r="H38" s="121"/>
      <c r="I38" s="121"/>
      <c r="J38" s="121"/>
      <c r="K38" s="121"/>
      <c r="L38" s="90" t="str">
        <f t="shared" si="2"/>
        <v/>
      </c>
      <c r="M38" s="90"/>
      <c r="N38" s="96" t="str">
        <f t="shared" si="1"/>
        <v/>
      </c>
      <c r="O38" s="96"/>
      <c r="P38" s="75"/>
    </row>
    <row r="39" spans="2:16" ht="15" customHeight="1" x14ac:dyDescent="0.25">
      <c r="B39" s="67">
        <v>5</v>
      </c>
      <c r="C39" s="79" t="str">
        <f>IF('2. Programma'!C39&lt;&gt;"",'2. Programma'!C39,"")</f>
        <v>..</v>
      </c>
      <c r="D39" s="83" t="str">
        <f>IF('2. Programma'!D39&lt;&gt;"",'2. Programma'!D39,"")</f>
        <v/>
      </c>
      <c r="E39" s="92"/>
      <c r="F39" s="104"/>
      <c r="G39" s="105"/>
      <c r="H39" s="121"/>
      <c r="I39" s="121"/>
      <c r="J39" s="121"/>
      <c r="K39" s="121"/>
      <c r="L39" s="90" t="str">
        <f t="shared" si="2"/>
        <v/>
      </c>
      <c r="M39" s="90"/>
      <c r="N39" s="96" t="str">
        <f t="shared" si="1"/>
        <v/>
      </c>
      <c r="O39" s="96"/>
      <c r="P39" s="75"/>
    </row>
    <row r="40" spans="2:16" ht="15" hidden="1" customHeight="1" outlineLevel="1" x14ac:dyDescent="0.25">
      <c r="B40" s="67">
        <v>6</v>
      </c>
      <c r="C40" s="79" t="str">
        <f>IF('2. Programma'!C40&lt;&gt;"",'2. Programma'!C40,"")</f>
        <v>..</v>
      </c>
      <c r="D40" s="83" t="str">
        <f>IF('2. Programma'!D40&lt;&gt;"",'2. Programma'!D40,"")</f>
        <v/>
      </c>
      <c r="E40" s="92"/>
      <c r="F40" s="104"/>
      <c r="G40" s="105"/>
      <c r="H40" s="121"/>
      <c r="I40" s="121"/>
      <c r="J40" s="121"/>
      <c r="K40" s="121"/>
      <c r="L40" s="90" t="str">
        <f t="shared" si="2"/>
        <v/>
      </c>
      <c r="M40" s="90"/>
      <c r="N40" s="96" t="str">
        <f t="shared" si="1"/>
        <v/>
      </c>
      <c r="O40" s="96"/>
      <c r="P40" s="75"/>
    </row>
    <row r="41" spans="2:16" ht="15" hidden="1" customHeight="1" outlineLevel="1" x14ac:dyDescent="0.25">
      <c r="B41" s="67">
        <v>7</v>
      </c>
      <c r="C41" s="79" t="str">
        <f>IF('2. Programma'!C41&lt;&gt;"",'2. Programma'!C41,"")</f>
        <v>..</v>
      </c>
      <c r="D41" s="83" t="str">
        <f>IF('2. Programma'!D41&lt;&gt;"",'2. Programma'!D41,"")</f>
        <v/>
      </c>
      <c r="E41" s="92"/>
      <c r="F41" s="104"/>
      <c r="G41" s="105"/>
      <c r="H41" s="121"/>
      <c r="I41" s="121"/>
      <c r="J41" s="121"/>
      <c r="K41" s="121"/>
      <c r="L41" s="90" t="str">
        <f t="shared" si="2"/>
        <v/>
      </c>
      <c r="M41" s="90"/>
      <c r="N41" s="96" t="str">
        <f t="shared" si="1"/>
        <v/>
      </c>
      <c r="O41" s="96"/>
      <c r="P41" s="75"/>
    </row>
    <row r="42" spans="2:16" ht="15" hidden="1" customHeight="1" outlineLevel="1" x14ac:dyDescent="0.25">
      <c r="B42" s="67">
        <v>8</v>
      </c>
      <c r="C42" s="79" t="str">
        <f>IF('2. Programma'!C42&lt;&gt;"",'2. Programma'!C42,"")</f>
        <v>..</v>
      </c>
      <c r="D42" s="83" t="str">
        <f>IF('2. Programma'!D42&lt;&gt;"",'2. Programma'!D42,"")</f>
        <v/>
      </c>
      <c r="E42" s="92"/>
      <c r="F42" s="104"/>
      <c r="G42" s="105"/>
      <c r="H42" s="121"/>
      <c r="I42" s="121"/>
      <c r="J42" s="121"/>
      <c r="K42" s="121"/>
      <c r="L42" s="90" t="str">
        <f t="shared" si="2"/>
        <v/>
      </c>
      <c r="M42" s="90"/>
      <c r="N42" s="96" t="str">
        <f t="shared" si="1"/>
        <v/>
      </c>
      <c r="O42" s="96"/>
      <c r="P42" s="75"/>
    </row>
    <row r="43" spans="2:16" ht="15" hidden="1" customHeight="1" outlineLevel="1" x14ac:dyDescent="0.25">
      <c r="B43" s="67">
        <v>9</v>
      </c>
      <c r="C43" s="79" t="str">
        <f>IF('2. Programma'!C43&lt;&gt;"",'2. Programma'!C43,"")</f>
        <v>..</v>
      </c>
      <c r="D43" s="83" t="str">
        <f>IF('2. Programma'!D43&lt;&gt;"",'2. Programma'!D43,"")</f>
        <v/>
      </c>
      <c r="E43" s="92"/>
      <c r="F43" s="104"/>
      <c r="G43" s="105"/>
      <c r="H43" s="121"/>
      <c r="I43" s="121"/>
      <c r="J43" s="121"/>
      <c r="K43" s="121"/>
      <c r="L43" s="90" t="str">
        <f t="shared" si="2"/>
        <v/>
      </c>
      <c r="M43" s="90"/>
      <c r="N43" s="96" t="str">
        <f t="shared" si="1"/>
        <v/>
      </c>
      <c r="O43" s="96"/>
      <c r="P43" s="75"/>
    </row>
    <row r="44" spans="2:16" ht="15" hidden="1" customHeight="1" outlineLevel="1" x14ac:dyDescent="0.25">
      <c r="B44" s="67">
        <v>10</v>
      </c>
      <c r="C44" s="79" t="str">
        <f>IF('2. Programma'!C44&lt;&gt;"",'2. Programma'!C44,"")</f>
        <v>..</v>
      </c>
      <c r="D44" s="83" t="str">
        <f>IF('2. Programma'!D44&lt;&gt;"",'2. Programma'!D44,"")</f>
        <v/>
      </c>
      <c r="E44" s="92"/>
      <c r="F44" s="104"/>
      <c r="G44" s="105"/>
      <c r="H44" s="121"/>
      <c r="I44" s="121"/>
      <c r="J44" s="121"/>
      <c r="K44" s="121"/>
      <c r="L44" s="90" t="str">
        <f t="shared" si="2"/>
        <v/>
      </c>
      <c r="M44" s="90"/>
      <c r="N44" s="96" t="str">
        <f t="shared" si="1"/>
        <v/>
      </c>
      <c r="O44" s="96"/>
      <c r="P44" s="75"/>
    </row>
    <row r="45" spans="2:16" ht="15" hidden="1" customHeight="1" outlineLevel="1" x14ac:dyDescent="0.25">
      <c r="B45" s="67">
        <v>11</v>
      </c>
      <c r="C45" s="79" t="str">
        <f>IF('2. Programma'!C45&lt;&gt;"",'2. Programma'!C45,"")</f>
        <v>..</v>
      </c>
      <c r="D45" s="83" t="str">
        <f>IF('2. Programma'!D45&lt;&gt;"",'2. Programma'!D45,"")</f>
        <v/>
      </c>
      <c r="E45" s="92"/>
      <c r="F45" s="104"/>
      <c r="G45" s="105"/>
      <c r="H45" s="121"/>
      <c r="I45" s="121"/>
      <c r="J45" s="121"/>
      <c r="K45" s="121"/>
      <c r="L45" s="90" t="str">
        <f t="shared" si="2"/>
        <v/>
      </c>
      <c r="M45" s="90"/>
      <c r="N45" s="96" t="str">
        <f t="shared" si="1"/>
        <v/>
      </c>
      <c r="O45" s="96"/>
      <c r="P45" s="75"/>
    </row>
    <row r="46" spans="2:16" ht="15" hidden="1" customHeight="1" outlineLevel="1" x14ac:dyDescent="0.25">
      <c r="B46" s="67">
        <v>12</v>
      </c>
      <c r="C46" s="79" t="str">
        <f>IF('2. Programma'!C46&lt;&gt;"",'2. Programma'!C46,"")</f>
        <v>..</v>
      </c>
      <c r="D46" s="83" t="str">
        <f>IF('2. Programma'!D46&lt;&gt;"",'2. Programma'!D46,"")</f>
        <v/>
      </c>
      <c r="E46" s="92"/>
      <c r="F46" s="104"/>
      <c r="G46" s="105"/>
      <c r="H46" s="121"/>
      <c r="I46" s="121"/>
      <c r="J46" s="121"/>
      <c r="K46" s="121"/>
      <c r="L46" s="90" t="str">
        <f t="shared" si="2"/>
        <v/>
      </c>
      <c r="M46" s="90"/>
      <c r="N46" s="96" t="str">
        <f t="shared" si="1"/>
        <v/>
      </c>
      <c r="O46" s="96"/>
      <c r="P46" s="75"/>
    </row>
    <row r="47" spans="2:16" ht="15" hidden="1" customHeight="1" outlineLevel="1" x14ac:dyDescent="0.25">
      <c r="B47" s="67">
        <v>13</v>
      </c>
      <c r="C47" s="79" t="str">
        <f>IF('2. Programma'!C47&lt;&gt;"",'2. Programma'!C47,"")</f>
        <v>..</v>
      </c>
      <c r="D47" s="83" t="str">
        <f>IF('2. Programma'!D47&lt;&gt;"",'2. Programma'!D47,"")</f>
        <v/>
      </c>
      <c r="E47" s="92"/>
      <c r="F47" s="104"/>
      <c r="G47" s="105"/>
      <c r="H47" s="121"/>
      <c r="I47" s="121"/>
      <c r="J47" s="121"/>
      <c r="K47" s="121"/>
      <c r="L47" s="90" t="str">
        <f t="shared" si="2"/>
        <v/>
      </c>
      <c r="M47" s="90"/>
      <c r="N47" s="96" t="str">
        <f t="shared" si="1"/>
        <v/>
      </c>
      <c r="O47" s="96"/>
      <c r="P47" s="75"/>
    </row>
    <row r="48" spans="2:16" ht="15" hidden="1" customHeight="1" outlineLevel="1" x14ac:dyDescent="0.25">
      <c r="B48" s="67">
        <v>14</v>
      </c>
      <c r="C48" s="79" t="str">
        <f>IF('2. Programma'!C48&lt;&gt;"",'2. Programma'!C48,"")</f>
        <v>..</v>
      </c>
      <c r="D48" s="83" t="str">
        <f>IF('2. Programma'!D48&lt;&gt;"",'2. Programma'!D48,"")</f>
        <v/>
      </c>
      <c r="E48" s="92"/>
      <c r="F48" s="104"/>
      <c r="G48" s="105"/>
      <c r="H48" s="121"/>
      <c r="I48" s="121"/>
      <c r="J48" s="121"/>
      <c r="K48" s="121"/>
      <c r="L48" s="90" t="str">
        <f t="shared" si="2"/>
        <v/>
      </c>
      <c r="M48" s="90"/>
      <c r="N48" s="96" t="str">
        <f t="shared" si="1"/>
        <v/>
      </c>
      <c r="O48" s="96"/>
      <c r="P48" s="75"/>
    </row>
    <row r="49" spans="2:16" ht="15" hidden="1" customHeight="1" outlineLevel="1" x14ac:dyDescent="0.25">
      <c r="B49" s="68">
        <v>15</v>
      </c>
      <c r="C49" s="80" t="str">
        <f>IF('2. Programma'!C49&lt;&gt;"",'2. Programma'!C49,"")</f>
        <v>..</v>
      </c>
      <c r="D49" s="84" t="str">
        <f>IF('2. Programma'!D49&lt;&gt;"",'2. Programma'!D49,"")</f>
        <v/>
      </c>
      <c r="E49" s="93"/>
      <c r="F49" s="124"/>
      <c r="G49" s="108"/>
      <c r="H49" s="122"/>
      <c r="I49" s="122"/>
      <c r="J49" s="122"/>
      <c r="K49" s="122"/>
      <c r="L49" s="110" t="str">
        <f t="shared" si="2"/>
        <v/>
      </c>
      <c r="M49" s="110"/>
      <c r="N49" s="111" t="str">
        <f t="shared" si="1"/>
        <v/>
      </c>
      <c r="O49" s="111"/>
      <c r="P49" s="77"/>
    </row>
    <row r="50" spans="2:16" ht="15" customHeight="1" collapsed="1" x14ac:dyDescent="0.25">
      <c r="B50" s="62"/>
      <c r="C50" s="44"/>
      <c r="D50" s="44"/>
      <c r="E50" s="42"/>
      <c r="F50" s="43"/>
      <c r="G50" s="41"/>
      <c r="H50" s="41"/>
      <c r="I50" s="41"/>
      <c r="J50" s="41"/>
      <c r="K50" s="41"/>
      <c r="L50" s="41"/>
      <c r="M50" s="41"/>
      <c r="N50" s="42" t="s">
        <v>46</v>
      </c>
      <c r="O50" s="43"/>
      <c r="P50" s="39"/>
    </row>
    <row r="51" spans="2:16" ht="15" customHeight="1" x14ac:dyDescent="0.25">
      <c r="B51" s="63"/>
      <c r="C51" s="29"/>
      <c r="D51" s="29"/>
      <c r="E51" s="28"/>
      <c r="F51" s="28"/>
      <c r="G51" s="24"/>
      <c r="L51" s="28" t="s">
        <v>57</v>
      </c>
      <c r="M51" s="28"/>
      <c r="N51" s="40">
        <f>SUM(N35:N49)</f>
        <v>0</v>
      </c>
      <c r="O51" s="27"/>
      <c r="P51" s="6"/>
    </row>
    <row r="52" spans="2:16" s="5" customFormat="1" ht="15" customHeight="1" x14ac:dyDescent="0.25">
      <c r="B52" s="65"/>
      <c r="O52" s="30"/>
    </row>
    <row r="53" spans="2:16" s="5" customFormat="1" ht="15" customHeight="1" x14ac:dyDescent="0.25">
      <c r="B53" s="65"/>
      <c r="E53" s="14"/>
      <c r="F53" s="10"/>
      <c r="G53" s="14"/>
      <c r="H53" s="20"/>
      <c r="I53" s="20"/>
      <c r="J53" s="20"/>
      <c r="K53" s="20"/>
      <c r="L53" s="20"/>
      <c r="M53" s="20"/>
      <c r="N53" s="9"/>
      <c r="O53" s="9"/>
    </row>
    <row r="54" spans="2:16" ht="15" customHeight="1" x14ac:dyDescent="0.25">
      <c r="B54" s="64" t="s">
        <v>31</v>
      </c>
      <c r="C54" s="1"/>
      <c r="D54" s="1"/>
      <c r="E54" s="119" t="s">
        <v>51</v>
      </c>
      <c r="F54" s="119" t="s">
        <v>51</v>
      </c>
      <c r="G54" s="119" t="s">
        <v>51</v>
      </c>
      <c r="H54" s="119" t="s">
        <v>51</v>
      </c>
      <c r="I54" s="119" t="s">
        <v>51</v>
      </c>
      <c r="J54" s="119" t="s">
        <v>51</v>
      </c>
      <c r="K54" s="119" t="s">
        <v>51</v>
      </c>
      <c r="L54" s="119" t="s">
        <v>51</v>
      </c>
      <c r="M54"/>
      <c r="N54" s="119" t="s">
        <v>51</v>
      </c>
      <c r="O54" s="1"/>
      <c r="P54" s="1"/>
    </row>
    <row r="55" spans="2:16" ht="30" customHeight="1" x14ac:dyDescent="0.25">
      <c r="B55" s="87"/>
      <c r="C55" s="49" t="s">
        <v>8</v>
      </c>
      <c r="D55" s="81" t="s">
        <v>44</v>
      </c>
      <c r="E55" s="118" t="s">
        <v>49</v>
      </c>
      <c r="F55" s="118" t="s">
        <v>11</v>
      </c>
      <c r="G55" s="118" t="s">
        <v>12</v>
      </c>
      <c r="H55" s="118" t="s">
        <v>13</v>
      </c>
      <c r="I55" s="118" t="s">
        <v>76</v>
      </c>
      <c r="J55" s="118" t="s">
        <v>77</v>
      </c>
      <c r="K55" s="118" t="s">
        <v>78</v>
      </c>
      <c r="L55" s="118" t="s">
        <v>50</v>
      </c>
      <c r="M55" s="81"/>
      <c r="N55" s="113" t="s">
        <v>17</v>
      </c>
      <c r="O55" s="49"/>
      <c r="P55" s="88" t="s">
        <v>22</v>
      </c>
    </row>
    <row r="56" spans="2:16" ht="15" customHeight="1" x14ac:dyDescent="0.25">
      <c r="B56" s="66">
        <v>1</v>
      </c>
      <c r="C56" s="78" t="str">
        <f>IF('2. Programma'!C56&lt;&gt;"",'2. Programma'!C56,"")</f>
        <v>..</v>
      </c>
      <c r="D56" s="82" t="str">
        <f>IF('2. Programma'!D56&lt;&gt;"",'2. Programma'!D56,"")</f>
        <v/>
      </c>
      <c r="E56" s="91"/>
      <c r="F56" s="123"/>
      <c r="G56" s="101"/>
      <c r="H56" s="120"/>
      <c r="I56" s="120"/>
      <c r="J56" s="120"/>
      <c r="K56" s="120"/>
      <c r="L56" s="89" t="str">
        <f>IF(SUM(E56:K56)&lt;&gt;0,SUM(E56:K56),"")</f>
        <v/>
      </c>
      <c r="M56" s="89"/>
      <c r="N56" s="95" t="str">
        <f t="shared" ref="N56:N70" si="3">IF(AND(D56&lt;&gt;"",L56&lt;&gt;""),D56*L56,"")</f>
        <v/>
      </c>
      <c r="O56" s="95"/>
      <c r="P56" s="73"/>
    </row>
    <row r="57" spans="2:16" ht="15" customHeight="1" x14ac:dyDescent="0.25">
      <c r="B57" s="67">
        <v>2</v>
      </c>
      <c r="C57" s="79" t="str">
        <f>IF('2. Programma'!C57&lt;&gt;"",'2. Programma'!C57,"")</f>
        <v>..</v>
      </c>
      <c r="D57" s="83" t="str">
        <f>IF('2. Programma'!D57&lt;&gt;"",'2. Programma'!D57,"")</f>
        <v/>
      </c>
      <c r="E57" s="92"/>
      <c r="F57" s="104"/>
      <c r="G57" s="105"/>
      <c r="H57" s="121"/>
      <c r="I57" s="121"/>
      <c r="J57" s="121"/>
      <c r="K57" s="121"/>
      <c r="L57" s="90" t="str">
        <f t="shared" ref="L57:L70" si="4">IF(SUM(E57:K57)&lt;&gt;0,SUM(E57:K57),"")</f>
        <v/>
      </c>
      <c r="M57" s="90"/>
      <c r="N57" s="96" t="str">
        <f t="shared" si="3"/>
        <v/>
      </c>
      <c r="O57" s="96"/>
      <c r="P57" s="75"/>
    </row>
    <row r="58" spans="2:16" ht="15" customHeight="1" x14ac:dyDescent="0.25">
      <c r="B58" s="67">
        <v>3</v>
      </c>
      <c r="C58" s="79" t="str">
        <f>IF('2. Programma'!C58&lt;&gt;"",'2. Programma'!C58,"")</f>
        <v>..</v>
      </c>
      <c r="D58" s="83" t="str">
        <f>IF('2. Programma'!D58&lt;&gt;"",'2. Programma'!D58,"")</f>
        <v/>
      </c>
      <c r="E58" s="92"/>
      <c r="F58" s="104"/>
      <c r="G58" s="105"/>
      <c r="H58" s="121"/>
      <c r="I58" s="121"/>
      <c r="J58" s="121"/>
      <c r="K58" s="121"/>
      <c r="L58" s="90" t="str">
        <f t="shared" si="4"/>
        <v/>
      </c>
      <c r="M58" s="90"/>
      <c r="N58" s="96" t="str">
        <f t="shared" si="3"/>
        <v/>
      </c>
      <c r="O58" s="96"/>
      <c r="P58" s="75"/>
    </row>
    <row r="59" spans="2:16" ht="15" customHeight="1" x14ac:dyDescent="0.25">
      <c r="B59" s="67">
        <v>4</v>
      </c>
      <c r="C59" s="79" t="str">
        <f>IF('2. Programma'!C59&lt;&gt;"",'2. Programma'!C59,"")</f>
        <v>..</v>
      </c>
      <c r="D59" s="83" t="str">
        <f>IF('2. Programma'!D59&lt;&gt;"",'2. Programma'!D59,"")</f>
        <v/>
      </c>
      <c r="E59" s="92"/>
      <c r="F59" s="104"/>
      <c r="G59" s="105"/>
      <c r="H59" s="121"/>
      <c r="I59" s="121"/>
      <c r="J59" s="121"/>
      <c r="K59" s="121"/>
      <c r="L59" s="90" t="str">
        <f t="shared" si="4"/>
        <v/>
      </c>
      <c r="M59" s="90"/>
      <c r="N59" s="96" t="str">
        <f t="shared" si="3"/>
        <v/>
      </c>
      <c r="O59" s="96"/>
      <c r="P59" s="75"/>
    </row>
    <row r="60" spans="2:16" ht="15" customHeight="1" x14ac:dyDescent="0.25">
      <c r="B60" s="67">
        <v>5</v>
      </c>
      <c r="C60" s="79" t="str">
        <f>IF('2. Programma'!C60&lt;&gt;"",'2. Programma'!C60,"")</f>
        <v>..</v>
      </c>
      <c r="D60" s="83" t="str">
        <f>IF('2. Programma'!D60&lt;&gt;"",'2. Programma'!D60,"")</f>
        <v/>
      </c>
      <c r="E60" s="92"/>
      <c r="F60" s="104"/>
      <c r="G60" s="105"/>
      <c r="H60" s="121"/>
      <c r="I60" s="121"/>
      <c r="J60" s="121"/>
      <c r="K60" s="121"/>
      <c r="L60" s="90" t="str">
        <f t="shared" si="4"/>
        <v/>
      </c>
      <c r="M60" s="90"/>
      <c r="N60" s="96" t="str">
        <f t="shared" si="3"/>
        <v/>
      </c>
      <c r="O60" s="96"/>
      <c r="P60" s="75"/>
    </row>
    <row r="61" spans="2:16" ht="15" hidden="1" customHeight="1" outlineLevel="1" x14ac:dyDescent="0.25">
      <c r="B61" s="67">
        <v>6</v>
      </c>
      <c r="C61" s="79" t="str">
        <f>IF('2. Programma'!C61&lt;&gt;"",'2. Programma'!C61,"")</f>
        <v>..</v>
      </c>
      <c r="D61" s="83" t="str">
        <f>IF('2. Programma'!D61&lt;&gt;"",'2. Programma'!D61,"")</f>
        <v/>
      </c>
      <c r="E61" s="92"/>
      <c r="F61" s="104"/>
      <c r="G61" s="105"/>
      <c r="H61" s="121"/>
      <c r="I61" s="121"/>
      <c r="J61" s="121"/>
      <c r="K61" s="121"/>
      <c r="L61" s="90" t="str">
        <f t="shared" si="4"/>
        <v/>
      </c>
      <c r="M61" s="90"/>
      <c r="N61" s="96" t="str">
        <f t="shared" si="3"/>
        <v/>
      </c>
      <c r="O61" s="96"/>
      <c r="P61" s="75"/>
    </row>
    <row r="62" spans="2:16" ht="15" hidden="1" customHeight="1" outlineLevel="1" x14ac:dyDescent="0.25">
      <c r="B62" s="67">
        <v>7</v>
      </c>
      <c r="C62" s="79" t="str">
        <f>IF('2. Programma'!C62&lt;&gt;"",'2. Programma'!C62,"")</f>
        <v>..</v>
      </c>
      <c r="D62" s="83" t="str">
        <f>IF('2. Programma'!D62&lt;&gt;"",'2. Programma'!D62,"")</f>
        <v/>
      </c>
      <c r="E62" s="92"/>
      <c r="F62" s="104"/>
      <c r="G62" s="105"/>
      <c r="H62" s="121"/>
      <c r="I62" s="121"/>
      <c r="J62" s="121"/>
      <c r="K62" s="121"/>
      <c r="L62" s="90" t="str">
        <f t="shared" si="4"/>
        <v/>
      </c>
      <c r="M62" s="90"/>
      <c r="N62" s="96" t="str">
        <f t="shared" si="3"/>
        <v/>
      </c>
      <c r="O62" s="96"/>
      <c r="P62" s="75"/>
    </row>
    <row r="63" spans="2:16" ht="15" hidden="1" customHeight="1" outlineLevel="1" x14ac:dyDescent="0.25">
      <c r="B63" s="67">
        <v>8</v>
      </c>
      <c r="C63" s="79" t="str">
        <f>IF('2. Programma'!C63&lt;&gt;"",'2. Programma'!C63,"")</f>
        <v>..</v>
      </c>
      <c r="D63" s="83" t="str">
        <f>IF('2. Programma'!D63&lt;&gt;"",'2. Programma'!D63,"")</f>
        <v/>
      </c>
      <c r="E63" s="92"/>
      <c r="F63" s="104"/>
      <c r="G63" s="105"/>
      <c r="H63" s="121"/>
      <c r="I63" s="121"/>
      <c r="J63" s="121"/>
      <c r="K63" s="121"/>
      <c r="L63" s="90" t="str">
        <f t="shared" si="4"/>
        <v/>
      </c>
      <c r="M63" s="90"/>
      <c r="N63" s="96" t="str">
        <f t="shared" si="3"/>
        <v/>
      </c>
      <c r="O63" s="96"/>
      <c r="P63" s="75"/>
    </row>
    <row r="64" spans="2:16" ht="15" hidden="1" customHeight="1" outlineLevel="1" x14ac:dyDescent="0.25">
      <c r="B64" s="67">
        <v>9</v>
      </c>
      <c r="C64" s="79" t="str">
        <f>IF('2. Programma'!C64&lt;&gt;"",'2. Programma'!C64,"")</f>
        <v>..</v>
      </c>
      <c r="D64" s="83" t="str">
        <f>IF('2. Programma'!D64&lt;&gt;"",'2. Programma'!D64,"")</f>
        <v/>
      </c>
      <c r="E64" s="92"/>
      <c r="F64" s="104"/>
      <c r="G64" s="105"/>
      <c r="H64" s="121"/>
      <c r="I64" s="121"/>
      <c r="J64" s="121"/>
      <c r="K64" s="121"/>
      <c r="L64" s="90" t="str">
        <f t="shared" si="4"/>
        <v/>
      </c>
      <c r="M64" s="90"/>
      <c r="N64" s="96" t="str">
        <f t="shared" si="3"/>
        <v/>
      </c>
      <c r="O64" s="96"/>
      <c r="P64" s="75"/>
    </row>
    <row r="65" spans="2:16" ht="15" hidden="1" customHeight="1" outlineLevel="1" x14ac:dyDescent="0.25">
      <c r="B65" s="67">
        <v>10</v>
      </c>
      <c r="C65" s="79" t="str">
        <f>IF('2. Programma'!C65&lt;&gt;"",'2. Programma'!C65,"")</f>
        <v>..</v>
      </c>
      <c r="D65" s="83" t="str">
        <f>IF('2. Programma'!D65&lt;&gt;"",'2. Programma'!D65,"")</f>
        <v/>
      </c>
      <c r="E65" s="92"/>
      <c r="F65" s="104"/>
      <c r="G65" s="105"/>
      <c r="H65" s="121"/>
      <c r="I65" s="121"/>
      <c r="J65" s="121"/>
      <c r="K65" s="121"/>
      <c r="L65" s="90" t="str">
        <f t="shared" si="4"/>
        <v/>
      </c>
      <c r="M65" s="90"/>
      <c r="N65" s="96" t="str">
        <f t="shared" si="3"/>
        <v/>
      </c>
      <c r="O65" s="96"/>
      <c r="P65" s="75"/>
    </row>
    <row r="66" spans="2:16" ht="15" hidden="1" customHeight="1" outlineLevel="1" x14ac:dyDescent="0.25">
      <c r="B66" s="67">
        <v>11</v>
      </c>
      <c r="C66" s="79" t="str">
        <f>IF('2. Programma'!C66&lt;&gt;"",'2. Programma'!C66,"")</f>
        <v>..</v>
      </c>
      <c r="D66" s="83" t="str">
        <f>IF('2. Programma'!D66&lt;&gt;"",'2. Programma'!D66,"")</f>
        <v/>
      </c>
      <c r="E66" s="92"/>
      <c r="F66" s="104"/>
      <c r="G66" s="105"/>
      <c r="H66" s="121"/>
      <c r="I66" s="121"/>
      <c r="J66" s="121"/>
      <c r="K66" s="121"/>
      <c r="L66" s="90" t="str">
        <f t="shared" si="4"/>
        <v/>
      </c>
      <c r="M66" s="90"/>
      <c r="N66" s="96" t="str">
        <f t="shared" si="3"/>
        <v/>
      </c>
      <c r="O66" s="96"/>
      <c r="P66" s="75"/>
    </row>
    <row r="67" spans="2:16" ht="15" hidden="1" customHeight="1" outlineLevel="1" x14ac:dyDescent="0.25">
      <c r="B67" s="67">
        <v>12</v>
      </c>
      <c r="C67" s="79" t="str">
        <f>IF('2. Programma'!C67&lt;&gt;"",'2. Programma'!C67,"")</f>
        <v>..</v>
      </c>
      <c r="D67" s="83" t="str">
        <f>IF('2. Programma'!D67&lt;&gt;"",'2. Programma'!D67,"")</f>
        <v/>
      </c>
      <c r="E67" s="92"/>
      <c r="F67" s="104"/>
      <c r="G67" s="105"/>
      <c r="H67" s="121"/>
      <c r="I67" s="121"/>
      <c r="J67" s="121"/>
      <c r="K67" s="121"/>
      <c r="L67" s="90" t="str">
        <f t="shared" si="4"/>
        <v/>
      </c>
      <c r="M67" s="90"/>
      <c r="N67" s="96" t="str">
        <f t="shared" si="3"/>
        <v/>
      </c>
      <c r="O67" s="96"/>
      <c r="P67" s="75"/>
    </row>
    <row r="68" spans="2:16" ht="15" hidden="1" customHeight="1" outlineLevel="1" x14ac:dyDescent="0.25">
      <c r="B68" s="67">
        <v>13</v>
      </c>
      <c r="C68" s="79" t="str">
        <f>IF('2. Programma'!C68&lt;&gt;"",'2. Programma'!C68,"")</f>
        <v>..</v>
      </c>
      <c r="D68" s="83" t="str">
        <f>IF('2. Programma'!D68&lt;&gt;"",'2. Programma'!D68,"")</f>
        <v/>
      </c>
      <c r="E68" s="92"/>
      <c r="F68" s="104"/>
      <c r="G68" s="105"/>
      <c r="H68" s="121"/>
      <c r="I68" s="121"/>
      <c r="J68" s="121"/>
      <c r="K68" s="121"/>
      <c r="L68" s="90" t="str">
        <f t="shared" si="4"/>
        <v/>
      </c>
      <c r="M68" s="90"/>
      <c r="N68" s="96" t="str">
        <f t="shared" si="3"/>
        <v/>
      </c>
      <c r="O68" s="96"/>
      <c r="P68" s="75"/>
    </row>
    <row r="69" spans="2:16" ht="15" hidden="1" customHeight="1" outlineLevel="1" x14ac:dyDescent="0.25">
      <c r="B69" s="67">
        <v>14</v>
      </c>
      <c r="C69" s="79" t="str">
        <f>IF('2. Programma'!C69&lt;&gt;"",'2. Programma'!C69,"")</f>
        <v>..</v>
      </c>
      <c r="D69" s="83" t="str">
        <f>IF('2. Programma'!D69&lt;&gt;"",'2. Programma'!D69,"")</f>
        <v/>
      </c>
      <c r="E69" s="92"/>
      <c r="F69" s="104"/>
      <c r="G69" s="105"/>
      <c r="H69" s="121"/>
      <c r="I69" s="121"/>
      <c r="J69" s="121"/>
      <c r="K69" s="121"/>
      <c r="L69" s="90" t="str">
        <f t="shared" si="4"/>
        <v/>
      </c>
      <c r="M69" s="90"/>
      <c r="N69" s="96" t="str">
        <f t="shared" si="3"/>
        <v/>
      </c>
      <c r="O69" s="96"/>
      <c r="P69" s="75"/>
    </row>
    <row r="70" spans="2:16" ht="15" hidden="1" customHeight="1" outlineLevel="1" x14ac:dyDescent="0.25">
      <c r="B70" s="68">
        <v>15</v>
      </c>
      <c r="C70" s="80" t="str">
        <f>IF('2. Programma'!C70&lt;&gt;"",'2. Programma'!C70,"")</f>
        <v>..</v>
      </c>
      <c r="D70" s="84" t="str">
        <f>IF('2. Programma'!D70&lt;&gt;"",'2. Programma'!D70,"")</f>
        <v/>
      </c>
      <c r="E70" s="93"/>
      <c r="F70" s="124"/>
      <c r="G70" s="108"/>
      <c r="H70" s="122"/>
      <c r="I70" s="122"/>
      <c r="J70" s="122"/>
      <c r="K70" s="122"/>
      <c r="L70" s="110" t="str">
        <f t="shared" si="4"/>
        <v/>
      </c>
      <c r="M70" s="110"/>
      <c r="N70" s="111" t="str">
        <f t="shared" si="3"/>
        <v/>
      </c>
      <c r="O70" s="111"/>
      <c r="P70" s="77"/>
    </row>
    <row r="71" spans="2:16" ht="15" customHeight="1" collapsed="1" x14ac:dyDescent="0.25">
      <c r="B71" s="62"/>
      <c r="C71" s="44"/>
      <c r="D71" s="44"/>
      <c r="E71" s="42"/>
      <c r="F71" s="43"/>
      <c r="G71" s="41"/>
      <c r="H71" s="41"/>
      <c r="I71" s="41"/>
      <c r="J71" s="41"/>
      <c r="K71" s="41"/>
      <c r="L71" s="41"/>
      <c r="M71" s="41"/>
      <c r="N71" s="42" t="s">
        <v>46</v>
      </c>
      <c r="O71" s="43"/>
      <c r="P71" s="39"/>
    </row>
    <row r="72" spans="2:16" s="5" customFormat="1" ht="15" customHeight="1" x14ac:dyDescent="0.25">
      <c r="B72" s="6"/>
      <c r="C72" s="29"/>
      <c r="D72" s="29"/>
      <c r="E72" s="28"/>
      <c r="F72" s="28"/>
      <c r="G72" s="24"/>
      <c r="L72" s="28" t="s">
        <v>58</v>
      </c>
      <c r="M72" s="28"/>
      <c r="N72" s="40">
        <f>SUM(N56:N70)</f>
        <v>0</v>
      </c>
      <c r="O72" s="27"/>
      <c r="P72" s="6"/>
    </row>
    <row r="73" spans="2:16" s="5" customFormat="1" ht="15" customHeight="1" x14ac:dyDescent="0.25">
      <c r="O73" s="26"/>
    </row>
    <row r="74" spans="2:16" s="5" customFormat="1" ht="15" customHeight="1" x14ac:dyDescent="0.25">
      <c r="B74" s="8"/>
      <c r="O74" s="19"/>
    </row>
    <row r="75" spans="2:16" ht="15" hidden="1" customHeight="1" x14ac:dyDescent="0.25">
      <c r="B75" s="15"/>
      <c r="G75" s="15"/>
      <c r="H75" s="15"/>
      <c r="I75" s="15"/>
      <c r="J75" s="15"/>
      <c r="K75" s="15"/>
      <c r="L75" s="15"/>
      <c r="M75" s="15"/>
    </row>
    <row r="76" spans="2:16" ht="15" hidden="1" customHeight="1" x14ac:dyDescent="0.25">
      <c r="B76" s="1"/>
      <c r="C76" s="3"/>
      <c r="D76" s="3"/>
      <c r="E76" s="1"/>
      <c r="F76" s="1"/>
      <c r="G76" s="1"/>
    </row>
    <row r="77" spans="2:16" ht="15" hidden="1" customHeight="1" x14ac:dyDescent="0.25">
      <c r="B77" s="1"/>
      <c r="C77" s="7"/>
      <c r="D77" s="7"/>
      <c r="E77" s="17"/>
      <c r="F77" s="10"/>
      <c r="G77" s="14"/>
      <c r="H77" s="16"/>
      <c r="I77" s="16"/>
      <c r="J77" s="16"/>
      <c r="K77" s="16"/>
      <c r="L77" s="16"/>
      <c r="M77" s="16"/>
      <c r="N77" s="26"/>
    </row>
    <row r="78" spans="2:16" ht="15" hidden="1" customHeight="1" x14ac:dyDescent="0.25">
      <c r="C78" s="18"/>
      <c r="D78" s="18"/>
      <c r="E78" s="25"/>
      <c r="F78" s="6"/>
      <c r="G78" s="8"/>
      <c r="H78" s="19"/>
      <c r="I78" s="19"/>
      <c r="J78" s="19"/>
      <c r="K78" s="19"/>
      <c r="L78" s="19"/>
      <c r="M78" s="19"/>
      <c r="N78" s="19"/>
    </row>
    <row r="79" spans="2:16" ht="15" hidden="1" customHeight="1" x14ac:dyDescent="0.25"/>
    <row r="80" spans="2:16" ht="15" hidden="1" customHeight="1" x14ac:dyDescent="0.25"/>
    <row r="81" ht="15" hidden="1" customHeight="1" x14ac:dyDescent="0.25"/>
    <row r="82" ht="15" hidden="1" customHeight="1" x14ac:dyDescent="0.25"/>
    <row r="83" ht="15" hidden="1" customHeight="1" x14ac:dyDescent="0.25"/>
    <row r="84" ht="15" hidden="1" customHeight="1" x14ac:dyDescent="0.25"/>
  </sheetData>
  <sheetProtection formatColumns="0" formatRows="0"/>
  <dataValidations count="1">
    <dataValidation type="decimal" allowBlank="1" showInputMessage="1" showErrorMessage="1" errorTitle="Voer een getal in" error="123456" sqref="E14:K28 E35:K49 E56:K70">
      <formula1>-99999999</formula1>
      <formula2>99999999</formula2>
    </dataValidation>
  </dataValidations>
  <pageMargins left="0.7" right="0.7" top="0.75" bottom="0.75" header="0.3" footer="0.3"/>
  <pageSetup paperSize="9" scale="45"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zoomScale="90" zoomScaleNormal="90" workbookViewId="0">
      <selection activeCell="N30" sqref="N30"/>
    </sheetView>
  </sheetViews>
  <sheetFormatPr defaultColWidth="0" defaultRowHeight="15" zeroHeight="1" x14ac:dyDescent="0.25"/>
  <cols>
    <col min="1" max="1" width="1.7109375" customWidth="1"/>
    <col min="2" max="2" width="3.7109375" customWidth="1"/>
    <col min="3" max="3" width="30.7109375" customWidth="1"/>
    <col min="4" max="10" width="14.7109375" customWidth="1"/>
    <col min="11" max="11" width="1.7109375" customWidth="1"/>
    <col min="12" max="12" width="14.7109375" customWidth="1"/>
    <col min="13" max="13" width="1.7109375" customWidth="1"/>
    <col min="14" max="14" width="60.7109375" customWidth="1"/>
    <col min="15" max="15" width="2.7109375" customWidth="1"/>
    <col min="16" max="17" width="0" hidden="1" customWidth="1"/>
    <col min="18" max="16384" width="9.140625" hidden="1"/>
  </cols>
  <sheetData>
    <row r="1" spans="3:9" ht="5.0999999999999996" customHeight="1" x14ac:dyDescent="0.25"/>
    <row r="2" spans="3:9" ht="15" customHeight="1" x14ac:dyDescent="0.25">
      <c r="D2" s="23" t="s">
        <v>74</v>
      </c>
    </row>
    <row r="3" spans="3:9" x14ac:dyDescent="0.25"/>
    <row r="4" spans="3:9" x14ac:dyDescent="0.25"/>
    <row r="5" spans="3:9" x14ac:dyDescent="0.25"/>
    <row r="6" spans="3:9" x14ac:dyDescent="0.25"/>
    <row r="7" spans="3:9" x14ac:dyDescent="0.25">
      <c r="C7" s="134" t="s">
        <v>60</v>
      </c>
      <c r="D7" s="4"/>
      <c r="I7" s="134" t="s">
        <v>75</v>
      </c>
    </row>
    <row r="8" spans="3:9" x14ac:dyDescent="0.25">
      <c r="C8" s="142"/>
      <c r="D8" s="50" t="s">
        <v>43</v>
      </c>
      <c r="E8" s="158"/>
      <c r="F8" s="135" t="s">
        <v>55</v>
      </c>
    </row>
    <row r="9" spans="3:9" x14ac:dyDescent="0.25">
      <c r="C9" s="136" t="s">
        <v>1</v>
      </c>
      <c r="D9" s="137">
        <f>'2. Programma'!E30</f>
        <v>0</v>
      </c>
      <c r="E9" s="159"/>
      <c r="F9" s="138">
        <f>'2. Programma'!K30</f>
        <v>0</v>
      </c>
    </row>
    <row r="10" spans="3:9" x14ac:dyDescent="0.25">
      <c r="C10" s="139" t="s">
        <v>9</v>
      </c>
      <c r="D10" s="140">
        <f>'2. Programma'!E51</f>
        <v>0</v>
      </c>
      <c r="E10" s="160"/>
      <c r="F10" s="141">
        <f>'2. Programma'!K51</f>
        <v>0</v>
      </c>
    </row>
    <row r="11" spans="3:9" ht="15.75" thickBot="1" x14ac:dyDescent="0.3">
      <c r="C11" s="143" t="s">
        <v>53</v>
      </c>
      <c r="D11" s="144">
        <f>'2. Programma'!E72</f>
        <v>0</v>
      </c>
      <c r="E11" s="161"/>
      <c r="F11" s="145">
        <f>'2. Programma'!K72</f>
        <v>0</v>
      </c>
    </row>
    <row r="12" spans="3:9" ht="15.75" thickTop="1" x14ac:dyDescent="0.25">
      <c r="C12" s="146" t="s">
        <v>54</v>
      </c>
      <c r="D12" s="147">
        <f>SUM(D9:D11)</f>
        <v>0</v>
      </c>
      <c r="E12" s="162"/>
      <c r="F12" s="148">
        <f>SUM(F9:F11)</f>
        <v>0</v>
      </c>
    </row>
    <row r="13" spans="3:9" x14ac:dyDescent="0.25">
      <c r="C13" s="163"/>
      <c r="D13" s="164"/>
      <c r="E13" s="166"/>
      <c r="F13" s="165"/>
    </row>
    <row r="14" spans="3:9" x14ac:dyDescent="0.25"/>
    <row r="15" spans="3:9" x14ac:dyDescent="0.25">
      <c r="C15" s="134" t="s">
        <v>69</v>
      </c>
      <c r="D15" s="3"/>
    </row>
    <row r="16" spans="3:9" x14ac:dyDescent="0.25">
      <c r="C16" s="142"/>
      <c r="D16" s="50" t="s">
        <v>0</v>
      </c>
      <c r="E16" s="50" t="s">
        <v>59</v>
      </c>
      <c r="F16" s="149" t="s">
        <v>62</v>
      </c>
    </row>
    <row r="17" spans="3:7" x14ac:dyDescent="0.25">
      <c r="C17" s="136" t="s">
        <v>1</v>
      </c>
      <c r="D17" s="150">
        <f>'3. Opbrengsten'!K30</f>
        <v>0</v>
      </c>
      <c r="E17" s="150">
        <f>'4. Stichtingskosten'!N30</f>
        <v>0</v>
      </c>
      <c r="F17" s="151">
        <f>D17-E17</f>
        <v>0</v>
      </c>
    </row>
    <row r="18" spans="3:7" x14ac:dyDescent="0.25">
      <c r="C18" s="139" t="s">
        <v>9</v>
      </c>
      <c r="D18" s="152">
        <f>'3. Opbrengsten'!K51</f>
        <v>0</v>
      </c>
      <c r="E18" s="152">
        <f>'4. Stichtingskosten'!N51</f>
        <v>0</v>
      </c>
      <c r="F18" s="153">
        <f t="shared" ref="F18:F20" si="0">D18-E18</f>
        <v>0</v>
      </c>
    </row>
    <row r="19" spans="3:7" ht="15.75" thickBot="1" x14ac:dyDescent="0.3">
      <c r="C19" s="143" t="s">
        <v>53</v>
      </c>
      <c r="D19" s="154">
        <f>'3. Opbrengsten'!K72</f>
        <v>0</v>
      </c>
      <c r="E19" s="154">
        <f>'4. Stichtingskosten'!N72</f>
        <v>0</v>
      </c>
      <c r="F19" s="155">
        <f t="shared" si="0"/>
        <v>0</v>
      </c>
    </row>
    <row r="20" spans="3:7" ht="15.75" thickTop="1" x14ac:dyDescent="0.25">
      <c r="C20" s="146" t="s">
        <v>54</v>
      </c>
      <c r="D20" s="156">
        <f>SUM(D17:D19)</f>
        <v>0</v>
      </c>
      <c r="E20" s="156">
        <f>SUM(E17:E19)</f>
        <v>0</v>
      </c>
      <c r="F20" s="157">
        <f t="shared" si="0"/>
        <v>0</v>
      </c>
    </row>
    <row r="21" spans="3:7" x14ac:dyDescent="0.25"/>
    <row r="22" spans="3:7" x14ac:dyDescent="0.25"/>
    <row r="23" spans="3:7" x14ac:dyDescent="0.25">
      <c r="C23" s="134" t="s">
        <v>63</v>
      </c>
    </row>
    <row r="24" spans="3:7" x14ac:dyDescent="0.25">
      <c r="C24" s="142"/>
      <c r="D24" s="50" t="s">
        <v>55</v>
      </c>
      <c r="E24" s="50" t="s">
        <v>62</v>
      </c>
      <c r="F24" s="149" t="s">
        <v>61</v>
      </c>
    </row>
    <row r="25" spans="3:7" x14ac:dyDescent="0.25">
      <c r="C25" s="136" t="s">
        <v>1</v>
      </c>
      <c r="D25" s="150">
        <f>F9</f>
        <v>0</v>
      </c>
      <c r="E25" s="150">
        <f>F17</f>
        <v>0</v>
      </c>
      <c r="F25" s="151">
        <f>D25-E25</f>
        <v>0</v>
      </c>
      <c r="G25" s="167" t="str">
        <f>IF(F25&lt;0,"LET OP: SALDO IS NEGATIEF", "")</f>
        <v/>
      </c>
    </row>
    <row r="26" spans="3:7" x14ac:dyDescent="0.25">
      <c r="C26" s="139" t="s">
        <v>9</v>
      </c>
      <c r="D26" s="152">
        <f t="shared" ref="D26:D28" si="1">F10</f>
        <v>0</v>
      </c>
      <c r="E26" s="152">
        <f t="shared" ref="E26:E28" si="2">F18</f>
        <v>0</v>
      </c>
      <c r="F26" s="153">
        <f t="shared" ref="F26:F28" si="3">D26-E26</f>
        <v>0</v>
      </c>
      <c r="G26" s="167" t="str">
        <f>IF(F26&lt;0,"LET OP: SALDO IS NEGATIEF", "")</f>
        <v/>
      </c>
    </row>
    <row r="27" spans="3:7" ht="15.75" thickBot="1" x14ac:dyDescent="0.3">
      <c r="C27" s="143" t="s">
        <v>53</v>
      </c>
      <c r="D27" s="154">
        <f t="shared" si="1"/>
        <v>0</v>
      </c>
      <c r="E27" s="154">
        <f t="shared" si="2"/>
        <v>0</v>
      </c>
      <c r="F27" s="155">
        <f t="shared" si="3"/>
        <v>0</v>
      </c>
      <c r="G27" s="167" t="str">
        <f>IF(F27&lt;0,"LET OP: SALDO IS NEGATIEF", "")</f>
        <v/>
      </c>
    </row>
    <row r="28" spans="3:7" ht="15.75" thickTop="1" x14ac:dyDescent="0.25">
      <c r="C28" s="146" t="s">
        <v>54</v>
      </c>
      <c r="D28" s="156">
        <f t="shared" si="1"/>
        <v>0</v>
      </c>
      <c r="E28" s="156">
        <f t="shared" si="2"/>
        <v>0</v>
      </c>
      <c r="F28" s="157">
        <f t="shared" si="3"/>
        <v>0</v>
      </c>
      <c r="G28" s="167" t="str">
        <f>IF(F28&lt;0,"LET OP: SALDO IS NEGATIEF", "")</f>
        <v/>
      </c>
    </row>
    <row r="29" spans="3:7" x14ac:dyDescent="0.25"/>
    <row r="30" spans="3:7" x14ac:dyDescent="0.25"/>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2"/>
  <sheetViews>
    <sheetView workbookViewId="0">
      <selection activeCell="K28" sqref="K28"/>
    </sheetView>
  </sheetViews>
  <sheetFormatPr defaultRowHeight="15" x14ac:dyDescent="0.25"/>
  <cols>
    <col min="1" max="1" width="15.5703125" bestFit="1" customWidth="1"/>
  </cols>
  <sheetData>
    <row r="1" spans="1:2" x14ac:dyDescent="0.25">
      <c r="A1" t="s">
        <v>35</v>
      </c>
      <c r="B1">
        <v>12</v>
      </c>
    </row>
    <row r="2" spans="1:2" x14ac:dyDescent="0.25">
      <c r="A2" t="s">
        <v>7</v>
      </c>
      <c r="B2" s="115">
        <v>0.21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3"/>
  <sheetViews>
    <sheetView workbookViewId="0">
      <selection activeCell="D7" sqref="D7"/>
    </sheetView>
  </sheetViews>
  <sheetFormatPr defaultRowHeight="15" x14ac:dyDescent="0.25"/>
  <cols>
    <col min="1" max="1" width="10.7109375" bestFit="1" customWidth="1"/>
  </cols>
  <sheetData>
    <row r="1" spans="1:1" x14ac:dyDescent="0.25">
      <c r="A1" s="4" t="s">
        <v>33</v>
      </c>
    </row>
    <row r="2" spans="1:1" x14ac:dyDescent="0.25">
      <c r="A2" t="s">
        <v>2</v>
      </c>
    </row>
    <row r="3" spans="1:1" x14ac:dyDescent="0.25">
      <c r="A3" t="s">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Algemeen</vt:lpstr>
      <vt:lpstr>2. Programma</vt:lpstr>
      <vt:lpstr>3. Opbrengsten</vt:lpstr>
      <vt:lpstr>4. Stichtingskosten</vt:lpstr>
      <vt:lpstr>5. Totaaloverzicht</vt:lpstr>
      <vt:lpstr>6. Parameters</vt:lpstr>
      <vt:lpstr>7. Lijsten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Zino Schouman</dc:creator>
  <cp:lastModifiedBy>Ooms, Sjoerd</cp:lastModifiedBy>
  <cp:lastPrinted>2018-07-16T11:37:47Z</cp:lastPrinted>
  <dcterms:created xsi:type="dcterms:W3CDTF">2018-03-16T13:39:57Z</dcterms:created>
  <dcterms:modified xsi:type="dcterms:W3CDTF">2018-11-15T14:21:33Z</dcterms:modified>
</cp:coreProperties>
</file>