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filterPrivacy="1" codeName="ThisWorkbook" autoCompressPictures="0"/>
  <xr:revisionPtr revIDLastSave="0" documentId="13_ncr:1_{E04A9687-4755-8E4D-AFB8-79F432BC9F14}" xr6:coauthVersionLast="43" xr6:coauthVersionMax="43" xr10:uidLastSave="{00000000-0000-0000-0000-000000000000}"/>
  <bookViews>
    <workbookView xWindow="30080" yWindow="460" windowWidth="37280" windowHeight="19560" activeTab="5" xr2:uid="{00000000-000D-0000-FFFF-FFFF00000000}"/>
  </bookViews>
  <sheets>
    <sheet name="Beoordelen 1. Open vragen" sheetId="21" r:id="rId1"/>
    <sheet name="Beoordelen 2. Interview" sheetId="23" r:id="rId2"/>
    <sheet name="Beoordelaar 1" sheetId="7" r:id="rId3"/>
    <sheet name="Beoordelaar 2" sheetId="15" r:id="rId4"/>
    <sheet name="Beoordelaar 3" sheetId="16" r:id="rId5"/>
    <sheet name="Consensus" sheetId="9" r:id="rId6"/>
    <sheet name="Eindscores" sheetId="19" r:id="rId7"/>
  </sheets>
  <definedNames>
    <definedName name="SCORE">'Beoordelen 1. Open vragen'!$B$15:$G$15</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P64" i="9" l="1"/>
  <c r="F64" i="9"/>
  <c r="K64" i="9"/>
  <c r="P62" i="9"/>
  <c r="P57" i="9"/>
  <c r="P52" i="9"/>
  <c r="P47" i="9"/>
  <c r="P42" i="9"/>
  <c r="P37" i="9"/>
  <c r="P32" i="9"/>
  <c r="P27" i="9"/>
  <c r="P22" i="9"/>
  <c r="P17" i="9"/>
  <c r="P12" i="9"/>
  <c r="P7" i="9"/>
  <c r="K62" i="9" l="1"/>
  <c r="K57" i="9"/>
  <c r="K52" i="9"/>
  <c r="K47" i="9"/>
  <c r="K42" i="9"/>
  <c r="K37" i="9"/>
  <c r="K32" i="9"/>
  <c r="K27" i="9"/>
  <c r="K22" i="9"/>
  <c r="K17" i="9"/>
  <c r="K12" i="9"/>
  <c r="K7" i="9"/>
  <c r="F62" i="9"/>
  <c r="F57" i="9"/>
  <c r="F52" i="9"/>
  <c r="F47" i="9"/>
  <c r="F42" i="9"/>
  <c r="F37" i="9"/>
  <c r="F32" i="9"/>
  <c r="F27" i="9"/>
  <c r="F22" i="9"/>
  <c r="F17" i="9"/>
  <c r="F12" i="9"/>
  <c r="F7" i="9"/>
  <c r="N81" i="9" l="1"/>
  <c r="I81" i="9"/>
  <c r="D81" i="9"/>
  <c r="A3" i="19" l="1"/>
  <c r="N62" i="9"/>
  <c r="N57" i="9"/>
  <c r="N52" i="9"/>
  <c r="N47" i="9"/>
  <c r="N42" i="9"/>
  <c r="N37" i="9"/>
  <c r="N32" i="9"/>
  <c r="N27" i="9"/>
  <c r="N22" i="9"/>
  <c r="N17" i="9"/>
  <c r="N12" i="9"/>
  <c r="N7" i="9"/>
  <c r="I62" i="9"/>
  <c r="I57" i="9"/>
  <c r="I52" i="9"/>
  <c r="I47" i="9"/>
  <c r="I42" i="9"/>
  <c r="I37" i="9"/>
  <c r="I32" i="9"/>
  <c r="I27" i="9"/>
  <c r="I22" i="9"/>
  <c r="I17" i="9"/>
  <c r="I12" i="9"/>
  <c r="I7" i="9"/>
  <c r="D62" i="9"/>
  <c r="D57" i="9"/>
  <c r="D52" i="9"/>
  <c r="D47" i="9"/>
  <c r="D42" i="9"/>
  <c r="D37" i="9"/>
  <c r="D32" i="9"/>
  <c r="D27" i="9"/>
  <c r="D22" i="9"/>
  <c r="D17" i="9"/>
  <c r="D12" i="9"/>
  <c r="D7" i="9"/>
  <c r="N96" i="9" l="1"/>
  <c r="I96" i="9"/>
  <c r="D96" i="9"/>
  <c r="N91" i="9"/>
  <c r="I91" i="9"/>
  <c r="D91" i="9"/>
  <c r="N86" i="9"/>
  <c r="I86" i="9"/>
  <c r="D86" i="9"/>
  <c r="N76" i="9"/>
  <c r="I76" i="9"/>
  <c r="D76" i="9"/>
  <c r="N71" i="9"/>
  <c r="I71" i="9"/>
  <c r="D71" i="9"/>
  <c r="N98" i="9" l="1"/>
  <c r="I98" i="9"/>
  <c r="D98" i="9"/>
  <c r="N94" i="9"/>
  <c r="N93" i="9"/>
  <c r="N92" i="9"/>
  <c r="N89" i="9"/>
  <c r="N88" i="9"/>
  <c r="N84" i="9"/>
  <c r="N83" i="9"/>
  <c r="N79" i="9"/>
  <c r="N78" i="9"/>
  <c r="N74" i="9"/>
  <c r="N73" i="9"/>
  <c r="N69" i="9"/>
  <c r="N68" i="9"/>
  <c r="I94" i="9"/>
  <c r="I93" i="9"/>
  <c r="I92" i="9"/>
  <c r="I89" i="9"/>
  <c r="I88" i="9"/>
  <c r="I84" i="9"/>
  <c r="I83" i="9"/>
  <c r="I79" i="9"/>
  <c r="I78" i="9"/>
  <c r="I74" i="9"/>
  <c r="I73" i="9"/>
  <c r="I69" i="9"/>
  <c r="I68" i="9"/>
  <c r="N60" i="9"/>
  <c r="N59" i="9"/>
  <c r="N58" i="9"/>
  <c r="N55" i="9"/>
  <c r="N54" i="9"/>
  <c r="N53" i="9"/>
  <c r="N50" i="9"/>
  <c r="N49" i="9"/>
  <c r="N48" i="9"/>
  <c r="N45" i="9"/>
  <c r="N44" i="9"/>
  <c r="N43" i="9"/>
  <c r="N40" i="9"/>
  <c r="N39" i="9"/>
  <c r="N38" i="9"/>
  <c r="N35" i="9"/>
  <c r="N34" i="9"/>
  <c r="N33" i="9"/>
  <c r="D94" i="9"/>
  <c r="D93" i="9"/>
  <c r="D92" i="9"/>
  <c r="D89" i="9"/>
  <c r="D88" i="9"/>
  <c r="D84" i="9"/>
  <c r="D83" i="9"/>
  <c r="D79" i="9"/>
  <c r="D78" i="9"/>
  <c r="D77" i="9"/>
  <c r="D74" i="9"/>
  <c r="D73" i="9"/>
  <c r="D72" i="9"/>
  <c r="D69" i="9"/>
  <c r="D68" i="9"/>
  <c r="I60" i="9"/>
  <c r="I59" i="9"/>
  <c r="I58" i="9"/>
  <c r="I55" i="9"/>
  <c r="I54" i="9"/>
  <c r="I53" i="9"/>
  <c r="I50" i="9"/>
  <c r="I49" i="9"/>
  <c r="I48" i="9"/>
  <c r="I45" i="9"/>
  <c r="I44" i="9"/>
  <c r="I43" i="9"/>
  <c r="I40" i="9"/>
  <c r="I39" i="9"/>
  <c r="I38" i="9"/>
  <c r="I35" i="9"/>
  <c r="I34" i="9"/>
  <c r="I33" i="9"/>
  <c r="D60" i="9"/>
  <c r="D55" i="9"/>
  <c r="D50" i="9"/>
  <c r="D45" i="9"/>
  <c r="D40" i="9"/>
  <c r="D35" i="9"/>
  <c r="D30" i="9"/>
  <c r="D59" i="9"/>
  <c r="D54" i="9"/>
  <c r="D49" i="9"/>
  <c r="D44" i="9"/>
  <c r="D39" i="9"/>
  <c r="D34" i="9"/>
  <c r="D29" i="9"/>
  <c r="D58" i="9"/>
  <c r="D53" i="9"/>
  <c r="D48" i="9"/>
  <c r="D43" i="9"/>
  <c r="D38" i="9"/>
  <c r="D33" i="9"/>
  <c r="D28" i="9"/>
  <c r="A58" i="9"/>
  <c r="A53" i="9"/>
  <c r="A48" i="9"/>
  <c r="A43" i="9"/>
  <c r="A38" i="9"/>
  <c r="A33" i="9"/>
  <c r="A92" i="9"/>
  <c r="A87" i="9"/>
  <c r="A39" i="16"/>
  <c r="A37" i="16"/>
  <c r="A35" i="16"/>
  <c r="A33" i="16"/>
  <c r="A31" i="16"/>
  <c r="A29" i="16"/>
  <c r="A28" i="16"/>
  <c r="A25" i="16"/>
  <c r="A23" i="16"/>
  <c r="A21" i="16"/>
  <c r="A19" i="16"/>
  <c r="A17" i="16"/>
  <c r="A15" i="16"/>
  <c r="A13" i="16"/>
  <c r="A11" i="16"/>
  <c r="A9" i="16"/>
  <c r="A7" i="16"/>
  <c r="A5" i="16"/>
  <c r="A3" i="16"/>
  <c r="A2" i="16"/>
  <c r="A39" i="15"/>
  <c r="A37" i="15"/>
  <c r="A35" i="15"/>
  <c r="A33" i="15"/>
  <c r="A31" i="15"/>
  <c r="A29" i="15"/>
  <c r="A28" i="15"/>
  <c r="A25" i="15"/>
  <c r="A23" i="15"/>
  <c r="A21" i="15"/>
  <c r="A19" i="15"/>
  <c r="A17" i="15"/>
  <c r="A15" i="15"/>
  <c r="A13" i="15"/>
  <c r="A11" i="15"/>
  <c r="A9" i="15"/>
  <c r="A7" i="15"/>
  <c r="A5" i="15"/>
  <c r="A3" i="15"/>
  <c r="A2" i="15"/>
  <c r="A25" i="7"/>
  <c r="A23" i="7"/>
  <c r="A21" i="7"/>
  <c r="A19" i="7"/>
  <c r="A17" i="7"/>
  <c r="A15" i="7"/>
  <c r="A39" i="7"/>
  <c r="A2" i="9"/>
  <c r="A2" i="7"/>
  <c r="N64" i="9" l="1"/>
  <c r="I64" i="9"/>
  <c r="N30" i="9"/>
  <c r="N29" i="9"/>
  <c r="N28" i="9"/>
  <c r="N25" i="9"/>
  <c r="N24" i="9"/>
  <c r="N23" i="9"/>
  <c r="I30" i="9"/>
  <c r="I29" i="9"/>
  <c r="I28" i="9"/>
  <c r="I25" i="9"/>
  <c r="I24" i="9"/>
  <c r="I23" i="9"/>
  <c r="D25" i="9"/>
  <c r="D24" i="9"/>
  <c r="D23" i="9"/>
  <c r="A28" i="9"/>
  <c r="A23" i="9"/>
  <c r="N1" i="9"/>
  <c r="A13" i="7"/>
  <c r="A11" i="7"/>
  <c r="A9" i="7"/>
  <c r="N20" i="9" l="1"/>
  <c r="N19" i="9"/>
  <c r="N18" i="9"/>
  <c r="I20" i="9"/>
  <c r="I19" i="9"/>
  <c r="I18" i="9"/>
  <c r="D20" i="9"/>
  <c r="D19" i="9"/>
  <c r="D18" i="9"/>
  <c r="A18" i="9"/>
  <c r="A28" i="7"/>
  <c r="D64" i="9"/>
  <c r="I1" i="16"/>
  <c r="F1" i="16"/>
  <c r="C1" i="16"/>
  <c r="N87" i="9"/>
  <c r="N82" i="9"/>
  <c r="I87" i="9"/>
  <c r="I82" i="9"/>
  <c r="D87" i="9"/>
  <c r="D82" i="9"/>
  <c r="N77" i="9"/>
  <c r="N72" i="9"/>
  <c r="N67" i="9"/>
  <c r="I77" i="9"/>
  <c r="I72" i="9"/>
  <c r="I67" i="9"/>
  <c r="D67" i="9"/>
  <c r="N15" i="9"/>
  <c r="N14" i="9"/>
  <c r="N13" i="9"/>
  <c r="N10" i="9"/>
  <c r="N9" i="9"/>
  <c r="N8" i="9"/>
  <c r="N5" i="9"/>
  <c r="N4" i="9"/>
  <c r="N3" i="9"/>
  <c r="I15" i="9"/>
  <c r="I14" i="9"/>
  <c r="I13" i="9"/>
  <c r="I10" i="9"/>
  <c r="I9" i="9"/>
  <c r="I8" i="9"/>
  <c r="I5" i="9"/>
  <c r="I4" i="9"/>
  <c r="I3" i="9"/>
  <c r="D15" i="9"/>
  <c r="D14" i="9"/>
  <c r="D13" i="9"/>
  <c r="D10" i="9"/>
  <c r="D9" i="9"/>
  <c r="D8" i="9"/>
  <c r="D5" i="9"/>
  <c r="D4" i="9"/>
  <c r="D3" i="9"/>
  <c r="G2" i="19"/>
  <c r="E2" i="19"/>
  <c r="C2" i="19"/>
  <c r="I1" i="9"/>
  <c r="D1" i="9"/>
  <c r="A4" i="19"/>
  <c r="A82" i="9"/>
  <c r="A77" i="9"/>
  <c r="A72" i="9"/>
  <c r="A67" i="9"/>
  <c r="A13" i="9"/>
  <c r="A8" i="9"/>
  <c r="A3" i="9"/>
  <c r="A66" i="9"/>
  <c r="A37" i="7"/>
  <c r="A35" i="7"/>
  <c r="A33" i="7"/>
  <c r="A31" i="7"/>
  <c r="A29" i="7"/>
  <c r="A3" i="7"/>
  <c r="A7" i="7"/>
  <c r="A5" i="7"/>
  <c r="I1" i="15"/>
  <c r="F1" i="15"/>
  <c r="C1" i="15"/>
  <c r="C3" i="19" l="1"/>
  <c r="C4" i="19"/>
  <c r="G3" i="19"/>
  <c r="G4" i="19"/>
  <c r="E3" i="19"/>
  <c r="E4" i="19"/>
  <c r="C5" i="19" l="1"/>
  <c r="C9" i="19" s="1"/>
  <c r="G5" i="19"/>
  <c r="G9" i="19" s="1"/>
  <c r="E5" i="19"/>
  <c r="E9" i="19" s="1"/>
</calcChain>
</file>

<file path=xl/sharedStrings.xml><?xml version="1.0" encoding="utf-8"?>
<sst xmlns="http://schemas.openxmlformats.org/spreadsheetml/2006/main" count="746" uniqueCount="74">
  <si>
    <t>Beoordelaar 1: &lt;&lt;&gt;&gt;</t>
  </si>
  <si>
    <t>Beoordelaar 2: &lt;&lt;&gt;&gt;</t>
  </si>
  <si>
    <t>Beoordelaar 3: &lt;&lt;&gt;&gt;</t>
  </si>
  <si>
    <t>&lt;MOTIVATIE&gt;</t>
  </si>
  <si>
    <t>Consensus</t>
  </si>
  <si>
    <t>Beoordelaar 1</t>
  </si>
  <si>
    <t>Beoordelaar 2</t>
  </si>
  <si>
    <t>Beoordelaar 3</t>
  </si>
  <si>
    <t>Score:</t>
  </si>
  <si>
    <t>Totaalwaardes</t>
  </si>
  <si>
    <t>Uitmuntend</t>
  </si>
  <si>
    <t>Onderdeel</t>
  </si>
  <si>
    <t>Totaal behaalde waarde criterium kwaliteit:</t>
  </si>
  <si>
    <t>Totaal behaalde waarde criterium prijs:</t>
  </si>
  <si>
    <t>Te behalen waarde bij Uitmuntend</t>
  </si>
  <si>
    <t>Te behalen waarde bij Goed</t>
  </si>
  <si>
    <t>Te behalen waarde bij Voldoende</t>
  </si>
  <si>
    <t>Te behalen waarde bij Matig</t>
  </si>
  <si>
    <t>Te behalen waarde bij Onvoldoende</t>
  </si>
  <si>
    <t>De exacte vragen worden niet bekendgemaakt, maar de soort vragen die worden gesteld zijn:</t>
  </si>
  <si>
    <t>Inschrijver 1</t>
  </si>
  <si>
    <t>Inschrijver 2</t>
  </si>
  <si>
    <t>Inschrijver 3</t>
  </si>
  <si>
    <t>Goed</t>
  </si>
  <si>
    <t>Voldoende</t>
  </si>
  <si>
    <t>Matig</t>
  </si>
  <si>
    <t>Onvoldoende</t>
  </si>
  <si>
    <t>Motivatie consensus:</t>
  </si>
  <si>
    <t>KNOCK OUT</t>
  </si>
  <si>
    <t xml:space="preserve">De inschrijver zal na een korte pauze (maximaal 10 minuten) vervolgens zes vragen gesteld krijgen die op voorhand zijn vastgesteld en voor iedere inschrijver gelijk zijn. Deze vragen zijn opgesteld VOOR publicatie van deze aanbesteding en in bewaring gesteld bij het begeleidende adviesbureau. </t>
  </si>
  <si>
    <t>Te behalen waarde bij</t>
  </si>
  <si>
    <t>FICTIEVE EINDWAARDE (prijs -/- kwaliteit):</t>
  </si>
  <si>
    <t>Totaalwaarde criterium kwaliteit</t>
  </si>
  <si>
    <t xml:space="preserve">Naast de gestelde eisen uit de onderhavige aanbesteding is de aanbestedende dienst op zoek naar een opdrachtnemer die haar gedurende de periode van de overeenkomst kan voorzien van veel toegevoegde waarde. Hoe meer toegevoegde waarde een inschrijver biedt, hoe hoger zij op dit onderdeel kwaliteit scoort. Alle antwoorden van een inschrijver dienen realistisch en uitvoerbaar te zijn. Een honorering van de antwoorden zal nimmer leiden tot een verplichte afname van datgene wat inschrijver heeft ingediend. </t>
  </si>
  <si>
    <t>KO</t>
  </si>
  <si>
    <t xml:space="preserve">Inschrijver dient te beschrijven op maximaal 2 A4 (toe te voegen op TenderNed) op welke wijze zij bij aanvang van de opdracht zich gaat verdiepen in de organisatie van de opdrachtgever, veel voorkomende vraagstukken en hoe zij haar dienstverlening gaat afstemmen op de uitvoering van de nadere opdrachten. Inschrijver beschrijft hier minimaal een realistisch tijdspad, communicatieplan en een verwachte inzet (in tijd) van de opdrachtgever. </t>
  </si>
  <si>
    <t>6.1.1	Plan van aanpak (aanvang dienstverlening)</t>
  </si>
  <si>
    <t>6.1.2	Goed werkgeverschap</t>
  </si>
  <si>
    <t>6.1.3 Customer &amp; Employee experience</t>
  </si>
  <si>
    <t>Inschrijver dient te beschrijven op maximaal 2 A4 (toe te voegen op TenderNed) op welke wijze zij invulling geef aan goed werkgeverschap gericht op ZZP’ers, onderwijsgevend personeel en ondersteunend personeel en beschrijft hierbij minimaal de volgende punten;
1.	Communicatie met potentiële kandidaten;
2.	Communicatie met personeel onder contract;
3.	Organiseren events;
4.	Ontwikkeling van personeel onder contract;
5.	Ontwikkeling potentiële kandidaten;
6.	Het binden en motiveren van potentiële kandidaten aan de organisatie van de inschrijver;
7.	Het binden en motiveren van ingezet personeel (en ZZP’ers) aan de organisatie van de inschrijver.</t>
  </si>
  <si>
    <t xml:space="preserve">Inschrijver dient te beschrijven op maximaal 2 A4 (toe te voegen op TenderNed) op welke wijze zij informatie omtrent de ervaringen en tevredenheid van klanten, potentiele kandidaten, ZZP’ers, onderwijsgevend personeel en ondersteunend personeel verzamelt, analyseert en omzet naar acties. </t>
  </si>
  <si>
    <t xml:space="preserve">Inschrijver dient te beschrijven op maximaal 2 A4 (toe te voegen op TenderNed) welke werkwijze zij hanteert bij een aanvraag voor personeel (ZZP’ers, onderwijsgevend personeel en ondersteunend personeel) voor een onderwijsorganisatie. Inschrijver beschrijft hierbij minimaal;
•	Het intakeproces met de aanvrager; 
•	de wijze van werven en selecteren; 
•	de omvang van de relevante database; 
•	het voorstellen van geschikte kandidaten; 
•	de communicatie omtrent en de afronding van een zoekopdracht m.b.t een uitgezette vacature. 
Hierin wordt er verwacht dat de inschrijver duidelijk beschrijft wat de rol van de aanbestedende dienst in deze procedure is. </t>
  </si>
  <si>
    <t>6.1.4 Aanpak werving- en selectieproces</t>
  </si>
  <si>
    <t xml:space="preserve">Inschrijver dient te beschrijven op maximaal 1 A4 (toe te voegen op TenderNed) welke werkwijze zij hanteert bij het afwijzen, dan wel terugkoppelen van een afwijzing vanuit het Regio College van kandidaten. Als mede hoe inschrijver ervoor zorgt dat ze afgewezen doch geschikte kandidaten gemotiveerd houdt voor eventuele volgende vacatures en hoe deze kandidaten een positief beeld houden van het Regio College. </t>
  </si>
  <si>
    <t>6.1.5 Nazorg afgewezen kandidaten</t>
  </si>
  <si>
    <t xml:space="preserve">Inschrijver dient te beschrijven op maximaal 1 A4 (toe te voegen op TenderNed) op welke wijze zij actief zijn m.b.t. de participatiewet en social return in het kader van de scope van deze aanbesteding specifiek gericht op de opdrachtgever. Inschrijver beschrijft hierbij concreet hoe zij een bijdrage kan leveren aan de taakstelling van de opdrachtgever inzake de participatiewet. </t>
  </si>
  <si>
    <t>6.1.7 Begeleiding/ toegang arbeidsmarkt studenten</t>
  </si>
  <si>
    <t>6.1.6 Participatiewet/ social return</t>
  </si>
  <si>
    <t xml:space="preserve">Inschrijver dient te beschrijven op maximaal 1 A4 (toe te voegen op TenderNed) op welke wijze zij concreet kunnen voorzien in het begeleiden van studenten van het Regio College naar werk, dan wel het verlenen van/ bemiddelen in minimaal 5 stageplaatsen per jaar aan studenten van het Regio College. </t>
  </si>
  <si>
    <t>6.1.8 Succesmanagement</t>
  </si>
  <si>
    <t xml:space="preserve">Inschrijver dient te beschrijven op maximaal 1 A4 (toe te voegen op TenderNed) hoe zij invulling denkt te gaan geven aan succesmanagement na een eventuele gunning. In de beantwoording beschrijft inschrijver minimaal het volgende: welk niveau accountmanagement zij gaat inzetten, op welke wijze zij de opdrachtgever gaat ondersteunen in het verder ontwikkelen van de relatie met kandidaten en opdrachtnemer, met welke frequentie zij overleggen met het team P&amp;O van de opdrachtgever wil voeren, hoe zij dit denkt te gaan organiseren en welke onderwerpen hierbij minimaal aan bod komen. </t>
  </si>
  <si>
    <t xml:space="preserve">Inschrijver dient te beschrijven op maximaal 1 A4 (toe te voegen op TenderNed) hoe zij cv’s van kandidaten toetst op juistheid. Hierbij geeft inschrijver minimaal aan op welke wijze zij de diplomering, werkervaring, bevoegdheid en geschiktheid toetst. </t>
  </si>
  <si>
    <t>6.1.9 Toetsing cv's</t>
  </si>
  <si>
    <t xml:space="preserve">Inschrijver dient te beschrijven op maximaal 1 A4 (toe te voegen op TenderNed) op welke wijze zij de continuïteit van de beschikbaarheid van kandidaten voor onderwijsgevend personeel garandeert. Daarnaast dient de inschrijver aan te geven hoe ze in de situatie van ziekte van een ingehuurde onderwijsgevende medewerker handelen. </t>
  </si>
  <si>
    <t>6.1.10 Borging continuïteit</t>
  </si>
  <si>
    <t>6.1.11 Moeilijk invulbare vacatures</t>
  </si>
  <si>
    <t xml:space="preserve">Inschrijver dient te beschrijven op maximaal 1 A4 (toe te voegen op TenderNed) op welke wijze zij bij andere onderwijsorganisaties moeilijk in te vullen vacatures (onder andere docenten ICT/techniek en BINASK) hebben aangepakt en ingevuld. </t>
  </si>
  <si>
    <t>6.1.12 Omgang inhuur ZZP'ers</t>
  </si>
  <si>
    <t xml:space="preserve">De inschrijver zal op locatie van de aanbestedende dienst haar beantwoording op de open vragen toelichten. De beoordelaars zullen aan inschrijver verdiepingsvragen stellen, aan de hand van de beantwoording die bij de inschrijving is ingediend en de toelichting. Inschrijver zorgt ervoor dat zij deze toelichting laat uitvoeren door een eigen medewerker die zodanig bekwaam is dat vragen over de inhoud van de beantwoording van de open vragen eenvoudig beantwoord kunnen worden en die zelf na een eventuele voorgenomen gunning de implementatie zal gaan verzorgen. </t>
  </si>
  <si>
    <t>BEOORDELINGSFORMULIER KWALITEIT</t>
  </si>
  <si>
    <t>6.3	INTERVIEWVRAGEN SLEUTELFUNCTIONARISSEN</t>
  </si>
  <si>
    <t>1. Een vraag inzake de continuïteit van het leveren van kandidaten;</t>
  </si>
  <si>
    <t>2. Een commerciële vraag inzake het accountmanagement;</t>
  </si>
  <si>
    <t>3.	Een vraag inzake kandidaat tevredenheid gedurende dienstverband;</t>
  </si>
  <si>
    <t>4.	Een vraag met betrekking tot de wetgeving in relatie tot arbeidsvoorwaarden;</t>
  </si>
  <si>
    <t>5.	Een vraag inzake win-win voor het onderwijs van de opdrachtgever en inschrijver;</t>
  </si>
  <si>
    <t>6.	Een vraag inzake de administratieve organisatie.</t>
  </si>
  <si>
    <t>Consensus (6.1 en 6.2)</t>
  </si>
  <si>
    <t>Totaal behaalde waarde 6.3 Interview sleutelfunctionarissen:</t>
  </si>
  <si>
    <t>Motivatie aanpassing</t>
  </si>
  <si>
    <t>Aanpassing op beoordeing?</t>
  </si>
  <si>
    <t>Totale score 6.1 en 6.2 Open vragen + toelichting:</t>
  </si>
  <si>
    <t>6.1	BEANTWOORDING OPEN VRAGEN + 6.2 TOELICHTING BEANTWOORDING</t>
  </si>
  <si>
    <t>Inschrijver dient te beschrijven op maximaal 1 A4 (toe te voegen op TenderNed) hoe zij omgaat met het inhuren en doorlenen van ZZP’ers die gewend zijn rechtstreeks zaken te doen met opdrachtgever. Hierbij beschrijft inschrijver minimaal op welke manier zij een aantrekkelijk landschap creëert voor ZZP’ers zodat zij geen last ondervinden van de doorleenconstructie tussen opdrachtnemer en opdrachtgever.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</si>
</sst>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_-;&quot;€&quot;\ #,##0.00\-"/>
    <numFmt numFmtId="165" formatCode="&quot;€&quot;\ #,##0_-"/>
    <numFmt numFmtId="166" formatCode="&quot;€&quot;\ #,##0.00"/>
    <numFmt numFmtId="167" formatCode="&quot;€&quot;\ #,##0.0000"/>
  </numFmts>
  <fonts count="20"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1"/>
      <name val="Verdana"/>
      <family val="2"/>
    </font>
    <font>
      <b/>
      <sz val="8"/>
      <name val="Verdana"/>
      <family val="2"/>
    </font>
    <font>
      <b/>
      <sz val="11"/>
      <color indexed="8"/>
      <name val="Verdana"/>
      <family val="2"/>
    </font>
    <font>
      <b/>
      <sz val="11"/>
      <color theme="0"/>
      <name val="Verdana"/>
      <family val="2"/>
    </font>
    <font>
      <b/>
      <sz val="10"/>
      <color indexed="8"/>
      <name val="Verdana"/>
      <family val="2"/>
    </font>
    <font>
      <b/>
      <sz val="10"/>
      <name val="Verdana"/>
      <family val="2"/>
    </font>
    <font>
      <sz val="10"/>
      <color theme="1"/>
      <name val="Calibri"/>
      <family val="2"/>
      <scheme val="minor"/>
    </font>
    <font>
      <sz val="12"/>
      <color rgb="FF454545"/>
      <name val="Helvetica Neue"/>
      <family val="2"/>
    </font>
    <font>
      <sz val="9"/>
      <color theme="1"/>
      <name val="Verdana"/>
      <family val="2"/>
    </font>
    <font>
      <b/>
      <sz val="9"/>
      <color theme="1"/>
      <name val="Verdana"/>
      <family val="2"/>
    </font>
    <font>
      <b/>
      <sz val="11"/>
      <color theme="1"/>
      <name val="Calibri"/>
      <family val="2"/>
      <scheme val="minor"/>
    </font>
    <font>
      <b/>
      <sz val="18"/>
      <color theme="1"/>
      <name val="Verdana"/>
      <family val="2"/>
    </font>
    <font>
      <b/>
      <sz val="14"/>
      <color theme="1"/>
      <name val="Verdana"/>
      <family val="2"/>
    </font>
  </fonts>
  <fills count="11">
    <fill>
      <patternFill patternType="none"/>
    </fill>
    <fill>
      <patternFill patternType="gray125"/>
    </fill>
    <fill>
      <patternFill patternType="solid">
        <fgColor theme="0" tint="-0.3499862666707357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0"/>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49998474074526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indexed="64"/>
      </bottom>
      <diagonal/>
    </border>
    <border>
      <left/>
      <right/>
      <top style="thin">
        <color auto="1"/>
      </top>
      <bottom style="medium">
        <color indexed="64"/>
      </bottom>
      <diagonal/>
    </border>
    <border>
      <left style="thin">
        <color auto="1"/>
      </left>
      <right/>
      <top style="medium">
        <color indexed="64"/>
      </top>
      <bottom/>
      <diagonal/>
    </border>
    <border>
      <left/>
      <right/>
      <top style="medium">
        <color indexed="64"/>
      </top>
      <bottom/>
      <diagonal/>
    </border>
    <border>
      <left/>
      <right style="thin">
        <color auto="1"/>
      </right>
      <top style="thin">
        <color auto="1"/>
      </top>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25">
    <xf numFmtId="0" fontId="0" fillId="0" borderId="0" xfId="0"/>
    <xf numFmtId="0" fontId="2" fillId="0" borderId="0" xfId="0" applyFont="1"/>
    <xf numFmtId="0" fontId="0" fillId="0" borderId="0" xfId="0" applyAlignment="1">
      <alignment wrapText="1"/>
    </xf>
    <xf numFmtId="0" fontId="1" fillId="0" borderId="0" xfId="0" applyFont="1" applyAlignment="1" applyProtection="1"/>
    <xf numFmtId="0" fontId="2" fillId="0" borderId="0" xfId="0" applyFont="1" applyProtection="1"/>
    <xf numFmtId="165" fontId="2" fillId="0" borderId="0" xfId="0" applyNumberFormat="1" applyFont="1" applyAlignment="1" applyProtection="1">
      <alignment horizontal="center"/>
    </xf>
    <xf numFmtId="165" fontId="3" fillId="7" borderId="3" xfId="0" applyNumberFormat="1" applyFont="1" applyFill="1" applyBorder="1" applyAlignment="1" applyProtection="1">
      <alignment horizontal="center" vertical="center"/>
    </xf>
    <xf numFmtId="0" fontId="4" fillId="2" borderId="2" xfId="0" applyFont="1" applyFill="1" applyBorder="1" applyAlignment="1" applyProtection="1">
      <alignment horizontal="left" vertical="center" indent="1"/>
      <protection locked="0"/>
    </xf>
    <xf numFmtId="0" fontId="2" fillId="7" borderId="0" xfId="0" applyFont="1" applyFill="1" applyProtection="1"/>
    <xf numFmtId="165" fontId="3" fillId="7" borderId="4" xfId="0" applyNumberFormat="1" applyFont="1" applyFill="1" applyBorder="1" applyAlignment="1" applyProtection="1">
      <alignment horizontal="center" vertical="center"/>
      <protection locked="0"/>
    </xf>
    <xf numFmtId="0" fontId="3" fillId="7" borderId="7" xfId="0" applyFont="1" applyFill="1" applyBorder="1" applyAlignment="1" applyProtection="1">
      <alignment horizontal="left" vertical="center" indent="1"/>
    </xf>
    <xf numFmtId="0" fontId="2" fillId="7" borderId="7" xfId="0" applyFont="1" applyFill="1" applyBorder="1" applyAlignment="1" applyProtection="1">
      <alignment horizontal="left" vertical="center" wrapText="1" indent="1"/>
    </xf>
    <xf numFmtId="0" fontId="2" fillId="7" borderId="7" xfId="0" applyFont="1" applyFill="1" applyBorder="1" applyAlignment="1" applyProtection="1"/>
    <xf numFmtId="0" fontId="4" fillId="7" borderId="7" xfId="0" applyFont="1" applyFill="1" applyBorder="1" applyAlignment="1" applyProtection="1">
      <alignment horizontal="left" vertical="center" indent="1"/>
    </xf>
    <xf numFmtId="0" fontId="8" fillId="5" borderId="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center" vertical="center" wrapText="1"/>
    </xf>
    <xf numFmtId="0" fontId="1" fillId="8" borderId="1" xfId="0" applyFont="1" applyFill="1" applyBorder="1" applyAlignment="1">
      <alignment horizontal="center" vertical="center"/>
    </xf>
    <xf numFmtId="0" fontId="1" fillId="5" borderId="2" xfId="0" applyFont="1" applyFill="1" applyBorder="1" applyAlignment="1" applyProtection="1">
      <alignment horizontal="left" vertical="center" indent="1"/>
    </xf>
    <xf numFmtId="0" fontId="2" fillId="3" borderId="1" xfId="0" applyFont="1" applyFill="1" applyBorder="1" applyAlignment="1">
      <alignment horizontal="center" vertical="center"/>
    </xf>
    <xf numFmtId="164" fontId="2" fillId="9" borderId="1" xfId="0" applyNumberFormat="1" applyFont="1" applyFill="1" applyBorder="1" applyAlignment="1">
      <alignment horizontal="center" vertical="center" wrapText="1"/>
    </xf>
    <xf numFmtId="0" fontId="7" fillId="5" borderId="2" xfId="0" applyFont="1" applyFill="1" applyBorder="1" applyAlignment="1">
      <alignment vertical="center"/>
    </xf>
    <xf numFmtId="0" fontId="7" fillId="5" borderId="4" xfId="0" applyFont="1" applyFill="1" applyBorder="1" applyAlignment="1">
      <alignment vertical="center"/>
    </xf>
    <xf numFmtId="0" fontId="4" fillId="7" borderId="7" xfId="0" applyFont="1" applyFill="1" applyBorder="1" applyAlignment="1" applyProtection="1">
      <alignment horizontal="center" vertical="center"/>
    </xf>
    <xf numFmtId="0" fontId="7" fillId="5" borderId="4" xfId="0" applyFont="1" applyFill="1" applyBorder="1" applyAlignment="1">
      <alignment horizontal="center" vertical="center"/>
    </xf>
    <xf numFmtId="0" fontId="3" fillId="7" borderId="7" xfId="0" applyFont="1" applyFill="1" applyBorder="1" applyAlignment="1" applyProtection="1">
      <alignment horizontal="center" vertical="center"/>
    </xf>
    <xf numFmtId="0" fontId="7" fillId="5" borderId="3" xfId="0" applyFont="1" applyFill="1" applyBorder="1" applyAlignment="1">
      <alignment horizontal="center" vertical="center"/>
    </xf>
    <xf numFmtId="0" fontId="2" fillId="10" borderId="2" xfId="0" applyFont="1" applyFill="1" applyBorder="1" applyAlignment="1" applyProtection="1"/>
    <xf numFmtId="0" fontId="2" fillId="10" borderId="4" xfId="0" applyFont="1" applyFill="1" applyBorder="1" applyAlignment="1" applyProtection="1"/>
    <xf numFmtId="0" fontId="2" fillId="10" borderId="3" xfId="0" applyFont="1" applyFill="1" applyBorder="1" applyAlignment="1" applyProtection="1"/>
    <xf numFmtId="0" fontId="1" fillId="5" borderId="1" xfId="0" applyFont="1" applyFill="1" applyBorder="1" applyAlignment="1">
      <alignment vertical="center" wrapText="1"/>
    </xf>
    <xf numFmtId="0" fontId="1" fillId="8" borderId="1" xfId="0" applyFont="1" applyFill="1" applyBorder="1" applyAlignment="1">
      <alignment horizontal="left" vertical="center"/>
    </xf>
    <xf numFmtId="0" fontId="1" fillId="8" borderId="1" xfId="0" applyFont="1" applyFill="1" applyBorder="1" applyAlignment="1">
      <alignment horizontal="right" vertical="center"/>
    </xf>
    <xf numFmtId="166" fontId="1" fillId="8" borderId="1" xfId="0" applyNumberFormat="1" applyFont="1" applyFill="1" applyBorder="1" applyAlignment="1">
      <alignment horizontal="center" vertical="center"/>
    </xf>
    <xf numFmtId="0" fontId="4" fillId="10" borderId="2" xfId="0" applyFont="1" applyFill="1" applyBorder="1" applyAlignment="1">
      <alignment vertical="center"/>
    </xf>
    <xf numFmtId="0" fontId="4" fillId="10" borderId="3" xfId="0" applyFont="1" applyFill="1" applyBorder="1" applyAlignment="1">
      <alignment vertical="center"/>
    </xf>
    <xf numFmtId="0" fontId="4" fillId="7" borderId="7" xfId="0" applyFont="1" applyFill="1" applyBorder="1" applyAlignment="1" applyProtection="1">
      <alignment horizontal="left" vertical="center"/>
    </xf>
    <xf numFmtId="0" fontId="13" fillId="0" borderId="0" xfId="0" applyFont="1"/>
    <xf numFmtId="166" fontId="1" fillId="4" borderId="1" xfId="0" applyNumberFormat="1" applyFont="1" applyFill="1" applyBorder="1" applyAlignment="1" applyProtection="1">
      <alignment horizontal="center" vertical="center"/>
      <protection locked="0"/>
    </xf>
    <xf numFmtId="166" fontId="2" fillId="7" borderId="7" xfId="0" applyNumberFormat="1" applyFont="1" applyFill="1" applyBorder="1" applyAlignment="1" applyProtection="1">
      <alignment horizontal="left" vertical="center" wrapText="1" indent="1"/>
    </xf>
    <xf numFmtId="0" fontId="14" fillId="0" borderId="0" xfId="0" applyFont="1"/>
    <xf numFmtId="0" fontId="1" fillId="4" borderId="1" xfId="0" applyFont="1" applyFill="1" applyBorder="1" applyAlignment="1">
      <alignment horizontal="right" vertical="center"/>
    </xf>
    <xf numFmtId="0" fontId="15" fillId="8" borderId="1" xfId="0" applyFont="1" applyFill="1" applyBorder="1" applyAlignment="1">
      <alignment horizontal="center" vertical="center" wrapText="1"/>
    </xf>
    <xf numFmtId="166" fontId="15" fillId="5"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167" fontId="1" fillId="8" borderId="1" xfId="0" applyNumberFormat="1" applyFont="1" applyFill="1" applyBorder="1" applyAlignment="1">
      <alignment horizontal="center" vertical="center"/>
    </xf>
    <xf numFmtId="167" fontId="4" fillId="7" borderId="7" xfId="0" applyNumberFormat="1" applyFont="1" applyFill="1" applyBorder="1" applyAlignment="1" applyProtection="1">
      <alignment horizontal="left" vertical="center"/>
    </xf>
    <xf numFmtId="0" fontId="0" fillId="0" borderId="0" xfId="0" applyProtection="1"/>
    <xf numFmtId="166" fontId="1" fillId="5" borderId="8" xfId="0" applyNumberFormat="1" applyFont="1" applyFill="1" applyBorder="1" applyAlignment="1">
      <alignment horizontal="center" vertical="center" wrapText="1"/>
    </xf>
    <xf numFmtId="166" fontId="1" fillId="5" borderId="1" xfId="0" applyNumberFormat="1" applyFont="1" applyFill="1" applyBorder="1" applyAlignment="1">
      <alignment horizontal="center" vertical="center" wrapText="1"/>
    </xf>
    <xf numFmtId="166" fontId="15" fillId="5" borderId="9" xfId="0" applyNumberFormat="1" applyFont="1" applyFill="1" applyBorder="1" applyAlignment="1">
      <alignment horizontal="center" vertical="center"/>
    </xf>
    <xf numFmtId="0" fontId="15" fillId="8" borderId="8" xfId="0" applyFont="1" applyFill="1" applyBorder="1" applyAlignment="1">
      <alignment horizontal="center" vertical="center" wrapText="1"/>
    </xf>
    <xf numFmtId="0" fontId="0" fillId="0" borderId="0" xfId="0" applyFont="1"/>
    <xf numFmtId="166" fontId="12" fillId="6" borderId="6" xfId="0" applyNumberFormat="1" applyFont="1" applyFill="1" applyBorder="1" applyAlignment="1" applyProtection="1">
      <alignment vertical="center" wrapText="1"/>
    </xf>
    <xf numFmtId="166" fontId="12" fillId="6" borderId="10" xfId="0" applyNumberFormat="1" applyFont="1" applyFill="1" applyBorder="1" applyAlignment="1" applyProtection="1">
      <alignment vertical="center" wrapText="1"/>
    </xf>
    <xf numFmtId="166" fontId="12" fillId="6" borderId="0" xfId="0" applyNumberFormat="1" applyFont="1" applyFill="1" applyBorder="1" applyAlignment="1" applyProtection="1">
      <alignment vertical="center" wrapText="1"/>
    </xf>
    <xf numFmtId="0" fontId="16" fillId="8" borderId="9" xfId="0"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7" fillId="0" borderId="0" xfId="0" applyFont="1"/>
    <xf numFmtId="0" fontId="18" fillId="8" borderId="1" xfId="0" applyFont="1" applyFill="1" applyBorder="1" applyAlignment="1">
      <alignment horizontal="center" vertical="center"/>
    </xf>
    <xf numFmtId="166" fontId="12" fillId="0" borderId="6" xfId="0" applyNumberFormat="1" applyFont="1" applyFill="1" applyBorder="1" applyAlignment="1" applyProtection="1">
      <alignment vertical="center" wrapText="1"/>
    </xf>
    <xf numFmtId="0" fontId="7" fillId="4" borderId="2" xfId="0" applyFont="1" applyFill="1" applyBorder="1" applyAlignment="1">
      <alignment horizontal="center" vertical="center"/>
    </xf>
    <xf numFmtId="0" fontId="0" fillId="0" borderId="6" xfId="0" applyFill="1" applyBorder="1" applyProtection="1"/>
    <xf numFmtId="0" fontId="0" fillId="0" borderId="0" xfId="0" applyFill="1" applyBorder="1" applyProtection="1"/>
    <xf numFmtId="0" fontId="3" fillId="7" borderId="10" xfId="0" applyFont="1" applyFill="1" applyBorder="1" applyAlignment="1" applyProtection="1">
      <alignment horizontal="center" vertical="center"/>
    </xf>
    <xf numFmtId="0" fontId="2" fillId="7" borderId="10" xfId="0" applyFont="1" applyFill="1" applyBorder="1" applyAlignment="1" applyProtection="1">
      <alignment horizontal="left" vertical="center" wrapText="1" indent="1"/>
    </xf>
    <xf numFmtId="166" fontId="2" fillId="7" borderId="10" xfId="0" applyNumberFormat="1" applyFont="1" applyFill="1" applyBorder="1" applyAlignment="1" applyProtection="1">
      <alignment horizontal="left" vertical="center" wrapText="1" indent="1"/>
    </xf>
    <xf numFmtId="0" fontId="7" fillId="0" borderId="0" xfId="0" applyFont="1" applyFill="1" applyBorder="1" applyAlignment="1">
      <alignment horizontal="center" vertical="center"/>
    </xf>
    <xf numFmtId="166" fontId="12" fillId="0" borderId="0" xfId="0" applyNumberFormat="1" applyFont="1" applyFill="1" applyBorder="1" applyAlignment="1" applyProtection="1">
      <alignment vertical="center" wrapText="1"/>
    </xf>
    <xf numFmtId="0" fontId="7" fillId="0" borderId="6" xfId="0" applyFont="1" applyFill="1" applyBorder="1" applyAlignment="1">
      <alignment horizontal="center" vertical="center"/>
    </xf>
    <xf numFmtId="164" fontId="2" fillId="0" borderId="6" xfId="0" applyNumberFormat="1" applyFont="1" applyFill="1" applyBorder="1" applyAlignment="1">
      <alignment horizontal="center" vertical="center" wrapText="1"/>
    </xf>
    <xf numFmtId="0" fontId="8" fillId="0" borderId="6"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xf>
    <xf numFmtId="0" fontId="3" fillId="4" borderId="5"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19" fillId="6" borderId="6" xfId="0" applyFont="1" applyFill="1" applyBorder="1" applyAlignment="1">
      <alignment horizontal="center" vertical="center" wrapText="1"/>
    </xf>
    <xf numFmtId="0" fontId="19" fillId="6" borderId="0" xfId="0" applyFont="1" applyFill="1" applyBorder="1" applyAlignment="1">
      <alignment horizontal="center" vertical="center" wrapText="1"/>
    </xf>
    <xf numFmtId="0" fontId="19" fillId="6" borderId="6" xfId="0" applyFont="1" applyFill="1" applyBorder="1" applyAlignment="1">
      <alignment horizontal="left" vertical="center" wrapText="1"/>
    </xf>
    <xf numFmtId="0" fontId="19" fillId="6" borderId="0"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2" fillId="3" borderId="5" xfId="0" applyFont="1" applyFill="1" applyBorder="1" applyAlignment="1" applyProtection="1">
      <alignment horizontal="left" vertical="center" wrapText="1" indent="1"/>
    </xf>
    <xf numFmtId="0" fontId="2" fillId="3" borderId="6" xfId="0" applyFont="1" applyFill="1" applyBorder="1" applyAlignment="1" applyProtection="1">
      <alignment horizontal="left" vertical="center" wrapText="1" indent="1"/>
    </xf>
    <xf numFmtId="165" fontId="3" fillId="9" borderId="4" xfId="0" applyNumberFormat="1" applyFont="1" applyFill="1" applyBorder="1" applyAlignment="1" applyProtection="1">
      <alignment horizontal="center" vertical="center"/>
      <protection locked="0"/>
    </xf>
    <xf numFmtId="165" fontId="3" fillId="9" borderId="3" xfId="0" applyNumberFormat="1" applyFont="1" applyFill="1" applyBorder="1" applyAlignment="1" applyProtection="1">
      <alignment horizontal="center" vertical="center"/>
      <protection locked="0"/>
    </xf>
    <xf numFmtId="165" fontId="3" fillId="9" borderId="2" xfId="0" applyNumberFormat="1" applyFont="1" applyFill="1" applyBorder="1" applyAlignment="1" applyProtection="1">
      <alignment horizontal="center" vertical="center"/>
      <protection locked="0"/>
    </xf>
    <xf numFmtId="165" fontId="4" fillId="2" borderId="2" xfId="0" applyNumberFormat="1" applyFont="1" applyFill="1" applyBorder="1" applyAlignment="1" applyProtection="1">
      <alignment horizontal="center" vertical="center"/>
      <protection locked="0"/>
    </xf>
    <xf numFmtId="165" fontId="4" fillId="2" borderId="3" xfId="0" applyNumberFormat="1" applyFont="1" applyFill="1" applyBorder="1" applyAlignment="1" applyProtection="1">
      <alignment horizontal="center" vertical="center"/>
      <protection locked="0"/>
    </xf>
    <xf numFmtId="165" fontId="4" fillId="2" borderId="4" xfId="0" applyNumberFormat="1" applyFont="1" applyFill="1" applyBorder="1" applyAlignment="1" applyProtection="1">
      <alignment horizontal="center" vertical="center"/>
      <protection locked="0"/>
    </xf>
    <xf numFmtId="165" fontId="3" fillId="5" borderId="4" xfId="0" applyNumberFormat="1" applyFont="1" applyFill="1" applyBorder="1" applyAlignment="1" applyProtection="1">
      <alignment horizontal="center" vertical="center"/>
    </xf>
    <xf numFmtId="165" fontId="3" fillId="5" borderId="3" xfId="0" applyNumberFormat="1" applyFont="1" applyFill="1" applyBorder="1" applyAlignment="1" applyProtection="1">
      <alignment horizontal="center" vertical="center"/>
    </xf>
    <xf numFmtId="165" fontId="3" fillId="5" borderId="2" xfId="0" applyNumberFormat="1" applyFont="1" applyFill="1" applyBorder="1" applyAlignment="1" applyProtection="1">
      <alignment horizontal="center" vertical="center"/>
    </xf>
    <xf numFmtId="165" fontId="4" fillId="2" borderId="2" xfId="0" applyNumberFormat="1" applyFont="1" applyFill="1" applyBorder="1" applyAlignment="1" applyProtection="1">
      <alignment horizontal="center" vertical="center"/>
    </xf>
    <xf numFmtId="165" fontId="4" fillId="2" borderId="3" xfId="0" applyNumberFormat="1" applyFont="1" applyFill="1" applyBorder="1" applyAlignment="1" applyProtection="1">
      <alignment horizontal="center" vertical="center"/>
    </xf>
    <xf numFmtId="165" fontId="4" fillId="2" borderId="4" xfId="0" applyNumberFormat="1" applyFont="1" applyFill="1" applyBorder="1" applyAlignment="1" applyProtection="1">
      <alignment horizontal="center" vertical="center"/>
    </xf>
    <xf numFmtId="164" fontId="2" fillId="0" borderId="0" xfId="0" applyNumberFormat="1" applyFont="1" applyFill="1" applyBorder="1" applyAlignment="1" applyProtection="1">
      <alignment horizontal="center" vertical="center" wrapText="1"/>
      <protection locked="0"/>
    </xf>
    <xf numFmtId="164" fontId="2" fillId="9" borderId="8" xfId="0" applyNumberFormat="1" applyFont="1" applyFill="1" applyBorder="1" applyAlignment="1" applyProtection="1">
      <alignment horizontal="center" vertical="center" wrapText="1"/>
      <protection locked="0"/>
    </xf>
    <xf numFmtId="164" fontId="2" fillId="9" borderId="7" xfId="0" applyNumberFormat="1" applyFont="1" applyFill="1" applyBorder="1" applyAlignment="1" applyProtection="1">
      <alignment horizontal="center" vertical="center" wrapText="1"/>
      <protection locked="0"/>
    </xf>
    <xf numFmtId="164" fontId="2" fillId="9" borderId="9" xfId="0" applyNumberFormat="1" applyFont="1" applyFill="1" applyBorder="1" applyAlignment="1" applyProtection="1">
      <alignment horizontal="center" vertical="center" wrapText="1"/>
      <protection locked="0"/>
    </xf>
    <xf numFmtId="0" fontId="1" fillId="2" borderId="6" xfId="0" applyFont="1" applyFill="1" applyBorder="1" applyAlignment="1">
      <alignment horizontal="center" vertical="center"/>
    </xf>
    <xf numFmtId="0" fontId="1" fillId="2" borderId="10" xfId="0" applyFont="1" applyFill="1" applyBorder="1" applyAlignment="1">
      <alignment horizontal="center" vertical="center"/>
    </xf>
    <xf numFmtId="164" fontId="2" fillId="9" borderId="1" xfId="0" applyNumberFormat="1" applyFont="1" applyFill="1" applyBorder="1" applyAlignment="1" applyProtection="1">
      <alignment horizontal="center" vertical="center" wrapText="1"/>
      <protection locked="0"/>
    </xf>
    <xf numFmtId="0" fontId="9" fillId="6" borderId="1" xfId="0" applyFont="1" applyFill="1" applyBorder="1" applyAlignment="1">
      <alignment horizontal="right" vertical="center" wrapText="1"/>
    </xf>
    <xf numFmtId="0" fontId="10" fillId="10" borderId="1" xfId="0" applyFont="1" applyFill="1" applyBorder="1" applyAlignment="1">
      <alignment horizontal="righ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164" fontId="2" fillId="9" borderId="2" xfId="0" applyNumberFormat="1" applyFont="1" applyFill="1" applyBorder="1" applyAlignment="1" applyProtection="1">
      <alignment horizontal="center" vertical="center" wrapText="1"/>
      <protection locked="0"/>
    </xf>
    <xf numFmtId="0" fontId="1" fillId="2" borderId="0" xfId="0" applyFont="1" applyFill="1" applyBorder="1" applyAlignment="1">
      <alignment horizontal="center" vertical="center"/>
    </xf>
    <xf numFmtId="0" fontId="11" fillId="6" borderId="1" xfId="0" applyFont="1" applyFill="1" applyBorder="1" applyAlignment="1">
      <alignment horizontal="right"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DE9D9"/>
      <color rgb="FFFFCC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BFE7-DBCD-A64A-9307-AFAB3944EB8A}">
  <dimension ref="A1:O40"/>
  <sheetViews>
    <sheetView showGridLines="0" topLeftCell="A4" zoomScale="92" workbookViewId="0">
      <selection activeCell="A44" sqref="A44"/>
    </sheetView>
  </sheetViews>
  <sheetFormatPr baseColWidth="10" defaultRowHeight="15" x14ac:dyDescent="0.2"/>
  <cols>
    <col min="1" max="1" width="80.83203125" customWidth="1"/>
    <col min="2" max="2" width="21.83203125" customWidth="1"/>
    <col min="3" max="7" width="23.33203125" customWidth="1"/>
    <col min="8" max="15" width="10.83203125" style="51"/>
  </cols>
  <sheetData>
    <row r="1" spans="1:7" ht="33" customHeight="1" x14ac:dyDescent="0.2">
      <c r="A1" s="78" t="s">
        <v>59</v>
      </c>
      <c r="B1" s="79"/>
      <c r="C1" s="79"/>
      <c r="D1" s="79"/>
      <c r="E1" s="79"/>
      <c r="F1" s="79"/>
      <c r="G1" s="79"/>
    </row>
    <row r="2" spans="1:7" ht="33" customHeight="1" x14ac:dyDescent="0.2">
      <c r="A2" s="80"/>
      <c r="B2" s="81"/>
      <c r="C2" s="81"/>
      <c r="D2" s="81"/>
      <c r="E2" s="81"/>
      <c r="F2" s="81"/>
      <c r="G2" s="81"/>
    </row>
    <row r="3" spans="1:7" ht="30" customHeight="1" x14ac:dyDescent="0.2">
      <c r="A3" s="83" t="s">
        <v>72</v>
      </c>
      <c r="B3" s="84"/>
      <c r="C3" s="88"/>
      <c r="D3" s="89"/>
      <c r="E3" s="89"/>
      <c r="F3" s="89"/>
      <c r="G3" s="89"/>
    </row>
    <row r="4" spans="1:7" ht="118" customHeight="1" thickBot="1" x14ac:dyDescent="0.25">
      <c r="A4" s="82" t="s">
        <v>33</v>
      </c>
      <c r="B4" s="82"/>
      <c r="C4" s="90" t="s">
        <v>58</v>
      </c>
      <c r="D4" s="91"/>
      <c r="E4" s="91"/>
      <c r="F4" s="91"/>
      <c r="G4" s="91"/>
    </row>
    <row r="5" spans="1:7" ht="20" customHeight="1" x14ac:dyDescent="0.2">
      <c r="A5" s="85" t="s">
        <v>36</v>
      </c>
      <c r="B5" s="86"/>
      <c r="C5" s="50" t="s">
        <v>30</v>
      </c>
      <c r="D5" s="50" t="s">
        <v>30</v>
      </c>
      <c r="E5" s="50" t="s">
        <v>30</v>
      </c>
      <c r="F5" s="50" t="s">
        <v>30</v>
      </c>
      <c r="G5" s="50" t="s">
        <v>30</v>
      </c>
    </row>
    <row r="6" spans="1:7" s="57" customFormat="1" ht="18" customHeight="1" x14ac:dyDescent="0.2">
      <c r="A6" s="74"/>
      <c r="B6" s="87"/>
      <c r="C6" s="55" t="s">
        <v>10</v>
      </c>
      <c r="D6" s="56" t="s">
        <v>23</v>
      </c>
      <c r="E6" s="55" t="s">
        <v>24</v>
      </c>
      <c r="F6" s="55" t="s">
        <v>25</v>
      </c>
      <c r="G6" s="55" t="s">
        <v>26</v>
      </c>
    </row>
    <row r="7" spans="1:7" ht="87" customHeight="1" x14ac:dyDescent="0.2">
      <c r="A7" s="76" t="s">
        <v>35</v>
      </c>
      <c r="B7" s="77"/>
      <c r="C7" s="49">
        <v>10000</v>
      </c>
      <c r="D7" s="42">
        <v>5000</v>
      </c>
      <c r="E7" s="42">
        <v>2000</v>
      </c>
      <c r="F7" s="42">
        <v>0</v>
      </c>
      <c r="G7" s="42" t="s">
        <v>28</v>
      </c>
    </row>
    <row r="8" spans="1:7" ht="20" customHeight="1" x14ac:dyDescent="0.2">
      <c r="A8" s="72" t="s">
        <v>37</v>
      </c>
      <c r="B8" s="73"/>
      <c r="C8" s="50" t="s">
        <v>30</v>
      </c>
      <c r="D8" s="50" t="s">
        <v>30</v>
      </c>
      <c r="E8" s="50" t="s">
        <v>30</v>
      </c>
      <c r="F8" s="50" t="s">
        <v>30</v>
      </c>
      <c r="G8" s="50" t="s">
        <v>30</v>
      </c>
    </row>
    <row r="9" spans="1:7" s="57" customFormat="1" ht="18" customHeight="1" x14ac:dyDescent="0.2">
      <c r="A9" s="74"/>
      <c r="B9" s="75"/>
      <c r="C9" s="55" t="s">
        <v>10</v>
      </c>
      <c r="D9" s="56" t="s">
        <v>23</v>
      </c>
      <c r="E9" s="55" t="s">
        <v>24</v>
      </c>
      <c r="F9" s="55" t="s">
        <v>25</v>
      </c>
      <c r="G9" s="55" t="s">
        <v>26</v>
      </c>
    </row>
    <row r="10" spans="1:7" ht="172" customHeight="1" x14ac:dyDescent="0.2">
      <c r="A10" s="76" t="s">
        <v>39</v>
      </c>
      <c r="B10" s="77"/>
      <c r="C10" s="49">
        <v>10000</v>
      </c>
      <c r="D10" s="42">
        <v>5000</v>
      </c>
      <c r="E10" s="42">
        <v>2000</v>
      </c>
      <c r="F10" s="42">
        <v>0</v>
      </c>
      <c r="G10" s="42" t="s">
        <v>28</v>
      </c>
    </row>
    <row r="11" spans="1:7" ht="20" customHeight="1" x14ac:dyDescent="0.2">
      <c r="A11" s="72" t="s">
        <v>38</v>
      </c>
      <c r="B11" s="73"/>
      <c r="C11" s="50" t="s">
        <v>30</v>
      </c>
      <c r="D11" s="50" t="s">
        <v>30</v>
      </c>
      <c r="E11" s="50" t="s">
        <v>30</v>
      </c>
      <c r="F11" s="50" t="s">
        <v>30</v>
      </c>
      <c r="G11" s="50" t="s">
        <v>30</v>
      </c>
    </row>
    <row r="12" spans="1:7" s="57" customFormat="1" ht="20" customHeight="1" x14ac:dyDescent="0.2">
      <c r="A12" s="74"/>
      <c r="B12" s="75"/>
      <c r="C12" s="55" t="s">
        <v>10</v>
      </c>
      <c r="D12" s="56" t="s">
        <v>23</v>
      </c>
      <c r="E12" s="55" t="s">
        <v>24</v>
      </c>
      <c r="F12" s="55" t="s">
        <v>25</v>
      </c>
      <c r="G12" s="55" t="s">
        <v>26</v>
      </c>
    </row>
    <row r="13" spans="1:7" ht="87" customHeight="1" x14ac:dyDescent="0.2">
      <c r="A13" s="76" t="s">
        <v>40</v>
      </c>
      <c r="B13" s="77"/>
      <c r="C13" s="42">
        <v>5000</v>
      </c>
      <c r="D13" s="42">
        <v>2500</v>
      </c>
      <c r="E13" s="42">
        <v>1000</v>
      </c>
      <c r="F13" s="42">
        <v>0</v>
      </c>
      <c r="G13" s="42" t="s">
        <v>28</v>
      </c>
    </row>
    <row r="14" spans="1:7" ht="20" customHeight="1" x14ac:dyDescent="0.2">
      <c r="A14" s="72" t="s">
        <v>42</v>
      </c>
      <c r="B14" s="73"/>
      <c r="C14" s="50" t="s">
        <v>30</v>
      </c>
      <c r="D14" s="50" t="s">
        <v>30</v>
      </c>
      <c r="E14" s="50" t="s">
        <v>30</v>
      </c>
      <c r="F14" s="50" t="s">
        <v>30</v>
      </c>
      <c r="G14" s="50" t="s">
        <v>30</v>
      </c>
    </row>
    <row r="15" spans="1:7" s="57" customFormat="1" ht="20" customHeight="1" x14ac:dyDescent="0.2">
      <c r="A15" s="74"/>
      <c r="B15" s="75"/>
      <c r="C15" s="55" t="s">
        <v>10</v>
      </c>
      <c r="D15" s="56" t="s">
        <v>23</v>
      </c>
      <c r="E15" s="55" t="s">
        <v>24</v>
      </c>
      <c r="F15" s="55" t="s">
        <v>25</v>
      </c>
      <c r="G15" s="55" t="s">
        <v>26</v>
      </c>
    </row>
    <row r="16" spans="1:7" ht="160" customHeight="1" x14ac:dyDescent="0.2">
      <c r="A16" s="76" t="s">
        <v>41</v>
      </c>
      <c r="B16" s="77"/>
      <c r="C16" s="49">
        <v>10000</v>
      </c>
      <c r="D16" s="42">
        <v>5000</v>
      </c>
      <c r="E16" s="42">
        <v>2000</v>
      </c>
      <c r="F16" s="42">
        <v>0</v>
      </c>
      <c r="G16" s="42" t="s">
        <v>28</v>
      </c>
    </row>
    <row r="17" spans="1:7" ht="20" customHeight="1" x14ac:dyDescent="0.2">
      <c r="A17" s="72" t="s">
        <v>44</v>
      </c>
      <c r="B17" s="73"/>
      <c r="C17" s="50" t="s">
        <v>30</v>
      </c>
      <c r="D17" s="50" t="s">
        <v>30</v>
      </c>
      <c r="E17" s="50" t="s">
        <v>30</v>
      </c>
      <c r="F17" s="50" t="s">
        <v>30</v>
      </c>
      <c r="G17" s="50" t="s">
        <v>30</v>
      </c>
    </row>
    <row r="18" spans="1:7" s="57" customFormat="1" ht="20" customHeight="1" x14ac:dyDescent="0.2">
      <c r="A18" s="74"/>
      <c r="B18" s="75"/>
      <c r="C18" s="55" t="s">
        <v>10</v>
      </c>
      <c r="D18" s="56" t="s">
        <v>23</v>
      </c>
      <c r="E18" s="55" t="s">
        <v>24</v>
      </c>
      <c r="F18" s="55" t="s">
        <v>25</v>
      </c>
      <c r="G18" s="55" t="s">
        <v>26</v>
      </c>
    </row>
    <row r="19" spans="1:7" ht="85" customHeight="1" x14ac:dyDescent="0.2">
      <c r="A19" s="76" t="s">
        <v>43</v>
      </c>
      <c r="B19" s="77"/>
      <c r="C19" s="49">
        <v>10000</v>
      </c>
      <c r="D19" s="42">
        <v>5000</v>
      </c>
      <c r="E19" s="42">
        <v>2000</v>
      </c>
      <c r="F19" s="42">
        <v>0</v>
      </c>
      <c r="G19" s="42" t="s">
        <v>28</v>
      </c>
    </row>
    <row r="20" spans="1:7" ht="20" customHeight="1" x14ac:dyDescent="0.2">
      <c r="A20" s="72" t="s">
        <v>47</v>
      </c>
      <c r="B20" s="73"/>
      <c r="C20" s="50" t="s">
        <v>30</v>
      </c>
      <c r="D20" s="50" t="s">
        <v>30</v>
      </c>
      <c r="E20" s="50" t="s">
        <v>30</v>
      </c>
      <c r="F20" s="50" t="s">
        <v>30</v>
      </c>
      <c r="G20" s="50" t="s">
        <v>30</v>
      </c>
    </row>
    <row r="21" spans="1:7" s="57" customFormat="1" ht="20" customHeight="1" x14ac:dyDescent="0.2">
      <c r="A21" s="74"/>
      <c r="B21" s="75"/>
      <c r="C21" s="55" t="s">
        <v>10</v>
      </c>
      <c r="D21" s="56" t="s">
        <v>23</v>
      </c>
      <c r="E21" s="55" t="s">
        <v>24</v>
      </c>
      <c r="F21" s="55" t="s">
        <v>25</v>
      </c>
      <c r="G21" s="55" t="s">
        <v>26</v>
      </c>
    </row>
    <row r="22" spans="1:7" ht="78" customHeight="1" x14ac:dyDescent="0.2">
      <c r="A22" s="76" t="s">
        <v>45</v>
      </c>
      <c r="B22" s="77"/>
      <c r="C22" s="42">
        <v>5000</v>
      </c>
      <c r="D22" s="42">
        <v>2500</v>
      </c>
      <c r="E22" s="42">
        <v>1000</v>
      </c>
      <c r="F22" s="42">
        <v>0</v>
      </c>
      <c r="G22" s="42" t="s">
        <v>28</v>
      </c>
    </row>
    <row r="23" spans="1:7" ht="20" customHeight="1" x14ac:dyDescent="0.2">
      <c r="A23" s="72" t="s">
        <v>46</v>
      </c>
      <c r="B23" s="73"/>
      <c r="C23" s="50" t="s">
        <v>30</v>
      </c>
      <c r="D23" s="50" t="s">
        <v>30</v>
      </c>
      <c r="E23" s="50" t="s">
        <v>30</v>
      </c>
      <c r="F23" s="50" t="s">
        <v>30</v>
      </c>
      <c r="G23" s="50" t="s">
        <v>30</v>
      </c>
    </row>
    <row r="24" spans="1:7" s="57" customFormat="1" ht="20" customHeight="1" x14ac:dyDescent="0.2">
      <c r="A24" s="74"/>
      <c r="B24" s="75"/>
      <c r="C24" s="55" t="s">
        <v>10</v>
      </c>
      <c r="D24" s="56" t="s">
        <v>23</v>
      </c>
      <c r="E24" s="55" t="s">
        <v>24</v>
      </c>
      <c r="F24" s="55" t="s">
        <v>25</v>
      </c>
      <c r="G24" s="55" t="s">
        <v>26</v>
      </c>
    </row>
    <row r="25" spans="1:7" ht="78" customHeight="1" x14ac:dyDescent="0.2">
      <c r="A25" s="76" t="s">
        <v>48</v>
      </c>
      <c r="B25" s="77"/>
      <c r="C25" s="49">
        <v>10000</v>
      </c>
      <c r="D25" s="42">
        <v>5000</v>
      </c>
      <c r="E25" s="42">
        <v>2000</v>
      </c>
      <c r="F25" s="42">
        <v>0</v>
      </c>
      <c r="G25" s="42" t="s">
        <v>28</v>
      </c>
    </row>
    <row r="26" spans="1:7" ht="20" customHeight="1" x14ac:dyDescent="0.2">
      <c r="A26" s="72" t="s">
        <v>49</v>
      </c>
      <c r="B26" s="73"/>
      <c r="C26" s="50" t="s">
        <v>30</v>
      </c>
      <c r="D26" s="50" t="s">
        <v>30</v>
      </c>
      <c r="E26" s="50" t="s">
        <v>30</v>
      </c>
      <c r="F26" s="50" t="s">
        <v>30</v>
      </c>
      <c r="G26" s="50" t="s">
        <v>30</v>
      </c>
    </row>
    <row r="27" spans="1:7" s="57" customFormat="1" ht="20" customHeight="1" x14ac:dyDescent="0.2">
      <c r="A27" s="74"/>
      <c r="B27" s="75"/>
      <c r="C27" s="55" t="s">
        <v>10</v>
      </c>
      <c r="D27" s="56" t="s">
        <v>23</v>
      </c>
      <c r="E27" s="55" t="s">
        <v>24</v>
      </c>
      <c r="F27" s="55" t="s">
        <v>25</v>
      </c>
      <c r="G27" s="55" t="s">
        <v>26</v>
      </c>
    </row>
    <row r="28" spans="1:7" ht="87" customHeight="1" x14ac:dyDescent="0.2">
      <c r="A28" s="76" t="s">
        <v>50</v>
      </c>
      <c r="B28" s="77"/>
      <c r="C28" s="42">
        <v>5000</v>
      </c>
      <c r="D28" s="42">
        <v>2500</v>
      </c>
      <c r="E28" s="42">
        <v>1000</v>
      </c>
      <c r="F28" s="42">
        <v>0</v>
      </c>
      <c r="G28" s="42" t="s">
        <v>28</v>
      </c>
    </row>
    <row r="29" spans="1:7" ht="20" customHeight="1" x14ac:dyDescent="0.2">
      <c r="A29" s="72" t="s">
        <v>52</v>
      </c>
      <c r="B29" s="73"/>
      <c r="C29" s="50" t="s">
        <v>30</v>
      </c>
      <c r="D29" s="50" t="s">
        <v>30</v>
      </c>
      <c r="E29" s="50" t="s">
        <v>30</v>
      </c>
      <c r="F29" s="50" t="s">
        <v>30</v>
      </c>
      <c r="G29" s="50" t="s">
        <v>30</v>
      </c>
    </row>
    <row r="30" spans="1:7" s="57" customFormat="1" ht="20" customHeight="1" x14ac:dyDescent="0.2">
      <c r="A30" s="74"/>
      <c r="B30" s="75"/>
      <c r="C30" s="55" t="s">
        <v>10</v>
      </c>
      <c r="D30" s="56" t="s">
        <v>23</v>
      </c>
      <c r="E30" s="55" t="s">
        <v>24</v>
      </c>
      <c r="F30" s="55" t="s">
        <v>25</v>
      </c>
      <c r="G30" s="55" t="s">
        <v>26</v>
      </c>
    </row>
    <row r="31" spans="1:7" ht="62" customHeight="1" x14ac:dyDescent="0.2">
      <c r="A31" s="76" t="s">
        <v>51</v>
      </c>
      <c r="B31" s="77"/>
      <c r="C31" s="42">
        <v>5000</v>
      </c>
      <c r="D31" s="42">
        <v>2500</v>
      </c>
      <c r="E31" s="42">
        <v>1000</v>
      </c>
      <c r="F31" s="42">
        <v>0</v>
      </c>
      <c r="G31" s="42" t="s">
        <v>28</v>
      </c>
    </row>
    <row r="32" spans="1:7" ht="20" customHeight="1" x14ac:dyDescent="0.2">
      <c r="A32" s="72" t="s">
        <v>54</v>
      </c>
      <c r="B32" s="73"/>
      <c r="C32" s="50" t="s">
        <v>30</v>
      </c>
      <c r="D32" s="50" t="s">
        <v>30</v>
      </c>
      <c r="E32" s="50" t="s">
        <v>30</v>
      </c>
      <c r="F32" s="50" t="s">
        <v>30</v>
      </c>
      <c r="G32" s="50" t="s">
        <v>30</v>
      </c>
    </row>
    <row r="33" spans="1:7" s="57" customFormat="1" ht="20" customHeight="1" x14ac:dyDescent="0.2">
      <c r="A33" s="74"/>
      <c r="B33" s="75"/>
      <c r="C33" s="55" t="s">
        <v>10</v>
      </c>
      <c r="D33" s="56" t="s">
        <v>23</v>
      </c>
      <c r="E33" s="55" t="s">
        <v>24</v>
      </c>
      <c r="F33" s="55" t="s">
        <v>25</v>
      </c>
      <c r="G33" s="55" t="s">
        <v>26</v>
      </c>
    </row>
    <row r="34" spans="1:7" ht="63" customHeight="1" x14ac:dyDescent="0.2">
      <c r="A34" s="76" t="s">
        <v>53</v>
      </c>
      <c r="B34" s="77"/>
      <c r="C34" s="42">
        <v>5000</v>
      </c>
      <c r="D34" s="42">
        <v>2500</v>
      </c>
      <c r="E34" s="42">
        <v>1000</v>
      </c>
      <c r="F34" s="42">
        <v>0</v>
      </c>
      <c r="G34" s="42" t="s">
        <v>28</v>
      </c>
    </row>
    <row r="35" spans="1:7" ht="20" customHeight="1" x14ac:dyDescent="0.2">
      <c r="A35" s="72" t="s">
        <v>55</v>
      </c>
      <c r="B35" s="73"/>
      <c r="C35" s="50" t="s">
        <v>30</v>
      </c>
      <c r="D35" s="50" t="s">
        <v>30</v>
      </c>
      <c r="E35" s="50" t="s">
        <v>30</v>
      </c>
      <c r="F35" s="50" t="s">
        <v>30</v>
      </c>
      <c r="G35" s="50" t="s">
        <v>30</v>
      </c>
    </row>
    <row r="36" spans="1:7" s="57" customFormat="1" ht="20" customHeight="1" x14ac:dyDescent="0.2">
      <c r="A36" s="74"/>
      <c r="B36" s="75"/>
      <c r="C36" s="55" t="s">
        <v>10</v>
      </c>
      <c r="D36" s="56" t="s">
        <v>23</v>
      </c>
      <c r="E36" s="55" t="s">
        <v>24</v>
      </c>
      <c r="F36" s="55" t="s">
        <v>25</v>
      </c>
      <c r="G36" s="55" t="s">
        <v>26</v>
      </c>
    </row>
    <row r="37" spans="1:7" ht="66" customHeight="1" x14ac:dyDescent="0.2">
      <c r="A37" s="76" t="s">
        <v>56</v>
      </c>
      <c r="B37" s="77"/>
      <c r="C37" s="42">
        <v>15000</v>
      </c>
      <c r="D37" s="42">
        <v>7500</v>
      </c>
      <c r="E37" s="42">
        <v>3000</v>
      </c>
      <c r="F37" s="42">
        <v>0</v>
      </c>
      <c r="G37" s="42" t="s">
        <v>28</v>
      </c>
    </row>
    <row r="38" spans="1:7" ht="20" customHeight="1" x14ac:dyDescent="0.2">
      <c r="A38" s="72" t="s">
        <v>57</v>
      </c>
      <c r="B38" s="73"/>
      <c r="C38" s="50" t="s">
        <v>30</v>
      </c>
      <c r="D38" s="50" t="s">
        <v>30</v>
      </c>
      <c r="E38" s="50" t="s">
        <v>30</v>
      </c>
      <c r="F38" s="50" t="s">
        <v>30</v>
      </c>
      <c r="G38" s="50" t="s">
        <v>30</v>
      </c>
    </row>
    <row r="39" spans="1:7" s="57" customFormat="1" ht="20" customHeight="1" x14ac:dyDescent="0.2">
      <c r="A39" s="74"/>
      <c r="B39" s="75"/>
      <c r="C39" s="55" t="s">
        <v>10</v>
      </c>
      <c r="D39" s="56" t="s">
        <v>23</v>
      </c>
      <c r="E39" s="55" t="s">
        <v>24</v>
      </c>
      <c r="F39" s="55" t="s">
        <v>25</v>
      </c>
      <c r="G39" s="55" t="s">
        <v>26</v>
      </c>
    </row>
    <row r="40" spans="1:7" ht="66" customHeight="1" x14ac:dyDescent="0.2">
      <c r="A40" s="76" t="s">
        <v>73</v>
      </c>
      <c r="B40" s="77"/>
      <c r="C40" s="49">
        <v>10000</v>
      </c>
      <c r="D40" s="42">
        <v>5000</v>
      </c>
      <c r="E40" s="42">
        <v>2000</v>
      </c>
      <c r="F40" s="42">
        <v>0</v>
      </c>
      <c r="G40" s="42" t="s">
        <v>28</v>
      </c>
    </row>
  </sheetData>
  <sheetProtection algorithmName="SHA-512" hashValue="v8+BvBdfw0/qefiuHFn4n9zQrnYWidxQcGzlpdQzMdi7Pyt4w5vlHqTTRRv/0DjCup8ampF2WVs3SBQdblyuhg==" saltValue="D0LbS7BnGf7870f9NldpWg==" spinCount="100000" sheet="1" objects="1" scenarios="1"/>
  <mergeCells count="30">
    <mergeCell ref="A20:B21"/>
    <mergeCell ref="A22:B22"/>
    <mergeCell ref="A16:B16"/>
    <mergeCell ref="A14:B15"/>
    <mergeCell ref="C3:G3"/>
    <mergeCell ref="C4:G4"/>
    <mergeCell ref="A17:B18"/>
    <mergeCell ref="A19:B19"/>
    <mergeCell ref="A1:G1"/>
    <mergeCell ref="A2:G2"/>
    <mergeCell ref="A13:B13"/>
    <mergeCell ref="A7:B7"/>
    <mergeCell ref="A4:B4"/>
    <mergeCell ref="A3:B3"/>
    <mergeCell ref="A10:B10"/>
    <mergeCell ref="A5:B6"/>
    <mergeCell ref="A8:B9"/>
    <mergeCell ref="A11:B12"/>
    <mergeCell ref="A23:B24"/>
    <mergeCell ref="A25:B25"/>
    <mergeCell ref="A26:B27"/>
    <mergeCell ref="A28:B28"/>
    <mergeCell ref="A29:B30"/>
    <mergeCell ref="A38:B39"/>
    <mergeCell ref="A40:B40"/>
    <mergeCell ref="A31:B31"/>
    <mergeCell ref="A32:B33"/>
    <mergeCell ref="A34:B34"/>
    <mergeCell ref="A35:B36"/>
    <mergeCell ref="A37:B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9410C-428D-ED4F-8B37-4371181FF0C4}">
  <dimension ref="A1:G9"/>
  <sheetViews>
    <sheetView showGridLines="0" workbookViewId="0">
      <selection activeCell="A6" sqref="A6:B6"/>
    </sheetView>
  </sheetViews>
  <sheetFormatPr baseColWidth="10" defaultRowHeight="15" x14ac:dyDescent="0.2"/>
  <cols>
    <col min="1" max="1" width="90.83203125" customWidth="1"/>
    <col min="2" max="2" width="21.83203125" customWidth="1"/>
    <col min="3" max="7" width="15.83203125" customWidth="1"/>
  </cols>
  <sheetData>
    <row r="1" spans="1:7" ht="30" customHeight="1" x14ac:dyDescent="0.2">
      <c r="A1" s="83" t="s">
        <v>60</v>
      </c>
      <c r="B1" s="84"/>
    </row>
    <row r="2" spans="1:7" ht="50" customHeight="1" x14ac:dyDescent="0.2">
      <c r="A2" s="92" t="s">
        <v>29</v>
      </c>
      <c r="B2" s="92"/>
    </row>
    <row r="3" spans="1:7" ht="35" customHeight="1" x14ac:dyDescent="0.2">
      <c r="A3" s="93" t="s">
        <v>19</v>
      </c>
      <c r="B3" s="94"/>
      <c r="C3" s="41" t="s">
        <v>14</v>
      </c>
      <c r="D3" s="41" t="s">
        <v>15</v>
      </c>
      <c r="E3" s="41" t="s">
        <v>16</v>
      </c>
      <c r="F3" s="41" t="s">
        <v>17</v>
      </c>
      <c r="G3" s="41" t="s">
        <v>18</v>
      </c>
    </row>
    <row r="4" spans="1:7" ht="20" customHeight="1" x14ac:dyDescent="0.2">
      <c r="A4" s="76" t="s">
        <v>61</v>
      </c>
      <c r="B4" s="77"/>
      <c r="C4" s="42">
        <v>10000</v>
      </c>
      <c r="D4" s="42">
        <v>5000</v>
      </c>
      <c r="E4" s="42">
        <v>2000</v>
      </c>
      <c r="F4" s="42">
        <v>0</v>
      </c>
      <c r="G4" s="42" t="s">
        <v>34</v>
      </c>
    </row>
    <row r="5" spans="1:7" ht="20" customHeight="1" x14ac:dyDescent="0.2">
      <c r="A5" s="76" t="s">
        <v>62</v>
      </c>
      <c r="B5" s="77"/>
      <c r="C5" s="42">
        <v>10000</v>
      </c>
      <c r="D5" s="42">
        <v>5000</v>
      </c>
      <c r="E5" s="42">
        <v>2000</v>
      </c>
      <c r="F5" s="42">
        <v>0</v>
      </c>
      <c r="G5" s="42" t="s">
        <v>34</v>
      </c>
    </row>
    <row r="6" spans="1:7" ht="20" customHeight="1" x14ac:dyDescent="0.2">
      <c r="A6" s="76" t="s">
        <v>63</v>
      </c>
      <c r="B6" s="77"/>
      <c r="C6" s="42">
        <v>5000</v>
      </c>
      <c r="D6" s="42">
        <v>2500</v>
      </c>
      <c r="E6" s="42">
        <v>1000</v>
      </c>
      <c r="F6" s="42">
        <v>0</v>
      </c>
      <c r="G6" s="42" t="s">
        <v>34</v>
      </c>
    </row>
    <row r="7" spans="1:7" ht="20" customHeight="1" x14ac:dyDescent="0.2">
      <c r="A7" s="76" t="s">
        <v>64</v>
      </c>
      <c r="B7" s="77"/>
      <c r="C7" s="42">
        <v>10000</v>
      </c>
      <c r="D7" s="42">
        <v>5000</v>
      </c>
      <c r="E7" s="42">
        <v>2000</v>
      </c>
      <c r="F7" s="42">
        <v>0</v>
      </c>
      <c r="G7" s="42" t="s">
        <v>34</v>
      </c>
    </row>
    <row r="8" spans="1:7" ht="20" customHeight="1" x14ac:dyDescent="0.2">
      <c r="A8" s="76" t="s">
        <v>65</v>
      </c>
      <c r="B8" s="77"/>
      <c r="C8" s="42">
        <v>10000</v>
      </c>
      <c r="D8" s="42">
        <v>5000</v>
      </c>
      <c r="E8" s="42">
        <v>2000</v>
      </c>
      <c r="F8" s="42">
        <v>0</v>
      </c>
      <c r="G8" s="42" t="s">
        <v>34</v>
      </c>
    </row>
    <row r="9" spans="1:7" ht="20" customHeight="1" x14ac:dyDescent="0.2">
      <c r="A9" s="76" t="s">
        <v>66</v>
      </c>
      <c r="B9" s="77"/>
      <c r="C9" s="42">
        <v>10000</v>
      </c>
      <c r="D9" s="42">
        <v>5000</v>
      </c>
      <c r="E9" s="42">
        <v>2000</v>
      </c>
      <c r="F9" s="42">
        <v>0</v>
      </c>
      <c r="G9" s="42" t="s">
        <v>34</v>
      </c>
    </row>
  </sheetData>
  <sheetProtection algorithmName="SHA-512" hashValue="CxUrWH/spIrWsc/rtnYkg9f9HGJEcINinQ5NGsty6+R7pSn8A/Qb4LfdQLcOic52Z8LlO/Zi6WnLyUdNjK3eUA==" saltValue="9dmPc8nhiIl+HLLCEsJPCA==" spinCount="100000" sheet="1" objects="1" scenarios="1"/>
  <mergeCells count="9">
    <mergeCell ref="A9:B9"/>
    <mergeCell ref="A2:B2"/>
    <mergeCell ref="A1:B1"/>
    <mergeCell ref="A8:B8"/>
    <mergeCell ref="A4:B4"/>
    <mergeCell ref="A5:B5"/>
    <mergeCell ref="A6:B6"/>
    <mergeCell ref="A7:B7"/>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42"/>
  <sheetViews>
    <sheetView showGridLines="0" zoomScale="90" zoomScaleNormal="90" zoomScalePageLayoutView="85" workbookViewId="0">
      <pane ySplit="1" topLeftCell="A2" activePane="bottomLeft" state="frozen"/>
      <selection pane="bottomLeft" activeCell="C39" sqref="C39"/>
    </sheetView>
  </sheetViews>
  <sheetFormatPr baseColWidth="10" defaultColWidth="8.83203125" defaultRowHeight="13" x14ac:dyDescent="0.15"/>
  <cols>
    <col min="1" max="1" width="90.83203125" style="4" customWidth="1"/>
    <col min="2" max="2" width="2.83203125" style="8" customWidth="1"/>
    <col min="3" max="3" width="25.83203125" style="5" customWidth="1"/>
    <col min="4" max="4" width="3.83203125" style="5" customWidth="1"/>
    <col min="5" max="5" width="2.83203125" style="5" customWidth="1"/>
    <col min="6" max="6" width="25.83203125" style="5" customWidth="1"/>
    <col min="7" max="7" width="3.83203125" style="5" customWidth="1"/>
    <col min="8" max="8" width="2.83203125" style="5" customWidth="1"/>
    <col min="9" max="9" width="25.83203125" style="4" customWidth="1"/>
    <col min="10" max="10" width="3.83203125" style="4" customWidth="1"/>
    <col min="11" max="11" width="11.6640625" style="4" bestFit="1" customWidth="1"/>
    <col min="12" max="16384" width="8.83203125" style="4"/>
  </cols>
  <sheetData>
    <row r="1" spans="1:11" ht="50" customHeight="1" x14ac:dyDescent="0.2">
      <c r="A1" s="7" t="s">
        <v>0</v>
      </c>
      <c r="B1" s="13"/>
      <c r="C1" s="102" t="s">
        <v>20</v>
      </c>
      <c r="D1" s="101"/>
      <c r="E1" s="13"/>
      <c r="F1" s="100" t="s">
        <v>21</v>
      </c>
      <c r="G1" s="101"/>
      <c r="H1" s="13"/>
      <c r="I1" s="100" t="s">
        <v>22</v>
      </c>
      <c r="J1" s="101"/>
      <c r="K1" s="3"/>
    </row>
    <row r="2" spans="1:11" ht="40" customHeight="1" x14ac:dyDescent="0.15">
      <c r="A2" s="17" t="str">
        <f>'Beoordelen 1. Open vragen'!A3:G3</f>
        <v>6.1	BEANTWOORDING OPEN VRAGEN + 6.2 TOELICHTING BEANTWOORDING</v>
      </c>
      <c r="B2" s="10"/>
      <c r="C2" s="103"/>
      <c r="D2" s="104"/>
      <c r="E2" s="10"/>
      <c r="F2" s="103"/>
      <c r="G2" s="104"/>
      <c r="H2" s="10"/>
      <c r="I2" s="103"/>
      <c r="J2" s="104"/>
    </row>
    <row r="3" spans="1:11" ht="20" customHeight="1" x14ac:dyDescent="0.15">
      <c r="A3" s="95" t="str">
        <f>'Beoordelen 1. Open vragen'!A7</f>
        <v xml:space="preserve">Inschrijver dient te beschrijven op maximaal 2 A4 (toe te voegen op TenderNed) op welke wijze zij bij aanvang van de opdracht zich gaat verdiepen in de organisatie van de opdrachtgever, veel voorkomende vraagstukken en hoe zij haar dienstverlening gaat afstemmen op de uitvoering van de nadere opdrachten. Inschrijver beschrijft hier minimaal een realistisch tijdspad, communicatieplan en een verwachte inzet (in tijd) van de opdrachtgever. </v>
      </c>
      <c r="B3" s="11"/>
      <c r="C3" s="9" t="s">
        <v>8</v>
      </c>
      <c r="D3" s="6"/>
      <c r="E3" s="11"/>
      <c r="F3" s="9" t="s">
        <v>8</v>
      </c>
      <c r="G3" s="6"/>
      <c r="H3" s="11"/>
      <c r="I3" s="9" t="s">
        <v>8</v>
      </c>
      <c r="J3" s="6"/>
    </row>
    <row r="4" spans="1:11" ht="166" customHeight="1" x14ac:dyDescent="0.15">
      <c r="A4" s="96"/>
      <c r="B4" s="11"/>
      <c r="C4" s="97" t="s">
        <v>3</v>
      </c>
      <c r="D4" s="98"/>
      <c r="E4" s="11"/>
      <c r="F4" s="99" t="s">
        <v>3</v>
      </c>
      <c r="G4" s="98"/>
      <c r="H4" s="11"/>
      <c r="I4" s="99" t="s">
        <v>3</v>
      </c>
      <c r="J4" s="98"/>
    </row>
    <row r="5" spans="1:11" ht="20" customHeight="1" x14ac:dyDescent="0.15">
      <c r="A5" s="95" t="str">
        <f>'Beoordelen 1. Open vragen'!A10</f>
        <v>Inschrijver dient te beschrijven op maximaal 2 A4 (toe te voegen op TenderNed) op welke wijze zij invulling geef aan goed werkgeverschap gericht op ZZP’ers, onderwijsgevend personeel en ondersteunend personeel en beschrijft hierbij minimaal de volgende punten;
1.	Communicatie met potentiële kandidaten;
2.	Communicatie met personeel onder contract;
3.	Organiseren events;
4.	Ontwikkeling van personeel onder contract;
5.	Ontwikkeling potentiële kandidaten;
6.	Het binden en motiveren van potentiële kandidaten aan de organisatie van de inschrijver;
7.	Het binden en motiveren van ingezet personeel (en ZZP’ers) aan de organisatie van de inschrijver.</v>
      </c>
      <c r="B5" s="11"/>
      <c r="C5" s="9" t="s">
        <v>8</v>
      </c>
      <c r="D5" s="6"/>
      <c r="E5" s="11"/>
      <c r="F5" s="9" t="s">
        <v>8</v>
      </c>
      <c r="G5" s="6"/>
      <c r="H5" s="11"/>
      <c r="I5" s="9" t="s">
        <v>8</v>
      </c>
      <c r="J5" s="6"/>
    </row>
    <row r="6" spans="1:11" ht="154" customHeight="1" x14ac:dyDescent="0.15">
      <c r="A6" s="96"/>
      <c r="B6" s="11"/>
      <c r="C6" s="97" t="s">
        <v>3</v>
      </c>
      <c r="D6" s="98"/>
      <c r="E6" s="11"/>
      <c r="F6" s="99" t="s">
        <v>3</v>
      </c>
      <c r="G6" s="98"/>
      <c r="H6" s="11"/>
      <c r="I6" s="99" t="s">
        <v>3</v>
      </c>
      <c r="J6" s="98"/>
    </row>
    <row r="7" spans="1:11" ht="20" customHeight="1" x14ac:dyDescent="0.15">
      <c r="A7" s="95" t="str">
        <f>'Beoordelen 1. Open vragen'!A13</f>
        <v xml:space="preserve">Inschrijver dient te beschrijven op maximaal 2 A4 (toe te voegen op TenderNed) op welke wijze zij informatie omtrent de ervaringen en tevredenheid van klanten, potentiele kandidaten, ZZP’ers, onderwijsgevend personeel en ondersteunend personeel verzamelt, analyseert en omzet naar acties. </v>
      </c>
      <c r="B7" s="11"/>
      <c r="C7" s="9" t="s">
        <v>8</v>
      </c>
      <c r="D7" s="6"/>
      <c r="E7" s="11"/>
      <c r="F7" s="9" t="s">
        <v>8</v>
      </c>
      <c r="G7" s="6"/>
      <c r="H7" s="11"/>
      <c r="I7" s="9" t="s">
        <v>8</v>
      </c>
      <c r="J7" s="6"/>
    </row>
    <row r="8" spans="1:11" ht="159" customHeight="1" x14ac:dyDescent="0.15">
      <c r="A8" s="96"/>
      <c r="B8" s="11"/>
      <c r="C8" s="97" t="s">
        <v>3</v>
      </c>
      <c r="D8" s="98"/>
      <c r="E8" s="11"/>
      <c r="F8" s="99" t="s">
        <v>3</v>
      </c>
      <c r="G8" s="98"/>
      <c r="H8" s="11"/>
      <c r="I8" s="99" t="s">
        <v>3</v>
      </c>
      <c r="J8" s="98"/>
    </row>
    <row r="9" spans="1:11" ht="21" customHeight="1" x14ac:dyDescent="0.15">
      <c r="A9" s="95" t="str">
        <f>'Beoordelen 1. Open vragen'!A16</f>
        <v xml:space="preserve">Inschrijver dient te beschrijven op maximaal 2 A4 (toe te voegen op TenderNed) welke werkwijze zij hanteert bij een aanvraag voor personeel (ZZP’ers, onderwijsgevend personeel en ondersteunend personeel) voor een onderwijsorganisatie. Inschrijver beschrijft hierbij minimaal;
•	Het intakeproces met de aanvrager; 
•	de wijze van werven en selecteren; 
•	de omvang van de relevante database; 
•	het voorstellen van geschikte kandidaten; 
•	de communicatie omtrent en de afronding van een zoekopdracht m.b.t een uitgezette vacature. 
Hierin wordt er verwacht dat de inschrijver duidelijk beschrijft wat de rol van de aanbestedende dienst in deze procedure is. </v>
      </c>
      <c r="B9" s="11"/>
      <c r="C9" s="9" t="s">
        <v>8</v>
      </c>
      <c r="D9" s="6"/>
      <c r="E9" s="11"/>
      <c r="F9" s="9" t="s">
        <v>8</v>
      </c>
      <c r="G9" s="6"/>
      <c r="H9" s="11"/>
      <c r="I9" s="9" t="s">
        <v>8</v>
      </c>
      <c r="J9" s="6"/>
    </row>
    <row r="10" spans="1:11" ht="156" customHeight="1" x14ac:dyDescent="0.15">
      <c r="A10" s="96"/>
      <c r="B10" s="11"/>
      <c r="C10" s="97" t="s">
        <v>3</v>
      </c>
      <c r="D10" s="98"/>
      <c r="E10" s="11"/>
      <c r="F10" s="99" t="s">
        <v>3</v>
      </c>
      <c r="G10" s="98"/>
      <c r="H10" s="11"/>
      <c r="I10" s="99" t="s">
        <v>3</v>
      </c>
      <c r="J10" s="98"/>
    </row>
    <row r="11" spans="1:11" ht="21" customHeight="1" x14ac:dyDescent="0.15">
      <c r="A11" s="95" t="str">
        <f>'Beoordelen 1. Open vragen'!A19</f>
        <v xml:space="preserve">Inschrijver dient te beschrijven op maximaal 1 A4 (toe te voegen op TenderNed) welke werkwijze zij hanteert bij het afwijzen, dan wel terugkoppelen van een afwijzing vanuit het Regio College van kandidaten. Als mede hoe inschrijver ervoor zorgt dat ze afgewezen doch geschikte kandidaten gemotiveerd houdt voor eventuele volgende vacatures en hoe deze kandidaten een positief beeld houden van het Regio College. </v>
      </c>
      <c r="B11" s="11"/>
      <c r="C11" s="9" t="s">
        <v>8</v>
      </c>
      <c r="D11" s="6"/>
      <c r="E11" s="11"/>
      <c r="F11" s="9" t="s">
        <v>8</v>
      </c>
      <c r="G11" s="6"/>
      <c r="H11" s="11"/>
      <c r="I11" s="9" t="s">
        <v>8</v>
      </c>
      <c r="J11" s="6"/>
    </row>
    <row r="12" spans="1:11" ht="156" customHeight="1" x14ac:dyDescent="0.15">
      <c r="A12" s="96"/>
      <c r="B12" s="11"/>
      <c r="C12" s="97" t="s">
        <v>3</v>
      </c>
      <c r="D12" s="98"/>
      <c r="E12" s="11"/>
      <c r="F12" s="99" t="s">
        <v>3</v>
      </c>
      <c r="G12" s="98"/>
      <c r="H12" s="11"/>
      <c r="I12" s="99" t="s">
        <v>3</v>
      </c>
      <c r="J12" s="98"/>
    </row>
    <row r="13" spans="1:11" ht="21" customHeight="1" x14ac:dyDescent="0.15">
      <c r="A13" s="95" t="str">
        <f>'Beoordelen 1. Open vragen'!A22</f>
        <v xml:space="preserve">Inschrijver dient te beschrijven op maximaal 1 A4 (toe te voegen op TenderNed) op welke wijze zij actief zijn m.b.t. de participatiewet en social return in het kader van de scope van deze aanbesteding specifiek gericht op de opdrachtgever. Inschrijver beschrijft hierbij concreet hoe zij een bijdrage kan leveren aan de taakstelling van de opdrachtgever inzake de participatiewet. </v>
      </c>
      <c r="B13" s="11"/>
      <c r="C13" s="9" t="s">
        <v>8</v>
      </c>
      <c r="D13" s="6"/>
      <c r="E13" s="11"/>
      <c r="F13" s="9" t="s">
        <v>8</v>
      </c>
      <c r="G13" s="6"/>
      <c r="H13" s="11"/>
      <c r="I13" s="9" t="s">
        <v>8</v>
      </c>
      <c r="J13" s="6"/>
    </row>
    <row r="14" spans="1:11" ht="156" customHeight="1" x14ac:dyDescent="0.15">
      <c r="A14" s="96"/>
      <c r="B14" s="11"/>
      <c r="C14" s="97" t="s">
        <v>3</v>
      </c>
      <c r="D14" s="98"/>
      <c r="E14" s="11"/>
      <c r="F14" s="99" t="s">
        <v>3</v>
      </c>
      <c r="G14" s="98"/>
      <c r="H14" s="11"/>
      <c r="I14" s="99" t="s">
        <v>3</v>
      </c>
      <c r="J14" s="98"/>
    </row>
    <row r="15" spans="1:11" ht="21" customHeight="1" x14ac:dyDescent="0.15">
      <c r="A15" s="95" t="str">
        <f>'Beoordelen 1. Open vragen'!A25</f>
        <v xml:space="preserve">Inschrijver dient te beschrijven op maximaal 1 A4 (toe te voegen op TenderNed) op welke wijze zij concreet kunnen voorzien in het begeleiden van studenten van het Regio College naar werk, dan wel het verlenen van/ bemiddelen in minimaal 5 stageplaatsen per jaar aan studenten van het Regio College. </v>
      </c>
      <c r="B15" s="11"/>
      <c r="C15" s="9" t="s">
        <v>8</v>
      </c>
      <c r="D15" s="6"/>
      <c r="E15" s="11"/>
      <c r="F15" s="9" t="s">
        <v>8</v>
      </c>
      <c r="G15" s="6"/>
      <c r="H15" s="11"/>
      <c r="I15" s="9" t="s">
        <v>8</v>
      </c>
      <c r="J15" s="6"/>
    </row>
    <row r="16" spans="1:11" ht="156" customHeight="1" x14ac:dyDescent="0.15">
      <c r="A16" s="96"/>
      <c r="B16" s="11"/>
      <c r="C16" s="97" t="s">
        <v>3</v>
      </c>
      <c r="D16" s="98"/>
      <c r="E16" s="11"/>
      <c r="F16" s="99" t="s">
        <v>3</v>
      </c>
      <c r="G16" s="98"/>
      <c r="H16" s="11"/>
      <c r="I16" s="99" t="s">
        <v>3</v>
      </c>
      <c r="J16" s="98"/>
    </row>
    <row r="17" spans="1:10" ht="21" customHeight="1" x14ac:dyDescent="0.15">
      <c r="A17" s="95" t="str">
        <f>'Beoordelen 1. Open vragen'!A28</f>
        <v xml:space="preserve">Inschrijver dient te beschrijven op maximaal 1 A4 (toe te voegen op TenderNed) hoe zij invulling denkt te gaan geven aan succesmanagement na een eventuele gunning. In de beantwoording beschrijft inschrijver minimaal het volgende: welk niveau accountmanagement zij gaat inzetten, op welke wijze zij de opdrachtgever gaat ondersteunen in het verder ontwikkelen van de relatie met kandidaten en opdrachtnemer, met welke frequentie zij overleggen met het team P&amp;O van de opdrachtgever wil voeren, hoe zij dit denkt te gaan organiseren en welke onderwerpen hierbij minimaal aan bod komen. </v>
      </c>
      <c r="B17" s="11"/>
      <c r="C17" s="9" t="s">
        <v>8</v>
      </c>
      <c r="D17" s="6"/>
      <c r="E17" s="11"/>
      <c r="F17" s="9" t="s">
        <v>8</v>
      </c>
      <c r="G17" s="6"/>
      <c r="H17" s="11"/>
      <c r="I17" s="9" t="s">
        <v>8</v>
      </c>
      <c r="J17" s="6"/>
    </row>
    <row r="18" spans="1:10" ht="156" customHeight="1" x14ac:dyDescent="0.15">
      <c r="A18" s="96"/>
      <c r="B18" s="11"/>
      <c r="C18" s="97" t="s">
        <v>3</v>
      </c>
      <c r="D18" s="98"/>
      <c r="E18" s="11"/>
      <c r="F18" s="99" t="s">
        <v>3</v>
      </c>
      <c r="G18" s="98"/>
      <c r="H18" s="11"/>
      <c r="I18" s="99" t="s">
        <v>3</v>
      </c>
      <c r="J18" s="98"/>
    </row>
    <row r="19" spans="1:10" ht="21" customHeight="1" x14ac:dyDescent="0.15">
      <c r="A19" s="95" t="str">
        <f>'Beoordelen 1. Open vragen'!A31</f>
        <v xml:space="preserve">Inschrijver dient te beschrijven op maximaal 1 A4 (toe te voegen op TenderNed) hoe zij cv’s van kandidaten toetst op juistheid. Hierbij geeft inschrijver minimaal aan op welke wijze zij de diplomering, werkervaring, bevoegdheid en geschiktheid toetst. </v>
      </c>
      <c r="B19" s="11"/>
      <c r="C19" s="9" t="s">
        <v>8</v>
      </c>
      <c r="D19" s="6"/>
      <c r="E19" s="11"/>
      <c r="F19" s="9" t="s">
        <v>8</v>
      </c>
      <c r="G19" s="6"/>
      <c r="H19" s="11"/>
      <c r="I19" s="9" t="s">
        <v>8</v>
      </c>
      <c r="J19" s="6"/>
    </row>
    <row r="20" spans="1:10" ht="156" customHeight="1" x14ac:dyDescent="0.15">
      <c r="A20" s="96"/>
      <c r="B20" s="11"/>
      <c r="C20" s="97" t="s">
        <v>3</v>
      </c>
      <c r="D20" s="98"/>
      <c r="E20" s="11"/>
      <c r="F20" s="99" t="s">
        <v>3</v>
      </c>
      <c r="G20" s="98"/>
      <c r="H20" s="11"/>
      <c r="I20" s="99" t="s">
        <v>3</v>
      </c>
      <c r="J20" s="98"/>
    </row>
    <row r="21" spans="1:10" ht="21" customHeight="1" x14ac:dyDescent="0.15">
      <c r="A21" s="95" t="str">
        <f>'Beoordelen 1. Open vragen'!A34</f>
        <v xml:space="preserve">Inschrijver dient te beschrijven op maximaal 1 A4 (toe te voegen op TenderNed) op welke wijze zij de continuïteit van de beschikbaarheid van kandidaten voor onderwijsgevend personeel garandeert. Daarnaast dient de inschrijver aan te geven hoe ze in de situatie van ziekte van een ingehuurde onderwijsgevende medewerker handelen. </v>
      </c>
      <c r="B21" s="11"/>
      <c r="C21" s="9" t="s">
        <v>8</v>
      </c>
      <c r="D21" s="6"/>
      <c r="E21" s="11"/>
      <c r="F21" s="9" t="s">
        <v>8</v>
      </c>
      <c r="G21" s="6"/>
      <c r="H21" s="11"/>
      <c r="I21" s="9" t="s">
        <v>8</v>
      </c>
      <c r="J21" s="6"/>
    </row>
    <row r="22" spans="1:10" ht="156" customHeight="1" x14ac:dyDescent="0.15">
      <c r="A22" s="96"/>
      <c r="B22" s="11"/>
      <c r="C22" s="97" t="s">
        <v>3</v>
      </c>
      <c r="D22" s="98"/>
      <c r="E22" s="11"/>
      <c r="F22" s="99" t="s">
        <v>3</v>
      </c>
      <c r="G22" s="98"/>
      <c r="H22" s="11"/>
      <c r="I22" s="99" t="s">
        <v>3</v>
      </c>
      <c r="J22" s="98"/>
    </row>
    <row r="23" spans="1:10" ht="21" customHeight="1" x14ac:dyDescent="0.15">
      <c r="A23" s="95" t="str">
        <f>'Beoordelen 1. Open vragen'!A37</f>
        <v xml:space="preserve">Inschrijver dient te beschrijven op maximaal 1 A4 (toe te voegen op TenderNed) op welke wijze zij bij andere onderwijsorganisaties moeilijk in te vullen vacatures (onder andere docenten ICT/techniek en BINASK) hebben aangepakt en ingevuld. </v>
      </c>
      <c r="B23" s="11"/>
      <c r="C23" s="9" t="s">
        <v>8</v>
      </c>
      <c r="D23" s="6"/>
      <c r="E23" s="11"/>
      <c r="F23" s="9" t="s">
        <v>8</v>
      </c>
      <c r="G23" s="6"/>
      <c r="H23" s="11"/>
      <c r="I23" s="9" t="s">
        <v>8</v>
      </c>
      <c r="J23" s="6"/>
    </row>
    <row r="24" spans="1:10" ht="156" customHeight="1" x14ac:dyDescent="0.15">
      <c r="A24" s="96"/>
      <c r="B24" s="11"/>
      <c r="C24" s="97" t="s">
        <v>3</v>
      </c>
      <c r="D24" s="98"/>
      <c r="E24" s="11"/>
      <c r="F24" s="99" t="s">
        <v>3</v>
      </c>
      <c r="G24" s="98"/>
      <c r="H24" s="11"/>
      <c r="I24" s="99" t="s">
        <v>3</v>
      </c>
      <c r="J24" s="98"/>
    </row>
    <row r="25" spans="1:10" ht="21" customHeight="1" x14ac:dyDescent="0.15">
      <c r="A25" s="95" t="str">
        <f>'Beoordelen 1. Open vragen'!A40</f>
        <v>Inschrijver dient te beschrijven op maximaal 1 A4 (toe te voegen op TenderNed) hoe zij omgaat met het inhuren en doorlenen van ZZP’ers die gewend zijn rechtstreeks zaken te doen met opdrachtgever. Hierbij beschrijft inschrijver minimaal op welke manier zij een aantrekkelijk landschap creëert voor ZZP’ers zodat zij geen last ondervinden van de doorleenconstructie tussen opdrachtnemer en opdrachtgever.</v>
      </c>
      <c r="B25" s="11"/>
      <c r="C25" s="9" t="s">
        <v>8</v>
      </c>
      <c r="D25" s="6"/>
      <c r="E25" s="11"/>
      <c r="F25" s="9" t="s">
        <v>8</v>
      </c>
      <c r="G25" s="6"/>
      <c r="H25" s="11"/>
      <c r="I25" s="9" t="s">
        <v>8</v>
      </c>
      <c r="J25" s="6"/>
    </row>
    <row r="26" spans="1:10" ht="156" customHeight="1" x14ac:dyDescent="0.15">
      <c r="A26" s="96"/>
      <c r="B26" s="11"/>
      <c r="C26" s="97" t="s">
        <v>3</v>
      </c>
      <c r="D26" s="98"/>
      <c r="E26" s="11"/>
      <c r="F26" s="99" t="s">
        <v>3</v>
      </c>
      <c r="G26" s="98"/>
      <c r="H26" s="11"/>
      <c r="I26" s="99" t="s">
        <v>3</v>
      </c>
      <c r="J26" s="98"/>
    </row>
    <row r="27" spans="1:10" ht="20" customHeight="1" x14ac:dyDescent="0.15">
      <c r="A27" s="26"/>
      <c r="B27" s="12"/>
      <c r="C27" s="27"/>
      <c r="D27" s="27"/>
      <c r="E27" s="12"/>
      <c r="F27" s="27"/>
      <c r="G27" s="27"/>
      <c r="H27" s="12"/>
      <c r="I27" s="27"/>
      <c r="J27" s="28"/>
    </row>
    <row r="28" spans="1:10" ht="40" customHeight="1" x14ac:dyDescent="0.15">
      <c r="A28" s="17" t="str">
        <f>'Beoordelen 2. Interview'!A1:B1</f>
        <v>6.3	INTERVIEWVRAGEN SLEUTELFUNCTIONARISSEN</v>
      </c>
      <c r="B28" s="10"/>
      <c r="C28" s="105"/>
      <c r="D28" s="104"/>
      <c r="E28" s="10"/>
      <c r="F28" s="105"/>
      <c r="G28" s="104"/>
      <c r="H28" s="10"/>
      <c r="I28" s="105"/>
      <c r="J28" s="104"/>
    </row>
    <row r="29" spans="1:10" ht="20" customHeight="1" x14ac:dyDescent="0.15">
      <c r="A29" s="95" t="str">
        <f>'Beoordelen 2. Interview'!A4:B4</f>
        <v>1. Een vraag inzake de continuïteit van het leveren van kandidaten;</v>
      </c>
      <c r="B29" s="11"/>
      <c r="C29" s="9" t="s">
        <v>8</v>
      </c>
      <c r="D29" s="6"/>
      <c r="E29" s="11"/>
      <c r="F29" s="9" t="s">
        <v>8</v>
      </c>
      <c r="G29" s="6"/>
      <c r="H29" s="11"/>
      <c r="I29" s="9" t="s">
        <v>8</v>
      </c>
      <c r="J29" s="6"/>
    </row>
    <row r="30" spans="1:10" ht="130" customHeight="1" x14ac:dyDescent="0.15">
      <c r="A30" s="96"/>
      <c r="B30" s="11"/>
      <c r="C30" s="97" t="s">
        <v>3</v>
      </c>
      <c r="D30" s="98"/>
      <c r="E30" s="11"/>
      <c r="F30" s="99" t="s">
        <v>3</v>
      </c>
      <c r="G30" s="98"/>
      <c r="H30" s="11"/>
      <c r="I30" s="99" t="s">
        <v>3</v>
      </c>
      <c r="J30" s="98"/>
    </row>
    <row r="31" spans="1:10" ht="20" customHeight="1" x14ac:dyDescent="0.15">
      <c r="A31" s="95" t="str">
        <f>'Beoordelen 2. Interview'!A5:B5</f>
        <v>2. Een commerciële vraag inzake het accountmanagement;</v>
      </c>
      <c r="B31" s="11"/>
      <c r="C31" s="9" t="s">
        <v>8</v>
      </c>
      <c r="D31" s="6"/>
      <c r="E31" s="11"/>
      <c r="F31" s="9" t="s">
        <v>8</v>
      </c>
      <c r="G31" s="6"/>
      <c r="H31" s="11"/>
      <c r="I31" s="9" t="s">
        <v>8</v>
      </c>
      <c r="J31" s="6"/>
    </row>
    <row r="32" spans="1:10" ht="130" customHeight="1" x14ac:dyDescent="0.15">
      <c r="A32" s="96"/>
      <c r="B32" s="11"/>
      <c r="C32" s="97" t="s">
        <v>3</v>
      </c>
      <c r="D32" s="98"/>
      <c r="E32" s="11"/>
      <c r="F32" s="99" t="s">
        <v>3</v>
      </c>
      <c r="G32" s="98"/>
      <c r="H32" s="11"/>
      <c r="I32" s="99" t="s">
        <v>3</v>
      </c>
      <c r="J32" s="98"/>
    </row>
    <row r="33" spans="1:10" ht="20" customHeight="1" x14ac:dyDescent="0.15">
      <c r="A33" s="95" t="str">
        <f>'Beoordelen 2. Interview'!A6:B6</f>
        <v>3.	Een vraag inzake kandidaat tevredenheid gedurende dienstverband;</v>
      </c>
      <c r="B33" s="11"/>
      <c r="C33" s="9" t="s">
        <v>8</v>
      </c>
      <c r="D33" s="6"/>
      <c r="E33" s="11"/>
      <c r="F33" s="9" t="s">
        <v>8</v>
      </c>
      <c r="G33" s="6"/>
      <c r="H33" s="11"/>
      <c r="I33" s="9" t="s">
        <v>8</v>
      </c>
      <c r="J33" s="6"/>
    </row>
    <row r="34" spans="1:10" ht="130" customHeight="1" x14ac:dyDescent="0.15">
      <c r="A34" s="96"/>
      <c r="B34" s="11"/>
      <c r="C34" s="97" t="s">
        <v>3</v>
      </c>
      <c r="D34" s="98"/>
      <c r="E34" s="11"/>
      <c r="F34" s="99" t="s">
        <v>3</v>
      </c>
      <c r="G34" s="98"/>
      <c r="H34" s="11"/>
      <c r="I34" s="99" t="s">
        <v>3</v>
      </c>
      <c r="J34" s="98"/>
    </row>
    <row r="35" spans="1:10" ht="20" customHeight="1" x14ac:dyDescent="0.15">
      <c r="A35" s="95" t="str">
        <f>'Beoordelen 2. Interview'!A7:B7</f>
        <v>4.	Een vraag met betrekking tot de wetgeving in relatie tot arbeidsvoorwaarden;</v>
      </c>
      <c r="B35" s="11"/>
      <c r="C35" s="9" t="s">
        <v>8</v>
      </c>
      <c r="D35" s="6"/>
      <c r="E35" s="11"/>
      <c r="F35" s="9" t="s">
        <v>8</v>
      </c>
      <c r="G35" s="6"/>
      <c r="H35" s="11"/>
      <c r="I35" s="9" t="s">
        <v>8</v>
      </c>
      <c r="J35" s="6"/>
    </row>
    <row r="36" spans="1:10" ht="130" customHeight="1" x14ac:dyDescent="0.15">
      <c r="A36" s="96"/>
      <c r="B36" s="11"/>
      <c r="C36" s="97" t="s">
        <v>3</v>
      </c>
      <c r="D36" s="98"/>
      <c r="E36" s="11"/>
      <c r="F36" s="99" t="s">
        <v>3</v>
      </c>
      <c r="G36" s="98"/>
      <c r="H36" s="11"/>
      <c r="I36" s="99" t="s">
        <v>3</v>
      </c>
      <c r="J36" s="98"/>
    </row>
    <row r="37" spans="1:10" ht="20" customHeight="1" x14ac:dyDescent="0.15">
      <c r="A37" s="95" t="str">
        <f>'Beoordelen 2. Interview'!A8:B8</f>
        <v>5.	Een vraag inzake win-win voor het onderwijs van de opdrachtgever en inschrijver;</v>
      </c>
      <c r="B37" s="11"/>
      <c r="C37" s="9" t="s">
        <v>8</v>
      </c>
      <c r="D37" s="6"/>
      <c r="E37" s="11"/>
      <c r="F37" s="9" t="s">
        <v>8</v>
      </c>
      <c r="G37" s="6"/>
      <c r="H37" s="11"/>
      <c r="I37" s="9" t="s">
        <v>8</v>
      </c>
      <c r="J37" s="6"/>
    </row>
    <row r="38" spans="1:10" ht="130" customHeight="1" x14ac:dyDescent="0.15">
      <c r="A38" s="96"/>
      <c r="B38" s="11"/>
      <c r="C38" s="97" t="s">
        <v>3</v>
      </c>
      <c r="D38" s="98"/>
      <c r="E38" s="11"/>
      <c r="F38" s="99" t="s">
        <v>3</v>
      </c>
      <c r="G38" s="98"/>
      <c r="H38" s="11"/>
      <c r="I38" s="99" t="s">
        <v>3</v>
      </c>
      <c r="J38" s="98"/>
    </row>
    <row r="39" spans="1:10" ht="20" customHeight="1" x14ac:dyDescent="0.15">
      <c r="A39" s="95" t="str">
        <f>'Beoordelen 2. Interview'!A9:B9</f>
        <v>6.	Een vraag inzake de administratieve organisatie.</v>
      </c>
      <c r="B39" s="11"/>
      <c r="C39" s="9" t="s">
        <v>8</v>
      </c>
      <c r="D39" s="6"/>
      <c r="E39" s="11"/>
      <c r="F39" s="9" t="s">
        <v>8</v>
      </c>
      <c r="G39" s="6"/>
      <c r="H39" s="11"/>
      <c r="I39" s="9" t="s">
        <v>8</v>
      </c>
      <c r="J39" s="6"/>
    </row>
    <row r="40" spans="1:10" ht="130" customHeight="1" x14ac:dyDescent="0.15">
      <c r="A40" s="96"/>
      <c r="B40" s="11"/>
      <c r="C40" s="97" t="s">
        <v>3</v>
      </c>
      <c r="D40" s="98"/>
      <c r="E40" s="11"/>
      <c r="F40" s="99" t="s">
        <v>3</v>
      </c>
      <c r="G40" s="98"/>
      <c r="H40" s="11"/>
      <c r="I40" s="99" t="s">
        <v>3</v>
      </c>
      <c r="J40" s="98"/>
    </row>
    <row r="41" spans="1:10" ht="20" customHeight="1" x14ac:dyDescent="0.15">
      <c r="A41" s="26"/>
      <c r="B41" s="12"/>
      <c r="C41" s="27"/>
      <c r="D41" s="27"/>
      <c r="E41" s="12"/>
      <c r="F41" s="27"/>
      <c r="G41" s="27"/>
      <c r="H41" s="12"/>
      <c r="I41" s="27"/>
      <c r="J41" s="28"/>
    </row>
    <row r="42" spans="1:10" x14ac:dyDescent="0.15">
      <c r="A42" s="8"/>
      <c r="B42" s="5"/>
      <c r="H42" s="4"/>
    </row>
  </sheetData>
  <sheetProtection algorithmName="SHA-512" hashValue="6IjD7iKTiwfRBYL7OvMCjSKJ5wn6xoDtRstSBLozrvsL+MPx8qpi/d5Q6rHtwlRO8ndsTPn99eLx4XakknlRaw==" saltValue="m2ZErpIi0y4m+ZLYzhSKHg==" spinCount="100000" sheet="1" objects="1" scenarios="1"/>
  <mergeCells count="81">
    <mergeCell ref="A9:A10"/>
    <mergeCell ref="C10:D10"/>
    <mergeCell ref="F10:G10"/>
    <mergeCell ref="I10:J10"/>
    <mergeCell ref="C28:D28"/>
    <mergeCell ref="F28:G28"/>
    <mergeCell ref="I28:J28"/>
    <mergeCell ref="A11:A12"/>
    <mergeCell ref="C12:D12"/>
    <mergeCell ref="F12:G12"/>
    <mergeCell ref="I12:J12"/>
    <mergeCell ref="A13:A14"/>
    <mergeCell ref="C14:D14"/>
    <mergeCell ref="F14:G14"/>
    <mergeCell ref="I14:J14"/>
    <mergeCell ref="A21:A22"/>
    <mergeCell ref="A35:A36"/>
    <mergeCell ref="C36:D36"/>
    <mergeCell ref="F36:G36"/>
    <mergeCell ref="I36:J36"/>
    <mergeCell ref="A37:A38"/>
    <mergeCell ref="C38:D38"/>
    <mergeCell ref="F38:G38"/>
    <mergeCell ref="I38:J38"/>
    <mergeCell ref="A31:A32"/>
    <mergeCell ref="C32:D32"/>
    <mergeCell ref="F32:G32"/>
    <mergeCell ref="I32:J32"/>
    <mergeCell ref="A33:A34"/>
    <mergeCell ref="C34:D34"/>
    <mergeCell ref="F34:G34"/>
    <mergeCell ref="I34:J34"/>
    <mergeCell ref="A3:A4"/>
    <mergeCell ref="C4:D4"/>
    <mergeCell ref="F4:G4"/>
    <mergeCell ref="I4:J4"/>
    <mergeCell ref="A29:A30"/>
    <mergeCell ref="C30:D30"/>
    <mergeCell ref="F30:G30"/>
    <mergeCell ref="I30:J30"/>
    <mergeCell ref="A5:A6"/>
    <mergeCell ref="C6:D6"/>
    <mergeCell ref="F6:G6"/>
    <mergeCell ref="I6:J6"/>
    <mergeCell ref="A7:A8"/>
    <mergeCell ref="C8:D8"/>
    <mergeCell ref="F8:G8"/>
    <mergeCell ref="I8:J8"/>
    <mergeCell ref="I1:J1"/>
    <mergeCell ref="C1:D1"/>
    <mergeCell ref="F1:G1"/>
    <mergeCell ref="C2:D2"/>
    <mergeCell ref="F2:G2"/>
    <mergeCell ref="I2:J2"/>
    <mergeCell ref="A39:A40"/>
    <mergeCell ref="C40:D40"/>
    <mergeCell ref="F40:G40"/>
    <mergeCell ref="I40:J40"/>
    <mergeCell ref="A15:A16"/>
    <mergeCell ref="C16:D16"/>
    <mergeCell ref="F16:G16"/>
    <mergeCell ref="I16:J16"/>
    <mergeCell ref="A17:A18"/>
    <mergeCell ref="C18:D18"/>
    <mergeCell ref="F18:G18"/>
    <mergeCell ref="I18:J18"/>
    <mergeCell ref="A19:A20"/>
    <mergeCell ref="C20:D20"/>
    <mergeCell ref="F20:G20"/>
    <mergeCell ref="I20:J20"/>
    <mergeCell ref="A25:A26"/>
    <mergeCell ref="C26:D26"/>
    <mergeCell ref="F26:G26"/>
    <mergeCell ref="I26:J26"/>
    <mergeCell ref="C22:D22"/>
    <mergeCell ref="F22:G22"/>
    <mergeCell ref="I22:J22"/>
    <mergeCell ref="A23:A24"/>
    <mergeCell ref="C24:D24"/>
    <mergeCell ref="F24:G24"/>
    <mergeCell ref="I24:J24"/>
  </mergeCells>
  <dataValidations count="1">
    <dataValidation type="list" errorStyle="warning" allowBlank="1" showErrorMessage="1" error="Voer juiste waarde in. " sqref="C3 F3 I3 C5 F5 I5 C7 F7 I7 C29 F29 I29 C31 F31 I31 C33 F33 I33 C35 F35 I35 C37 F37 I37 I9 F9 C9 I11 F11 C11 I13 F13 C13 C39 F39 I39 I15 F15 C15 I17 F17 C17 I19 F19 C19 I21 F21 C21 I23 F23 C23 I25 F25 C25" xr:uid="{00000000-0002-0000-0100-000000000000}">
      <formula1>SCORE</formula1>
    </dataValidation>
  </dataValidations>
  <pageMargins left="0.7" right="0.7" top="0.75" bottom="0.75" header="0.3" footer="0.3"/>
  <pageSetup paperSize="8"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1"/>
  <sheetViews>
    <sheetView showGridLines="0" zoomScale="90" zoomScaleNormal="90" zoomScalePageLayoutView="85" workbookViewId="0">
      <pane ySplit="1" topLeftCell="A24" activePane="bottomLeft" state="frozen"/>
      <selection pane="bottomLeft" activeCell="B15" sqref="A15:XFD16"/>
    </sheetView>
  </sheetViews>
  <sheetFormatPr baseColWidth="10" defaultColWidth="8.83203125" defaultRowHeight="13" x14ac:dyDescent="0.15"/>
  <cols>
    <col min="1" max="1" width="90.83203125" style="4" customWidth="1"/>
    <col min="2" max="2" width="2.83203125" style="8" customWidth="1"/>
    <col min="3" max="3" width="25.83203125" style="5" customWidth="1"/>
    <col min="4" max="4" width="3.83203125" style="5" customWidth="1"/>
    <col min="5" max="5" width="2.83203125" style="5" customWidth="1"/>
    <col min="6" max="6" width="25.83203125" style="5" customWidth="1"/>
    <col min="7" max="7" width="3.83203125" style="5" customWidth="1"/>
    <col min="8" max="8" width="2.83203125" style="5" customWidth="1"/>
    <col min="9" max="9" width="25.83203125" style="4" customWidth="1"/>
    <col min="10" max="10" width="3.83203125" style="4" customWidth="1"/>
    <col min="11" max="16384" width="8.83203125" style="1"/>
  </cols>
  <sheetData>
    <row r="1" spans="1:11" s="4" customFormat="1" ht="50" customHeight="1" x14ac:dyDescent="0.2">
      <c r="A1" s="7" t="s">
        <v>1</v>
      </c>
      <c r="B1" s="13"/>
      <c r="C1" s="108" t="str">
        <f>'Beoordelaar 1'!C1:D1</f>
        <v>Inschrijver 1</v>
      </c>
      <c r="D1" s="107"/>
      <c r="E1" s="13"/>
      <c r="F1" s="106" t="str">
        <f>'Beoordelaar 1'!F1:G1</f>
        <v>Inschrijver 2</v>
      </c>
      <c r="G1" s="107"/>
      <c r="H1" s="13"/>
      <c r="I1" s="106" t="str">
        <f>'Beoordelaar 1'!I1:J1</f>
        <v>Inschrijver 3</v>
      </c>
      <c r="J1" s="107"/>
      <c r="K1" s="3"/>
    </row>
    <row r="2" spans="1:11" s="4" customFormat="1" ht="40" customHeight="1" x14ac:dyDescent="0.15">
      <c r="A2" s="17" t="str">
        <f>'Beoordelen 1. Open vragen'!A3:G3</f>
        <v>6.1	BEANTWOORDING OPEN VRAGEN + 6.2 TOELICHTING BEANTWOORDING</v>
      </c>
      <c r="B2" s="10"/>
      <c r="C2" s="103"/>
      <c r="D2" s="104"/>
      <c r="E2" s="10"/>
      <c r="F2" s="103"/>
      <c r="G2" s="104"/>
      <c r="H2" s="10"/>
      <c r="I2" s="103"/>
      <c r="J2" s="104"/>
    </row>
    <row r="3" spans="1:11" s="4" customFormat="1" ht="20" customHeight="1" x14ac:dyDescent="0.15">
      <c r="A3" s="95" t="str">
        <f>'Beoordelen 1. Open vragen'!A7</f>
        <v xml:space="preserve">Inschrijver dient te beschrijven op maximaal 2 A4 (toe te voegen op TenderNed) op welke wijze zij bij aanvang van de opdracht zich gaat verdiepen in de organisatie van de opdrachtgever, veel voorkomende vraagstukken en hoe zij haar dienstverlening gaat afstemmen op de uitvoering van de nadere opdrachten. Inschrijver beschrijft hier minimaal een realistisch tijdspad, communicatieplan en een verwachte inzet (in tijd) van de opdrachtgever. </v>
      </c>
      <c r="B3" s="11"/>
      <c r="C3" s="9" t="s">
        <v>8</v>
      </c>
      <c r="D3" s="6"/>
      <c r="E3" s="11"/>
      <c r="F3" s="9" t="s">
        <v>8</v>
      </c>
      <c r="G3" s="6"/>
      <c r="H3" s="11"/>
      <c r="I3" s="9" t="s">
        <v>8</v>
      </c>
      <c r="J3" s="6"/>
    </row>
    <row r="4" spans="1:11" s="4" customFormat="1" ht="162" customHeight="1" x14ac:dyDescent="0.15">
      <c r="A4" s="96"/>
      <c r="B4" s="11"/>
      <c r="C4" s="97" t="s">
        <v>3</v>
      </c>
      <c r="D4" s="98"/>
      <c r="E4" s="11"/>
      <c r="F4" s="99" t="s">
        <v>3</v>
      </c>
      <c r="G4" s="98"/>
      <c r="H4" s="11"/>
      <c r="I4" s="99" t="s">
        <v>3</v>
      </c>
      <c r="J4" s="98"/>
    </row>
    <row r="5" spans="1:11" s="4" customFormat="1" ht="20" customHeight="1" x14ac:dyDescent="0.15">
      <c r="A5" s="95" t="str">
        <f>'Beoordelen 1. Open vragen'!A10</f>
        <v>Inschrijver dient te beschrijven op maximaal 2 A4 (toe te voegen op TenderNed) op welke wijze zij invulling geef aan goed werkgeverschap gericht op ZZP’ers, onderwijsgevend personeel en ondersteunend personeel en beschrijft hierbij minimaal de volgende punten;
1.	Communicatie met potentiële kandidaten;
2.	Communicatie met personeel onder contract;
3.	Organiseren events;
4.	Ontwikkeling van personeel onder contract;
5.	Ontwikkeling potentiële kandidaten;
6.	Het binden en motiveren van potentiële kandidaten aan de organisatie van de inschrijver;
7.	Het binden en motiveren van ingezet personeel (en ZZP’ers) aan de organisatie van de inschrijver.</v>
      </c>
      <c r="B5" s="11"/>
      <c r="C5" s="9" t="s">
        <v>8</v>
      </c>
      <c r="D5" s="6"/>
      <c r="E5" s="11"/>
      <c r="F5" s="9" t="s">
        <v>8</v>
      </c>
      <c r="G5" s="6"/>
      <c r="H5" s="11"/>
      <c r="I5" s="9" t="s">
        <v>8</v>
      </c>
      <c r="J5" s="6"/>
    </row>
    <row r="6" spans="1:11" s="4" customFormat="1" ht="143" customHeight="1" x14ac:dyDescent="0.15">
      <c r="A6" s="96"/>
      <c r="B6" s="11"/>
      <c r="C6" s="97" t="s">
        <v>3</v>
      </c>
      <c r="D6" s="98"/>
      <c r="E6" s="11"/>
      <c r="F6" s="99" t="s">
        <v>3</v>
      </c>
      <c r="G6" s="98"/>
      <c r="H6" s="11"/>
      <c r="I6" s="99" t="s">
        <v>3</v>
      </c>
      <c r="J6" s="98"/>
    </row>
    <row r="7" spans="1:11" s="4" customFormat="1" ht="20" customHeight="1" x14ac:dyDescent="0.15">
      <c r="A7" s="95" t="str">
        <f>'Beoordelen 1. Open vragen'!A13</f>
        <v xml:space="preserve">Inschrijver dient te beschrijven op maximaal 2 A4 (toe te voegen op TenderNed) op welke wijze zij informatie omtrent de ervaringen en tevredenheid van klanten, potentiele kandidaten, ZZP’ers, onderwijsgevend personeel en ondersteunend personeel verzamelt, analyseert en omzet naar acties. </v>
      </c>
      <c r="B7" s="11"/>
      <c r="C7" s="9" t="s">
        <v>8</v>
      </c>
      <c r="D7" s="6"/>
      <c r="E7" s="11"/>
      <c r="F7" s="9" t="s">
        <v>8</v>
      </c>
      <c r="G7" s="6"/>
      <c r="H7" s="11"/>
      <c r="I7" s="9" t="s">
        <v>8</v>
      </c>
      <c r="J7" s="6"/>
    </row>
    <row r="8" spans="1:11" s="4" customFormat="1" ht="151" customHeight="1" x14ac:dyDescent="0.15">
      <c r="A8" s="96"/>
      <c r="B8" s="11"/>
      <c r="C8" s="97" t="s">
        <v>3</v>
      </c>
      <c r="D8" s="98"/>
      <c r="E8" s="11"/>
      <c r="F8" s="99" t="s">
        <v>3</v>
      </c>
      <c r="G8" s="98"/>
      <c r="H8" s="11"/>
      <c r="I8" s="99" t="s">
        <v>3</v>
      </c>
      <c r="J8" s="98"/>
    </row>
    <row r="9" spans="1:11" s="4" customFormat="1" ht="20" customHeight="1" x14ac:dyDescent="0.15">
      <c r="A9" s="95" t="str">
        <f>'Beoordelen 1. Open vragen'!A16</f>
        <v xml:space="preserve">Inschrijver dient te beschrijven op maximaal 2 A4 (toe te voegen op TenderNed) welke werkwijze zij hanteert bij een aanvraag voor personeel (ZZP’ers, onderwijsgevend personeel en ondersteunend personeel) voor een onderwijsorganisatie. Inschrijver beschrijft hierbij minimaal;
•	Het intakeproces met de aanvrager; 
•	de wijze van werven en selecteren; 
•	de omvang van de relevante database; 
•	het voorstellen van geschikte kandidaten; 
•	de communicatie omtrent en de afronding van een zoekopdracht m.b.t een uitgezette vacature. 
Hierin wordt er verwacht dat de inschrijver duidelijk beschrijft wat de rol van de aanbestedende dienst in deze procedure is. </v>
      </c>
      <c r="B9" s="11"/>
      <c r="C9" s="9" t="s">
        <v>8</v>
      </c>
      <c r="D9" s="6"/>
      <c r="E9" s="11"/>
      <c r="F9" s="9" t="s">
        <v>8</v>
      </c>
      <c r="G9" s="6"/>
      <c r="H9" s="11"/>
      <c r="I9" s="9" t="s">
        <v>8</v>
      </c>
      <c r="J9" s="6"/>
    </row>
    <row r="10" spans="1:11" s="4" customFormat="1" ht="149" customHeight="1" x14ac:dyDescent="0.15">
      <c r="A10" s="96"/>
      <c r="B10" s="11"/>
      <c r="C10" s="97" t="s">
        <v>3</v>
      </c>
      <c r="D10" s="98"/>
      <c r="E10" s="11"/>
      <c r="F10" s="99" t="s">
        <v>3</v>
      </c>
      <c r="G10" s="98"/>
      <c r="H10" s="11"/>
      <c r="I10" s="99" t="s">
        <v>3</v>
      </c>
      <c r="J10" s="98"/>
    </row>
    <row r="11" spans="1:11" s="4" customFormat="1" ht="21" customHeight="1" x14ac:dyDescent="0.15">
      <c r="A11" s="95" t="str">
        <f>'Beoordelen 1. Open vragen'!A19</f>
        <v xml:space="preserve">Inschrijver dient te beschrijven op maximaal 1 A4 (toe te voegen op TenderNed) welke werkwijze zij hanteert bij het afwijzen, dan wel terugkoppelen van een afwijzing vanuit het Regio College van kandidaten. Als mede hoe inschrijver ervoor zorgt dat ze afgewezen doch geschikte kandidaten gemotiveerd houdt voor eventuele volgende vacatures en hoe deze kandidaten een positief beeld houden van het Regio College. </v>
      </c>
      <c r="B11" s="11"/>
      <c r="C11" s="9" t="s">
        <v>8</v>
      </c>
      <c r="D11" s="6"/>
      <c r="E11" s="11"/>
      <c r="F11" s="9" t="s">
        <v>8</v>
      </c>
      <c r="G11" s="6"/>
      <c r="H11" s="11"/>
      <c r="I11" s="9" t="s">
        <v>8</v>
      </c>
      <c r="J11" s="6"/>
    </row>
    <row r="12" spans="1:11" s="4" customFormat="1" ht="156" customHeight="1" x14ac:dyDescent="0.15">
      <c r="A12" s="96"/>
      <c r="B12" s="11"/>
      <c r="C12" s="97" t="s">
        <v>3</v>
      </c>
      <c r="D12" s="98"/>
      <c r="E12" s="11"/>
      <c r="F12" s="99" t="s">
        <v>3</v>
      </c>
      <c r="G12" s="98"/>
      <c r="H12" s="11"/>
      <c r="I12" s="99" t="s">
        <v>3</v>
      </c>
      <c r="J12" s="98"/>
    </row>
    <row r="13" spans="1:11" s="4" customFormat="1" ht="21" customHeight="1" x14ac:dyDescent="0.15">
      <c r="A13" s="95" t="str">
        <f>'Beoordelen 1. Open vragen'!A22</f>
        <v xml:space="preserve">Inschrijver dient te beschrijven op maximaal 1 A4 (toe te voegen op TenderNed) op welke wijze zij actief zijn m.b.t. de participatiewet en social return in het kader van de scope van deze aanbesteding specifiek gericht op de opdrachtgever. Inschrijver beschrijft hierbij concreet hoe zij een bijdrage kan leveren aan de taakstelling van de opdrachtgever inzake de participatiewet. </v>
      </c>
      <c r="B13" s="11"/>
      <c r="C13" s="9" t="s">
        <v>8</v>
      </c>
      <c r="D13" s="6"/>
      <c r="E13" s="11"/>
      <c r="F13" s="9" t="s">
        <v>8</v>
      </c>
      <c r="G13" s="6"/>
      <c r="H13" s="11"/>
      <c r="I13" s="9" t="s">
        <v>8</v>
      </c>
      <c r="J13" s="6"/>
    </row>
    <row r="14" spans="1:11" s="4" customFormat="1" ht="154" customHeight="1" x14ac:dyDescent="0.15">
      <c r="A14" s="96"/>
      <c r="B14" s="11"/>
      <c r="C14" s="97" t="s">
        <v>3</v>
      </c>
      <c r="D14" s="98"/>
      <c r="E14" s="11"/>
      <c r="F14" s="99" t="s">
        <v>3</v>
      </c>
      <c r="G14" s="98"/>
      <c r="H14" s="11"/>
      <c r="I14" s="99" t="s">
        <v>3</v>
      </c>
      <c r="J14" s="98"/>
    </row>
    <row r="15" spans="1:11" s="4" customFormat="1" ht="21" customHeight="1" x14ac:dyDescent="0.15">
      <c r="A15" s="95" t="str">
        <f>'Beoordelen 1. Open vragen'!A25</f>
        <v xml:space="preserve">Inschrijver dient te beschrijven op maximaal 1 A4 (toe te voegen op TenderNed) op welke wijze zij concreet kunnen voorzien in het begeleiden van studenten van het Regio College naar werk, dan wel het verlenen van/ bemiddelen in minimaal 5 stageplaatsen per jaar aan studenten van het Regio College. </v>
      </c>
      <c r="B15" s="11"/>
      <c r="C15" s="9" t="s">
        <v>8</v>
      </c>
      <c r="D15" s="6"/>
      <c r="E15" s="11"/>
      <c r="F15" s="9" t="s">
        <v>8</v>
      </c>
      <c r="G15" s="6"/>
      <c r="H15" s="11"/>
      <c r="I15" s="9" t="s">
        <v>8</v>
      </c>
      <c r="J15" s="6"/>
    </row>
    <row r="16" spans="1:11" s="4" customFormat="1" ht="156" customHeight="1" x14ac:dyDescent="0.15">
      <c r="A16" s="96"/>
      <c r="B16" s="11"/>
      <c r="C16" s="97" t="s">
        <v>3</v>
      </c>
      <c r="D16" s="98"/>
      <c r="E16" s="11"/>
      <c r="F16" s="99" t="s">
        <v>3</v>
      </c>
      <c r="G16" s="98"/>
      <c r="H16" s="11"/>
      <c r="I16" s="99" t="s">
        <v>3</v>
      </c>
      <c r="J16" s="98"/>
    </row>
    <row r="17" spans="1:10" s="4" customFormat="1" ht="20" customHeight="1" x14ac:dyDescent="0.15">
      <c r="A17" s="95" t="str">
        <f>'Beoordelen 1. Open vragen'!A28</f>
        <v xml:space="preserve">Inschrijver dient te beschrijven op maximaal 1 A4 (toe te voegen op TenderNed) hoe zij invulling denkt te gaan geven aan succesmanagement na een eventuele gunning. In de beantwoording beschrijft inschrijver minimaal het volgende: welk niveau accountmanagement zij gaat inzetten, op welke wijze zij de opdrachtgever gaat ondersteunen in het verder ontwikkelen van de relatie met kandidaten en opdrachtnemer, met welke frequentie zij overleggen met het team P&amp;O van de opdrachtgever wil voeren, hoe zij dit denkt te gaan organiseren en welke onderwerpen hierbij minimaal aan bod komen. </v>
      </c>
      <c r="B17" s="11"/>
      <c r="C17" s="9" t="s">
        <v>8</v>
      </c>
      <c r="D17" s="6"/>
      <c r="E17" s="11"/>
      <c r="F17" s="9" t="s">
        <v>8</v>
      </c>
      <c r="G17" s="6"/>
      <c r="H17" s="11"/>
      <c r="I17" s="9" t="s">
        <v>8</v>
      </c>
      <c r="J17" s="6"/>
    </row>
    <row r="18" spans="1:10" s="4" customFormat="1" ht="130" customHeight="1" x14ac:dyDescent="0.15">
      <c r="A18" s="96"/>
      <c r="B18" s="11"/>
      <c r="C18" s="97" t="s">
        <v>3</v>
      </c>
      <c r="D18" s="98"/>
      <c r="E18" s="11"/>
      <c r="F18" s="99" t="s">
        <v>3</v>
      </c>
      <c r="G18" s="98"/>
      <c r="H18" s="11"/>
      <c r="I18" s="99" t="s">
        <v>3</v>
      </c>
      <c r="J18" s="98"/>
    </row>
    <row r="19" spans="1:10" s="4" customFormat="1" ht="20" customHeight="1" x14ac:dyDescent="0.15">
      <c r="A19" s="95" t="str">
        <f>'Beoordelen 1. Open vragen'!A31</f>
        <v xml:space="preserve">Inschrijver dient te beschrijven op maximaal 1 A4 (toe te voegen op TenderNed) hoe zij cv’s van kandidaten toetst op juistheid. Hierbij geeft inschrijver minimaal aan op welke wijze zij de diplomering, werkervaring, bevoegdheid en geschiktheid toetst. </v>
      </c>
      <c r="B19" s="11"/>
      <c r="C19" s="9" t="s">
        <v>8</v>
      </c>
      <c r="D19" s="6"/>
      <c r="E19" s="11"/>
      <c r="F19" s="9" t="s">
        <v>8</v>
      </c>
      <c r="G19" s="6"/>
      <c r="H19" s="11"/>
      <c r="I19" s="9" t="s">
        <v>8</v>
      </c>
      <c r="J19" s="6"/>
    </row>
    <row r="20" spans="1:10" s="4" customFormat="1" ht="130" customHeight="1" x14ac:dyDescent="0.15">
      <c r="A20" s="96"/>
      <c r="B20" s="11"/>
      <c r="C20" s="97" t="s">
        <v>3</v>
      </c>
      <c r="D20" s="98"/>
      <c r="E20" s="11"/>
      <c r="F20" s="99" t="s">
        <v>3</v>
      </c>
      <c r="G20" s="98"/>
      <c r="H20" s="11"/>
      <c r="I20" s="99" t="s">
        <v>3</v>
      </c>
      <c r="J20" s="98"/>
    </row>
    <row r="21" spans="1:10" s="4" customFormat="1" ht="20" customHeight="1" x14ac:dyDescent="0.15">
      <c r="A21" s="95" t="str">
        <f>'Beoordelen 1. Open vragen'!A34</f>
        <v xml:space="preserve">Inschrijver dient te beschrijven op maximaal 1 A4 (toe te voegen op TenderNed) op welke wijze zij de continuïteit van de beschikbaarheid van kandidaten voor onderwijsgevend personeel garandeert. Daarnaast dient de inschrijver aan te geven hoe ze in de situatie van ziekte van een ingehuurde onderwijsgevende medewerker handelen. </v>
      </c>
      <c r="B21" s="11"/>
      <c r="C21" s="9" t="s">
        <v>8</v>
      </c>
      <c r="D21" s="6"/>
      <c r="E21" s="11"/>
      <c r="F21" s="9" t="s">
        <v>8</v>
      </c>
      <c r="G21" s="6"/>
      <c r="H21" s="11"/>
      <c r="I21" s="9" t="s">
        <v>8</v>
      </c>
      <c r="J21" s="6"/>
    </row>
    <row r="22" spans="1:10" s="4" customFormat="1" ht="130" customHeight="1" x14ac:dyDescent="0.15">
      <c r="A22" s="96"/>
      <c r="B22" s="11"/>
      <c r="C22" s="97" t="s">
        <v>3</v>
      </c>
      <c r="D22" s="98"/>
      <c r="E22" s="11"/>
      <c r="F22" s="99" t="s">
        <v>3</v>
      </c>
      <c r="G22" s="98"/>
      <c r="H22" s="11"/>
      <c r="I22" s="99" t="s">
        <v>3</v>
      </c>
      <c r="J22" s="98"/>
    </row>
    <row r="23" spans="1:10" s="4" customFormat="1" ht="20" customHeight="1" x14ac:dyDescent="0.15">
      <c r="A23" s="95" t="str">
        <f>'Beoordelen 1. Open vragen'!A37</f>
        <v xml:space="preserve">Inschrijver dient te beschrijven op maximaal 1 A4 (toe te voegen op TenderNed) op welke wijze zij bij andere onderwijsorganisaties moeilijk in te vullen vacatures (onder andere docenten ICT/techniek en BINASK) hebben aangepakt en ingevuld. </v>
      </c>
      <c r="B23" s="11"/>
      <c r="C23" s="9" t="s">
        <v>8</v>
      </c>
      <c r="D23" s="6"/>
      <c r="E23" s="11"/>
      <c r="F23" s="9" t="s">
        <v>8</v>
      </c>
      <c r="G23" s="6"/>
      <c r="H23" s="11"/>
      <c r="I23" s="9" t="s">
        <v>8</v>
      </c>
      <c r="J23" s="6"/>
    </row>
    <row r="24" spans="1:10" s="4" customFormat="1" ht="130" customHeight="1" x14ac:dyDescent="0.15">
      <c r="A24" s="96"/>
      <c r="B24" s="11"/>
      <c r="C24" s="97" t="s">
        <v>3</v>
      </c>
      <c r="D24" s="98"/>
      <c r="E24" s="11"/>
      <c r="F24" s="99" t="s">
        <v>3</v>
      </c>
      <c r="G24" s="98"/>
      <c r="H24" s="11"/>
      <c r="I24" s="99" t="s">
        <v>3</v>
      </c>
      <c r="J24" s="98"/>
    </row>
    <row r="25" spans="1:10" s="4" customFormat="1" ht="20" customHeight="1" x14ac:dyDescent="0.15">
      <c r="A25" s="95" t="str">
        <f>'Beoordelen 1. Open vragen'!A40</f>
        <v>Inschrijver dient te beschrijven op maximaal 1 A4 (toe te voegen op TenderNed) hoe zij omgaat met het inhuren en doorlenen van ZZP’ers die gewend zijn rechtstreeks zaken te doen met opdrachtgever. Hierbij beschrijft inschrijver minimaal op welke manier zij een aantrekkelijk landschap creëert voor ZZP’ers zodat zij geen last ondervinden van de doorleenconstructie tussen opdrachtnemer en opdrachtgever.</v>
      </c>
      <c r="B25" s="11"/>
      <c r="C25" s="9" t="s">
        <v>8</v>
      </c>
      <c r="D25" s="6"/>
      <c r="E25" s="11"/>
      <c r="F25" s="9" t="s">
        <v>8</v>
      </c>
      <c r="G25" s="6"/>
      <c r="H25" s="11"/>
      <c r="I25" s="9" t="s">
        <v>8</v>
      </c>
      <c r="J25" s="6"/>
    </row>
    <row r="26" spans="1:10" s="4" customFormat="1" ht="130" customHeight="1" x14ac:dyDescent="0.15">
      <c r="A26" s="96"/>
      <c r="B26" s="11"/>
      <c r="C26" s="97" t="s">
        <v>3</v>
      </c>
      <c r="D26" s="98"/>
      <c r="E26" s="11"/>
      <c r="F26" s="99" t="s">
        <v>3</v>
      </c>
      <c r="G26" s="98"/>
      <c r="H26" s="11"/>
      <c r="I26" s="99" t="s">
        <v>3</v>
      </c>
      <c r="J26" s="98"/>
    </row>
    <row r="27" spans="1:10" s="4" customFormat="1" ht="20" customHeight="1" x14ac:dyDescent="0.15">
      <c r="A27" s="26"/>
      <c r="B27" s="12"/>
      <c r="C27" s="27"/>
      <c r="D27" s="27"/>
      <c r="E27" s="12"/>
      <c r="F27" s="27"/>
      <c r="G27" s="27"/>
      <c r="H27" s="12"/>
      <c r="I27" s="27"/>
      <c r="J27" s="28"/>
    </row>
    <row r="28" spans="1:10" s="4" customFormat="1" ht="40" customHeight="1" x14ac:dyDescent="0.15">
      <c r="A28" s="17" t="str">
        <f>'Beoordelen 2. Interview'!A1:B1</f>
        <v>6.3	INTERVIEWVRAGEN SLEUTELFUNCTIONARISSEN</v>
      </c>
      <c r="B28" s="10"/>
      <c r="C28" s="105"/>
      <c r="D28" s="104"/>
      <c r="E28" s="10"/>
      <c r="F28" s="105"/>
      <c r="G28" s="104"/>
      <c r="H28" s="10"/>
      <c r="I28" s="105"/>
      <c r="J28" s="104"/>
    </row>
    <row r="29" spans="1:10" s="4" customFormat="1" ht="20" customHeight="1" x14ac:dyDescent="0.15">
      <c r="A29" s="95" t="str">
        <f>'Beoordelen 2. Interview'!A4:B4</f>
        <v>1. Een vraag inzake de continuïteit van het leveren van kandidaten;</v>
      </c>
      <c r="B29" s="11"/>
      <c r="C29" s="9" t="s">
        <v>8</v>
      </c>
      <c r="D29" s="6"/>
      <c r="E29" s="11"/>
      <c r="F29" s="9" t="s">
        <v>8</v>
      </c>
      <c r="G29" s="6"/>
      <c r="H29" s="11"/>
      <c r="I29" s="9" t="s">
        <v>8</v>
      </c>
      <c r="J29" s="6"/>
    </row>
    <row r="30" spans="1:10" s="4" customFormat="1" ht="130" customHeight="1" x14ac:dyDescent="0.15">
      <c r="A30" s="96"/>
      <c r="B30" s="11"/>
      <c r="C30" s="97" t="s">
        <v>3</v>
      </c>
      <c r="D30" s="98"/>
      <c r="E30" s="11"/>
      <c r="F30" s="99" t="s">
        <v>3</v>
      </c>
      <c r="G30" s="98"/>
      <c r="H30" s="11"/>
      <c r="I30" s="99" t="s">
        <v>3</v>
      </c>
      <c r="J30" s="98"/>
    </row>
    <row r="31" spans="1:10" s="4" customFormat="1" ht="20" customHeight="1" x14ac:dyDescent="0.15">
      <c r="A31" s="95" t="str">
        <f>'Beoordelen 2. Interview'!A5:B5</f>
        <v>2. Een commerciële vraag inzake het accountmanagement;</v>
      </c>
      <c r="B31" s="11"/>
      <c r="C31" s="9" t="s">
        <v>8</v>
      </c>
      <c r="D31" s="6"/>
      <c r="E31" s="11"/>
      <c r="F31" s="9" t="s">
        <v>8</v>
      </c>
      <c r="G31" s="6"/>
      <c r="H31" s="11"/>
      <c r="I31" s="9" t="s">
        <v>8</v>
      </c>
      <c r="J31" s="6"/>
    </row>
    <row r="32" spans="1:10" s="4" customFormat="1" ht="130" customHeight="1" x14ac:dyDescent="0.15">
      <c r="A32" s="96"/>
      <c r="B32" s="11"/>
      <c r="C32" s="97" t="s">
        <v>3</v>
      </c>
      <c r="D32" s="98"/>
      <c r="E32" s="11"/>
      <c r="F32" s="99" t="s">
        <v>3</v>
      </c>
      <c r="G32" s="98"/>
      <c r="H32" s="11"/>
      <c r="I32" s="99" t="s">
        <v>3</v>
      </c>
      <c r="J32" s="98"/>
    </row>
    <row r="33" spans="1:10" s="4" customFormat="1" ht="20" customHeight="1" x14ac:dyDescent="0.15">
      <c r="A33" s="95" t="str">
        <f>'Beoordelen 2. Interview'!A6:B6</f>
        <v>3.	Een vraag inzake kandidaat tevredenheid gedurende dienstverband;</v>
      </c>
      <c r="B33" s="11"/>
      <c r="C33" s="9" t="s">
        <v>8</v>
      </c>
      <c r="D33" s="6"/>
      <c r="E33" s="11"/>
      <c r="F33" s="9" t="s">
        <v>8</v>
      </c>
      <c r="G33" s="6"/>
      <c r="H33" s="11"/>
      <c r="I33" s="9" t="s">
        <v>8</v>
      </c>
      <c r="J33" s="6"/>
    </row>
    <row r="34" spans="1:10" s="4" customFormat="1" ht="130" customHeight="1" x14ac:dyDescent="0.15">
      <c r="A34" s="96"/>
      <c r="B34" s="11"/>
      <c r="C34" s="97" t="s">
        <v>3</v>
      </c>
      <c r="D34" s="98"/>
      <c r="E34" s="11"/>
      <c r="F34" s="99" t="s">
        <v>3</v>
      </c>
      <c r="G34" s="98"/>
      <c r="H34" s="11"/>
      <c r="I34" s="99" t="s">
        <v>3</v>
      </c>
      <c r="J34" s="98"/>
    </row>
    <row r="35" spans="1:10" s="4" customFormat="1" ht="20" customHeight="1" x14ac:dyDescent="0.15">
      <c r="A35" s="95" t="str">
        <f>'Beoordelen 2. Interview'!A7:B7</f>
        <v>4.	Een vraag met betrekking tot de wetgeving in relatie tot arbeidsvoorwaarden;</v>
      </c>
      <c r="B35" s="11"/>
      <c r="C35" s="9" t="s">
        <v>8</v>
      </c>
      <c r="D35" s="6"/>
      <c r="E35" s="11"/>
      <c r="F35" s="9" t="s">
        <v>8</v>
      </c>
      <c r="G35" s="6"/>
      <c r="H35" s="11"/>
      <c r="I35" s="9" t="s">
        <v>8</v>
      </c>
      <c r="J35" s="6"/>
    </row>
    <row r="36" spans="1:10" s="4" customFormat="1" ht="130" customHeight="1" x14ac:dyDescent="0.15">
      <c r="A36" s="96"/>
      <c r="B36" s="11"/>
      <c r="C36" s="97" t="s">
        <v>3</v>
      </c>
      <c r="D36" s="98"/>
      <c r="E36" s="11"/>
      <c r="F36" s="99" t="s">
        <v>3</v>
      </c>
      <c r="G36" s="98"/>
      <c r="H36" s="11"/>
      <c r="I36" s="99" t="s">
        <v>3</v>
      </c>
      <c r="J36" s="98"/>
    </row>
    <row r="37" spans="1:10" s="4" customFormat="1" ht="20" customHeight="1" x14ac:dyDescent="0.15">
      <c r="A37" s="95" t="str">
        <f>'Beoordelen 2. Interview'!A8:B8</f>
        <v>5.	Een vraag inzake win-win voor het onderwijs van de opdrachtgever en inschrijver;</v>
      </c>
      <c r="B37" s="11"/>
      <c r="C37" s="9" t="s">
        <v>8</v>
      </c>
      <c r="D37" s="6"/>
      <c r="E37" s="11"/>
      <c r="F37" s="9" t="s">
        <v>8</v>
      </c>
      <c r="G37" s="6"/>
      <c r="H37" s="11"/>
      <c r="I37" s="9" t="s">
        <v>8</v>
      </c>
      <c r="J37" s="6"/>
    </row>
    <row r="38" spans="1:10" s="4" customFormat="1" ht="130" customHeight="1" x14ac:dyDescent="0.15">
      <c r="A38" s="96"/>
      <c r="B38" s="11"/>
      <c r="C38" s="97" t="s">
        <v>3</v>
      </c>
      <c r="D38" s="98"/>
      <c r="E38" s="11"/>
      <c r="F38" s="99" t="s">
        <v>3</v>
      </c>
      <c r="G38" s="98"/>
      <c r="H38" s="11"/>
      <c r="I38" s="99" t="s">
        <v>3</v>
      </c>
      <c r="J38" s="98"/>
    </row>
    <row r="39" spans="1:10" s="4" customFormat="1" ht="20" customHeight="1" x14ac:dyDescent="0.15">
      <c r="A39" s="95" t="str">
        <f>'Beoordelen 2. Interview'!A9:B9</f>
        <v>6.	Een vraag inzake de administratieve organisatie.</v>
      </c>
      <c r="B39" s="11"/>
      <c r="C39" s="9" t="s">
        <v>8</v>
      </c>
      <c r="D39" s="6"/>
      <c r="E39" s="11"/>
      <c r="F39" s="9" t="s">
        <v>8</v>
      </c>
      <c r="G39" s="6"/>
      <c r="H39" s="11"/>
      <c r="I39" s="9" t="s">
        <v>8</v>
      </c>
      <c r="J39" s="6"/>
    </row>
    <row r="40" spans="1:10" s="4" customFormat="1" ht="130" customHeight="1" x14ac:dyDescent="0.15">
      <c r="A40" s="96"/>
      <c r="B40" s="11"/>
      <c r="C40" s="97" t="s">
        <v>3</v>
      </c>
      <c r="D40" s="98"/>
      <c r="E40" s="11"/>
      <c r="F40" s="99" t="s">
        <v>3</v>
      </c>
      <c r="G40" s="98"/>
      <c r="H40" s="11"/>
      <c r="I40" s="99" t="s">
        <v>3</v>
      </c>
      <c r="J40" s="98"/>
    </row>
    <row r="41" spans="1:10" s="4" customFormat="1" ht="20" customHeight="1" x14ac:dyDescent="0.15">
      <c r="A41" s="26"/>
      <c r="B41" s="12"/>
      <c r="C41" s="27"/>
      <c r="D41" s="27"/>
      <c r="E41" s="12"/>
      <c r="F41" s="27"/>
      <c r="G41" s="27"/>
      <c r="H41" s="12"/>
      <c r="I41" s="27"/>
      <c r="J41" s="28"/>
    </row>
  </sheetData>
  <sheetProtection algorithmName="SHA-512" hashValue="AD1GIFV7z+wvF3K90nRjntegyy2Qq6tJP+RNHInqTA+B0n+Ph4/a9dJhsP/f4CKQWtpIFSHyzOf86kqzriLI5Q==" saltValue="yt58zIkVTrXnijs/KaU5Yg==" spinCount="100000" sheet="1" objects="1" scenarios="1"/>
  <mergeCells count="81">
    <mergeCell ref="A9:A10"/>
    <mergeCell ref="C10:D10"/>
    <mergeCell ref="F10:G10"/>
    <mergeCell ref="I10:J10"/>
    <mergeCell ref="C16:D16"/>
    <mergeCell ref="F16:G16"/>
    <mergeCell ref="I16:J16"/>
    <mergeCell ref="A11:A12"/>
    <mergeCell ref="C12:D12"/>
    <mergeCell ref="F12:G12"/>
    <mergeCell ref="I12:J12"/>
    <mergeCell ref="A13:A14"/>
    <mergeCell ref="C14:D14"/>
    <mergeCell ref="F14:G14"/>
    <mergeCell ref="I14:J14"/>
    <mergeCell ref="A15:A16"/>
    <mergeCell ref="A23:A24"/>
    <mergeCell ref="C24:D24"/>
    <mergeCell ref="F24:G24"/>
    <mergeCell ref="I24:J24"/>
    <mergeCell ref="A25:A26"/>
    <mergeCell ref="C26:D26"/>
    <mergeCell ref="F26:G26"/>
    <mergeCell ref="I26:J26"/>
    <mergeCell ref="A19:A20"/>
    <mergeCell ref="C20:D20"/>
    <mergeCell ref="F20:G20"/>
    <mergeCell ref="I20:J20"/>
    <mergeCell ref="A21:A22"/>
    <mergeCell ref="C22:D22"/>
    <mergeCell ref="F22:G22"/>
    <mergeCell ref="I22:J22"/>
    <mergeCell ref="A3:A4"/>
    <mergeCell ref="C4:D4"/>
    <mergeCell ref="F4:G4"/>
    <mergeCell ref="I4:J4"/>
    <mergeCell ref="A17:A18"/>
    <mergeCell ref="C18:D18"/>
    <mergeCell ref="F18:G18"/>
    <mergeCell ref="I18:J18"/>
    <mergeCell ref="A5:A6"/>
    <mergeCell ref="C6:D6"/>
    <mergeCell ref="F6:G6"/>
    <mergeCell ref="I6:J6"/>
    <mergeCell ref="A7:A8"/>
    <mergeCell ref="C8:D8"/>
    <mergeCell ref="F8:G8"/>
    <mergeCell ref="I8:J8"/>
    <mergeCell ref="I1:J1"/>
    <mergeCell ref="C1:D1"/>
    <mergeCell ref="F1:G1"/>
    <mergeCell ref="C2:D2"/>
    <mergeCell ref="F2:G2"/>
    <mergeCell ref="I2:J2"/>
    <mergeCell ref="C28:D28"/>
    <mergeCell ref="F28:G28"/>
    <mergeCell ref="I28:J28"/>
    <mergeCell ref="A29:A30"/>
    <mergeCell ref="C30:D30"/>
    <mergeCell ref="F30:G30"/>
    <mergeCell ref="I30:J30"/>
    <mergeCell ref="A31:A32"/>
    <mergeCell ref="C32:D32"/>
    <mergeCell ref="F32:G32"/>
    <mergeCell ref="I32:J32"/>
    <mergeCell ref="A33:A34"/>
    <mergeCell ref="C34:D34"/>
    <mergeCell ref="F34:G34"/>
    <mergeCell ref="I34:J34"/>
    <mergeCell ref="A39:A40"/>
    <mergeCell ref="C40:D40"/>
    <mergeCell ref="F40:G40"/>
    <mergeCell ref="I40:J40"/>
    <mergeCell ref="A35:A36"/>
    <mergeCell ref="C36:D36"/>
    <mergeCell ref="F36:G36"/>
    <mergeCell ref="I36:J36"/>
    <mergeCell ref="A37:A38"/>
    <mergeCell ref="C38:D38"/>
    <mergeCell ref="F38:G38"/>
    <mergeCell ref="I38:J38"/>
  </mergeCells>
  <dataValidations count="1">
    <dataValidation type="list" errorStyle="warning" allowBlank="1" showErrorMessage="1" error="Voer juiste waarde in. " sqref="C3 F3 I3 C5 F5 I5 C7 F7 I7 C29 F29 I29 C31 F31 I31 C33 F33 I33 C35 F35 I35 C37 F37 I37 I9 F9 C9 I11 F11 C11 I13 F13 C13 C39 F39 I39 I15 F15 C15 I17 F17 C17 I19 F19 C19 I21 F21 C21 I23 F23 C23 I25 F25 C25" xr:uid="{7D7A6271-1F80-7C4D-8F71-9080DB15B39B}">
      <formula1>SCORE</formula1>
    </dataValidation>
  </dataValidations>
  <pageMargins left="0.7" right="0.7" top="0.75" bottom="0.75" header="0.3" footer="0.3"/>
  <pageSetup paperSize="8"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1"/>
  <sheetViews>
    <sheetView showGridLines="0" zoomScale="90" zoomScaleNormal="90" zoomScalePageLayoutView="85" workbookViewId="0">
      <pane ySplit="1" topLeftCell="A11" activePane="bottomLeft" state="frozen"/>
      <selection pane="bottomLeft" activeCell="C40" sqref="C40:D40"/>
    </sheetView>
  </sheetViews>
  <sheetFormatPr baseColWidth="10" defaultColWidth="8.83203125" defaultRowHeight="13" x14ac:dyDescent="0.15"/>
  <cols>
    <col min="1" max="1" width="90.83203125" style="4" customWidth="1"/>
    <col min="2" max="2" width="2.83203125" style="8" customWidth="1"/>
    <col min="3" max="3" width="25.83203125" style="5" customWidth="1"/>
    <col min="4" max="4" width="3.83203125" style="5" customWidth="1"/>
    <col min="5" max="5" width="2.83203125" style="5" customWidth="1"/>
    <col min="6" max="6" width="25.83203125" style="5" customWidth="1"/>
    <col min="7" max="7" width="3.83203125" style="5" customWidth="1"/>
    <col min="8" max="8" width="2.83203125" style="5" customWidth="1"/>
    <col min="9" max="9" width="25.83203125" style="4" customWidth="1"/>
    <col min="10" max="10" width="3.83203125" style="4" customWidth="1"/>
    <col min="11" max="16384" width="8.83203125" style="1"/>
  </cols>
  <sheetData>
    <row r="1" spans="1:11" s="4" customFormat="1" ht="50" customHeight="1" x14ac:dyDescent="0.2">
      <c r="A1" s="7" t="s">
        <v>2</v>
      </c>
      <c r="B1" s="13"/>
      <c r="C1" s="108" t="str">
        <f>'Beoordelaar 1'!C1</f>
        <v>Inschrijver 1</v>
      </c>
      <c r="D1" s="107"/>
      <c r="E1" s="13"/>
      <c r="F1" s="106" t="str">
        <f>'Beoordelaar 1'!F1</f>
        <v>Inschrijver 2</v>
      </c>
      <c r="G1" s="107"/>
      <c r="H1" s="13"/>
      <c r="I1" s="106" t="str">
        <f>'Beoordelaar 1'!I1</f>
        <v>Inschrijver 3</v>
      </c>
      <c r="J1" s="107"/>
      <c r="K1" s="3"/>
    </row>
    <row r="2" spans="1:11" s="4" customFormat="1" ht="40" customHeight="1" x14ac:dyDescent="0.15">
      <c r="A2" s="17" t="str">
        <f>'Beoordelen 1. Open vragen'!A3:G3</f>
        <v>6.1	BEANTWOORDING OPEN VRAGEN + 6.2 TOELICHTING BEANTWOORDING</v>
      </c>
      <c r="B2" s="10"/>
      <c r="C2" s="103"/>
      <c r="D2" s="104"/>
      <c r="E2" s="10"/>
      <c r="F2" s="103"/>
      <c r="G2" s="104"/>
      <c r="H2" s="10"/>
      <c r="I2" s="103"/>
      <c r="J2" s="104"/>
    </row>
    <row r="3" spans="1:11" s="4" customFormat="1" ht="20" customHeight="1" x14ac:dyDescent="0.15">
      <c r="A3" s="95" t="str">
        <f>'Beoordelen 1. Open vragen'!A7</f>
        <v xml:space="preserve">Inschrijver dient te beschrijven op maximaal 2 A4 (toe te voegen op TenderNed) op welke wijze zij bij aanvang van de opdracht zich gaat verdiepen in de organisatie van de opdrachtgever, veel voorkomende vraagstukken en hoe zij haar dienstverlening gaat afstemmen op de uitvoering van de nadere opdrachten. Inschrijver beschrijft hier minimaal een realistisch tijdspad, communicatieplan en een verwachte inzet (in tijd) van de opdrachtgever. </v>
      </c>
      <c r="B3" s="11"/>
      <c r="C3" s="9" t="s">
        <v>8</v>
      </c>
      <c r="D3" s="6"/>
      <c r="E3" s="11"/>
      <c r="F3" s="9" t="s">
        <v>8</v>
      </c>
      <c r="G3" s="6"/>
      <c r="H3" s="11"/>
      <c r="I3" s="9" t="s">
        <v>8</v>
      </c>
      <c r="J3" s="6"/>
    </row>
    <row r="4" spans="1:11" s="4" customFormat="1" ht="159" customHeight="1" x14ac:dyDescent="0.15">
      <c r="A4" s="96"/>
      <c r="B4" s="11"/>
      <c r="C4" s="97" t="s">
        <v>3</v>
      </c>
      <c r="D4" s="98"/>
      <c r="E4" s="11"/>
      <c r="F4" s="99" t="s">
        <v>3</v>
      </c>
      <c r="G4" s="98"/>
      <c r="H4" s="11"/>
      <c r="I4" s="99" t="s">
        <v>3</v>
      </c>
      <c r="J4" s="98"/>
    </row>
    <row r="5" spans="1:11" s="4" customFormat="1" ht="20" customHeight="1" x14ac:dyDescent="0.15">
      <c r="A5" s="95" t="str">
        <f>'Beoordelen 1. Open vragen'!A10</f>
        <v>Inschrijver dient te beschrijven op maximaal 2 A4 (toe te voegen op TenderNed) op welke wijze zij invulling geef aan goed werkgeverschap gericht op ZZP’ers, onderwijsgevend personeel en ondersteunend personeel en beschrijft hierbij minimaal de volgende punten;
1.	Communicatie met potentiële kandidaten;
2.	Communicatie met personeel onder contract;
3.	Organiseren events;
4.	Ontwikkeling van personeel onder contract;
5.	Ontwikkeling potentiële kandidaten;
6.	Het binden en motiveren van potentiële kandidaten aan de organisatie van de inschrijver;
7.	Het binden en motiveren van ingezet personeel (en ZZP’ers) aan de organisatie van de inschrijver.</v>
      </c>
      <c r="B5" s="11"/>
      <c r="C5" s="9" t="s">
        <v>8</v>
      </c>
      <c r="D5" s="6"/>
      <c r="E5" s="11"/>
      <c r="F5" s="9" t="s">
        <v>8</v>
      </c>
      <c r="G5" s="6"/>
      <c r="H5" s="11"/>
      <c r="I5" s="9" t="s">
        <v>8</v>
      </c>
      <c r="J5" s="6"/>
    </row>
    <row r="6" spans="1:11" s="4" customFormat="1" ht="151" customHeight="1" x14ac:dyDescent="0.15">
      <c r="A6" s="96"/>
      <c r="B6" s="11"/>
      <c r="C6" s="97" t="s">
        <v>3</v>
      </c>
      <c r="D6" s="98"/>
      <c r="E6" s="11"/>
      <c r="F6" s="99" t="s">
        <v>3</v>
      </c>
      <c r="G6" s="98"/>
      <c r="H6" s="11"/>
      <c r="I6" s="99" t="s">
        <v>3</v>
      </c>
      <c r="J6" s="98"/>
    </row>
    <row r="7" spans="1:11" s="4" customFormat="1" ht="20" customHeight="1" x14ac:dyDescent="0.15">
      <c r="A7" s="95" t="str">
        <f>'Beoordelen 1. Open vragen'!A13</f>
        <v xml:space="preserve">Inschrijver dient te beschrijven op maximaal 2 A4 (toe te voegen op TenderNed) op welke wijze zij informatie omtrent de ervaringen en tevredenheid van klanten, potentiele kandidaten, ZZP’ers, onderwijsgevend personeel en ondersteunend personeel verzamelt, analyseert en omzet naar acties. </v>
      </c>
      <c r="B7" s="11"/>
      <c r="C7" s="9" t="s">
        <v>8</v>
      </c>
      <c r="D7" s="6"/>
      <c r="E7" s="11"/>
      <c r="F7" s="9" t="s">
        <v>8</v>
      </c>
      <c r="G7" s="6"/>
      <c r="H7" s="11"/>
      <c r="I7" s="9" t="s">
        <v>8</v>
      </c>
      <c r="J7" s="6"/>
    </row>
    <row r="8" spans="1:11" s="4" customFormat="1" ht="159" customHeight="1" x14ac:dyDescent="0.15">
      <c r="A8" s="96"/>
      <c r="B8" s="11"/>
      <c r="C8" s="97" t="s">
        <v>3</v>
      </c>
      <c r="D8" s="98"/>
      <c r="E8" s="11"/>
      <c r="F8" s="99" t="s">
        <v>3</v>
      </c>
      <c r="G8" s="98"/>
      <c r="H8" s="11"/>
      <c r="I8" s="99" t="s">
        <v>3</v>
      </c>
      <c r="J8" s="98"/>
    </row>
    <row r="9" spans="1:11" s="4" customFormat="1" ht="20" customHeight="1" x14ac:dyDescent="0.15">
      <c r="A9" s="95" t="str">
        <f>'Beoordelen 1. Open vragen'!A16</f>
        <v xml:space="preserve">Inschrijver dient te beschrijven op maximaal 2 A4 (toe te voegen op TenderNed) welke werkwijze zij hanteert bij een aanvraag voor personeel (ZZP’ers, onderwijsgevend personeel en ondersteunend personeel) voor een onderwijsorganisatie. Inschrijver beschrijft hierbij minimaal;
•	Het intakeproces met de aanvrager; 
•	de wijze van werven en selecteren; 
•	de omvang van de relevante database; 
•	het voorstellen van geschikte kandidaten; 
•	de communicatie omtrent en de afronding van een zoekopdracht m.b.t een uitgezette vacature. 
Hierin wordt er verwacht dat de inschrijver duidelijk beschrijft wat de rol van de aanbestedende dienst in deze procedure is. </v>
      </c>
      <c r="B9" s="11"/>
      <c r="C9" s="9" t="s">
        <v>8</v>
      </c>
      <c r="D9" s="6"/>
      <c r="E9" s="11"/>
      <c r="F9" s="9" t="s">
        <v>8</v>
      </c>
      <c r="G9" s="6"/>
      <c r="H9" s="11"/>
      <c r="I9" s="9" t="s">
        <v>8</v>
      </c>
      <c r="J9" s="6"/>
    </row>
    <row r="10" spans="1:11" s="4" customFormat="1" ht="153" customHeight="1" x14ac:dyDescent="0.15">
      <c r="A10" s="96"/>
      <c r="B10" s="11"/>
      <c r="C10" s="97" t="s">
        <v>3</v>
      </c>
      <c r="D10" s="98"/>
      <c r="E10" s="11"/>
      <c r="F10" s="99" t="s">
        <v>3</v>
      </c>
      <c r="G10" s="98"/>
      <c r="H10" s="11"/>
      <c r="I10" s="99" t="s">
        <v>3</v>
      </c>
      <c r="J10" s="98"/>
    </row>
    <row r="11" spans="1:11" s="4" customFormat="1" ht="21" customHeight="1" x14ac:dyDescent="0.15">
      <c r="A11" s="95" t="str">
        <f>'Beoordelen 1. Open vragen'!A19</f>
        <v xml:space="preserve">Inschrijver dient te beschrijven op maximaal 1 A4 (toe te voegen op TenderNed) welke werkwijze zij hanteert bij het afwijzen, dan wel terugkoppelen van een afwijzing vanuit het Regio College van kandidaten. Als mede hoe inschrijver ervoor zorgt dat ze afgewezen doch geschikte kandidaten gemotiveerd houdt voor eventuele volgende vacatures en hoe deze kandidaten een positief beeld houden van het Regio College. </v>
      </c>
      <c r="B11" s="11"/>
      <c r="C11" s="9" t="s">
        <v>8</v>
      </c>
      <c r="D11" s="6"/>
      <c r="E11" s="11"/>
      <c r="F11" s="9" t="s">
        <v>8</v>
      </c>
      <c r="G11" s="6"/>
      <c r="H11" s="11"/>
      <c r="I11" s="9" t="s">
        <v>8</v>
      </c>
      <c r="J11" s="6"/>
    </row>
    <row r="12" spans="1:11" s="4" customFormat="1" ht="156" customHeight="1" x14ac:dyDescent="0.15">
      <c r="A12" s="96"/>
      <c r="B12" s="11"/>
      <c r="C12" s="97" t="s">
        <v>3</v>
      </c>
      <c r="D12" s="98"/>
      <c r="E12" s="11"/>
      <c r="F12" s="99" t="s">
        <v>3</v>
      </c>
      <c r="G12" s="98"/>
      <c r="H12" s="11"/>
      <c r="I12" s="99" t="s">
        <v>3</v>
      </c>
      <c r="J12" s="98"/>
    </row>
    <row r="13" spans="1:11" s="4" customFormat="1" ht="21" customHeight="1" x14ac:dyDescent="0.15">
      <c r="A13" s="95" t="str">
        <f>'Beoordelen 1. Open vragen'!A22</f>
        <v xml:space="preserve">Inschrijver dient te beschrijven op maximaal 1 A4 (toe te voegen op TenderNed) op welke wijze zij actief zijn m.b.t. de participatiewet en social return in het kader van de scope van deze aanbesteding specifiek gericht op de opdrachtgever. Inschrijver beschrijft hierbij concreet hoe zij een bijdrage kan leveren aan de taakstelling van de opdrachtgever inzake de participatiewet. </v>
      </c>
      <c r="B13" s="11"/>
      <c r="C13" s="9" t="s">
        <v>8</v>
      </c>
      <c r="D13" s="6"/>
      <c r="E13" s="11"/>
      <c r="F13" s="9" t="s">
        <v>8</v>
      </c>
      <c r="G13" s="6"/>
      <c r="H13" s="11"/>
      <c r="I13" s="9" t="s">
        <v>8</v>
      </c>
      <c r="J13" s="6"/>
    </row>
    <row r="14" spans="1:11" s="4" customFormat="1" ht="155" customHeight="1" x14ac:dyDescent="0.15">
      <c r="A14" s="96"/>
      <c r="B14" s="11"/>
      <c r="C14" s="97" t="s">
        <v>3</v>
      </c>
      <c r="D14" s="98"/>
      <c r="E14" s="11"/>
      <c r="F14" s="99" t="s">
        <v>3</v>
      </c>
      <c r="G14" s="98"/>
      <c r="H14" s="11"/>
      <c r="I14" s="99" t="s">
        <v>3</v>
      </c>
      <c r="J14" s="98"/>
    </row>
    <row r="15" spans="1:11" s="4" customFormat="1" ht="21" customHeight="1" x14ac:dyDescent="0.15">
      <c r="A15" s="95" t="str">
        <f>'Beoordelen 1. Open vragen'!A25</f>
        <v xml:space="preserve">Inschrijver dient te beschrijven op maximaal 1 A4 (toe te voegen op TenderNed) op welke wijze zij concreet kunnen voorzien in het begeleiden van studenten van het Regio College naar werk, dan wel het verlenen van/ bemiddelen in minimaal 5 stageplaatsen per jaar aan studenten van het Regio College. </v>
      </c>
      <c r="B15" s="11"/>
      <c r="C15" s="9" t="s">
        <v>8</v>
      </c>
      <c r="D15" s="6"/>
      <c r="E15" s="11"/>
      <c r="F15" s="9" t="s">
        <v>8</v>
      </c>
      <c r="G15" s="6"/>
      <c r="H15" s="11"/>
      <c r="I15" s="9" t="s">
        <v>8</v>
      </c>
      <c r="J15" s="6"/>
    </row>
    <row r="16" spans="1:11" s="4" customFormat="1" ht="156" customHeight="1" x14ac:dyDescent="0.15">
      <c r="A16" s="96"/>
      <c r="B16" s="11"/>
      <c r="C16" s="97" t="s">
        <v>3</v>
      </c>
      <c r="D16" s="98"/>
      <c r="E16" s="11"/>
      <c r="F16" s="99" t="s">
        <v>3</v>
      </c>
      <c r="G16" s="98"/>
      <c r="H16" s="11"/>
      <c r="I16" s="99" t="s">
        <v>3</v>
      </c>
      <c r="J16" s="98"/>
    </row>
    <row r="17" spans="1:10" s="4" customFormat="1" ht="20" customHeight="1" x14ac:dyDescent="0.15">
      <c r="A17" s="95" t="str">
        <f>'Beoordelen 1. Open vragen'!A28</f>
        <v xml:space="preserve">Inschrijver dient te beschrijven op maximaal 1 A4 (toe te voegen op TenderNed) hoe zij invulling denkt te gaan geven aan succesmanagement na een eventuele gunning. In de beantwoording beschrijft inschrijver minimaal het volgende: welk niveau accountmanagement zij gaat inzetten, op welke wijze zij de opdrachtgever gaat ondersteunen in het verder ontwikkelen van de relatie met kandidaten en opdrachtnemer, met welke frequentie zij overleggen met het team P&amp;O van de opdrachtgever wil voeren, hoe zij dit denkt te gaan organiseren en welke onderwerpen hierbij minimaal aan bod komen. </v>
      </c>
      <c r="B17" s="11"/>
      <c r="C17" s="9" t="s">
        <v>8</v>
      </c>
      <c r="D17" s="6"/>
      <c r="E17" s="11"/>
      <c r="F17" s="9" t="s">
        <v>8</v>
      </c>
      <c r="G17" s="6"/>
      <c r="H17" s="11"/>
      <c r="I17" s="9" t="s">
        <v>8</v>
      </c>
      <c r="J17" s="6"/>
    </row>
    <row r="18" spans="1:10" s="4" customFormat="1" ht="130" customHeight="1" x14ac:dyDescent="0.15">
      <c r="A18" s="96"/>
      <c r="B18" s="11"/>
      <c r="C18" s="97" t="s">
        <v>3</v>
      </c>
      <c r="D18" s="98"/>
      <c r="E18" s="11"/>
      <c r="F18" s="99" t="s">
        <v>3</v>
      </c>
      <c r="G18" s="98"/>
      <c r="H18" s="11"/>
      <c r="I18" s="99" t="s">
        <v>3</v>
      </c>
      <c r="J18" s="98"/>
    </row>
    <row r="19" spans="1:10" s="4" customFormat="1" ht="20" customHeight="1" x14ac:dyDescent="0.15">
      <c r="A19" s="95" t="str">
        <f>'Beoordelen 1. Open vragen'!A31</f>
        <v xml:space="preserve">Inschrijver dient te beschrijven op maximaal 1 A4 (toe te voegen op TenderNed) hoe zij cv’s van kandidaten toetst op juistheid. Hierbij geeft inschrijver minimaal aan op welke wijze zij de diplomering, werkervaring, bevoegdheid en geschiktheid toetst. </v>
      </c>
      <c r="B19" s="11"/>
      <c r="C19" s="9" t="s">
        <v>8</v>
      </c>
      <c r="D19" s="6"/>
      <c r="E19" s="11"/>
      <c r="F19" s="9" t="s">
        <v>8</v>
      </c>
      <c r="G19" s="6"/>
      <c r="H19" s="11"/>
      <c r="I19" s="9" t="s">
        <v>8</v>
      </c>
      <c r="J19" s="6"/>
    </row>
    <row r="20" spans="1:10" s="4" customFormat="1" ht="130" customHeight="1" x14ac:dyDescent="0.15">
      <c r="A20" s="96"/>
      <c r="B20" s="11"/>
      <c r="C20" s="97" t="s">
        <v>3</v>
      </c>
      <c r="D20" s="98"/>
      <c r="E20" s="11"/>
      <c r="F20" s="99" t="s">
        <v>3</v>
      </c>
      <c r="G20" s="98"/>
      <c r="H20" s="11"/>
      <c r="I20" s="99" t="s">
        <v>3</v>
      </c>
      <c r="J20" s="98"/>
    </row>
    <row r="21" spans="1:10" s="4" customFormat="1" ht="20" customHeight="1" x14ac:dyDescent="0.15">
      <c r="A21" s="95" t="str">
        <f>'Beoordelen 1. Open vragen'!A34</f>
        <v xml:space="preserve">Inschrijver dient te beschrijven op maximaal 1 A4 (toe te voegen op TenderNed) op welke wijze zij de continuïteit van de beschikbaarheid van kandidaten voor onderwijsgevend personeel garandeert. Daarnaast dient de inschrijver aan te geven hoe ze in de situatie van ziekte van een ingehuurde onderwijsgevende medewerker handelen. </v>
      </c>
      <c r="B21" s="11"/>
      <c r="C21" s="9" t="s">
        <v>8</v>
      </c>
      <c r="D21" s="6"/>
      <c r="E21" s="11"/>
      <c r="F21" s="9" t="s">
        <v>8</v>
      </c>
      <c r="G21" s="6"/>
      <c r="H21" s="11"/>
      <c r="I21" s="9" t="s">
        <v>8</v>
      </c>
      <c r="J21" s="6"/>
    </row>
    <row r="22" spans="1:10" s="4" customFormat="1" ht="130" customHeight="1" x14ac:dyDescent="0.15">
      <c r="A22" s="96"/>
      <c r="B22" s="11"/>
      <c r="C22" s="97" t="s">
        <v>3</v>
      </c>
      <c r="D22" s="98"/>
      <c r="E22" s="11"/>
      <c r="F22" s="99" t="s">
        <v>3</v>
      </c>
      <c r="G22" s="98"/>
      <c r="H22" s="11"/>
      <c r="I22" s="99" t="s">
        <v>3</v>
      </c>
      <c r="J22" s="98"/>
    </row>
    <row r="23" spans="1:10" s="4" customFormat="1" ht="20" customHeight="1" x14ac:dyDescent="0.15">
      <c r="A23" s="95" t="str">
        <f>'Beoordelen 1. Open vragen'!A37</f>
        <v xml:space="preserve">Inschrijver dient te beschrijven op maximaal 1 A4 (toe te voegen op TenderNed) op welke wijze zij bij andere onderwijsorganisaties moeilijk in te vullen vacatures (onder andere docenten ICT/techniek en BINASK) hebben aangepakt en ingevuld. </v>
      </c>
      <c r="B23" s="11"/>
      <c r="C23" s="9" t="s">
        <v>8</v>
      </c>
      <c r="D23" s="6"/>
      <c r="E23" s="11"/>
      <c r="F23" s="9" t="s">
        <v>8</v>
      </c>
      <c r="G23" s="6"/>
      <c r="H23" s="11"/>
      <c r="I23" s="9" t="s">
        <v>8</v>
      </c>
      <c r="J23" s="6"/>
    </row>
    <row r="24" spans="1:10" s="4" customFormat="1" ht="130" customHeight="1" x14ac:dyDescent="0.15">
      <c r="A24" s="96"/>
      <c r="B24" s="11"/>
      <c r="C24" s="97" t="s">
        <v>3</v>
      </c>
      <c r="D24" s="98"/>
      <c r="E24" s="11"/>
      <c r="F24" s="99" t="s">
        <v>3</v>
      </c>
      <c r="G24" s="98"/>
      <c r="H24" s="11"/>
      <c r="I24" s="99" t="s">
        <v>3</v>
      </c>
      <c r="J24" s="98"/>
    </row>
    <row r="25" spans="1:10" s="4" customFormat="1" ht="20" customHeight="1" x14ac:dyDescent="0.15">
      <c r="A25" s="95" t="str">
        <f>'Beoordelen 1. Open vragen'!A40</f>
        <v>Inschrijver dient te beschrijven op maximaal 1 A4 (toe te voegen op TenderNed) hoe zij omgaat met het inhuren en doorlenen van ZZP’ers die gewend zijn rechtstreeks zaken te doen met opdrachtgever. Hierbij beschrijft inschrijver minimaal op welke manier zij een aantrekkelijk landschap creëert voor ZZP’ers zodat zij geen last ondervinden van de doorleenconstructie tussen opdrachtnemer en opdrachtgever.</v>
      </c>
      <c r="B25" s="11"/>
      <c r="C25" s="9" t="s">
        <v>8</v>
      </c>
      <c r="D25" s="6"/>
      <c r="E25" s="11"/>
      <c r="F25" s="9" t="s">
        <v>8</v>
      </c>
      <c r="G25" s="6"/>
      <c r="H25" s="11"/>
      <c r="I25" s="9" t="s">
        <v>8</v>
      </c>
      <c r="J25" s="6"/>
    </row>
    <row r="26" spans="1:10" s="4" customFormat="1" ht="130" customHeight="1" x14ac:dyDescent="0.15">
      <c r="A26" s="96"/>
      <c r="B26" s="11"/>
      <c r="C26" s="97" t="s">
        <v>3</v>
      </c>
      <c r="D26" s="98"/>
      <c r="E26" s="11"/>
      <c r="F26" s="99" t="s">
        <v>3</v>
      </c>
      <c r="G26" s="98"/>
      <c r="H26" s="11"/>
      <c r="I26" s="99" t="s">
        <v>3</v>
      </c>
      <c r="J26" s="98"/>
    </row>
    <row r="27" spans="1:10" s="4" customFormat="1" ht="20" customHeight="1" x14ac:dyDescent="0.15">
      <c r="A27" s="26"/>
      <c r="B27" s="12"/>
      <c r="C27" s="27"/>
      <c r="D27" s="27"/>
      <c r="E27" s="12"/>
      <c r="F27" s="27"/>
      <c r="G27" s="27"/>
      <c r="H27" s="12"/>
      <c r="I27" s="27"/>
      <c r="J27" s="28"/>
    </row>
    <row r="28" spans="1:10" s="4" customFormat="1" ht="40" customHeight="1" x14ac:dyDescent="0.15">
      <c r="A28" s="17" t="str">
        <f>'Beoordelen 2. Interview'!A1:B1</f>
        <v>6.3	INTERVIEWVRAGEN SLEUTELFUNCTIONARISSEN</v>
      </c>
      <c r="B28" s="10"/>
      <c r="C28" s="105"/>
      <c r="D28" s="104"/>
      <c r="E28" s="10"/>
      <c r="F28" s="105"/>
      <c r="G28" s="104"/>
      <c r="H28" s="10"/>
      <c r="I28" s="105"/>
      <c r="J28" s="104"/>
    </row>
    <row r="29" spans="1:10" s="4" customFormat="1" ht="20" customHeight="1" x14ac:dyDescent="0.15">
      <c r="A29" s="95" t="str">
        <f>'Beoordelen 2. Interview'!A4:B4</f>
        <v>1. Een vraag inzake de continuïteit van het leveren van kandidaten;</v>
      </c>
      <c r="B29" s="11"/>
      <c r="C29" s="9" t="s">
        <v>8</v>
      </c>
      <c r="D29" s="6"/>
      <c r="E29" s="11"/>
      <c r="F29" s="9" t="s">
        <v>8</v>
      </c>
      <c r="G29" s="6"/>
      <c r="H29" s="11"/>
      <c r="I29" s="9" t="s">
        <v>8</v>
      </c>
      <c r="J29" s="6"/>
    </row>
    <row r="30" spans="1:10" s="4" customFormat="1" ht="130" customHeight="1" x14ac:dyDescent="0.15">
      <c r="A30" s="96"/>
      <c r="B30" s="11"/>
      <c r="C30" s="97" t="s">
        <v>3</v>
      </c>
      <c r="D30" s="98"/>
      <c r="E30" s="11"/>
      <c r="F30" s="99" t="s">
        <v>3</v>
      </c>
      <c r="G30" s="98"/>
      <c r="H30" s="11"/>
      <c r="I30" s="99" t="s">
        <v>3</v>
      </c>
      <c r="J30" s="98"/>
    </row>
    <row r="31" spans="1:10" s="4" customFormat="1" ht="20" customHeight="1" x14ac:dyDescent="0.15">
      <c r="A31" s="95" t="str">
        <f>'Beoordelen 2. Interview'!A5:B5</f>
        <v>2. Een commerciële vraag inzake het accountmanagement;</v>
      </c>
      <c r="B31" s="11"/>
      <c r="C31" s="9" t="s">
        <v>8</v>
      </c>
      <c r="D31" s="6"/>
      <c r="E31" s="11"/>
      <c r="F31" s="9" t="s">
        <v>8</v>
      </c>
      <c r="G31" s="6"/>
      <c r="H31" s="11"/>
      <c r="I31" s="9" t="s">
        <v>8</v>
      </c>
      <c r="J31" s="6"/>
    </row>
    <row r="32" spans="1:10" s="4" customFormat="1" ht="130" customHeight="1" x14ac:dyDescent="0.15">
      <c r="A32" s="96"/>
      <c r="B32" s="11"/>
      <c r="C32" s="97" t="s">
        <v>3</v>
      </c>
      <c r="D32" s="98"/>
      <c r="E32" s="11"/>
      <c r="F32" s="99" t="s">
        <v>3</v>
      </c>
      <c r="G32" s="98"/>
      <c r="H32" s="11"/>
      <c r="I32" s="99" t="s">
        <v>3</v>
      </c>
      <c r="J32" s="98"/>
    </row>
    <row r="33" spans="1:10" s="4" customFormat="1" ht="20" customHeight="1" x14ac:dyDescent="0.15">
      <c r="A33" s="95" t="str">
        <f>'Beoordelen 2. Interview'!A6:B6</f>
        <v>3.	Een vraag inzake kandidaat tevredenheid gedurende dienstverband;</v>
      </c>
      <c r="B33" s="11"/>
      <c r="C33" s="9" t="s">
        <v>8</v>
      </c>
      <c r="D33" s="6"/>
      <c r="E33" s="11"/>
      <c r="F33" s="9" t="s">
        <v>8</v>
      </c>
      <c r="G33" s="6"/>
      <c r="H33" s="11"/>
      <c r="I33" s="9" t="s">
        <v>8</v>
      </c>
      <c r="J33" s="6"/>
    </row>
    <row r="34" spans="1:10" s="4" customFormat="1" ht="130" customHeight="1" x14ac:dyDescent="0.15">
      <c r="A34" s="96"/>
      <c r="B34" s="11"/>
      <c r="C34" s="97" t="s">
        <v>3</v>
      </c>
      <c r="D34" s="98"/>
      <c r="E34" s="11"/>
      <c r="F34" s="99" t="s">
        <v>3</v>
      </c>
      <c r="G34" s="98"/>
      <c r="H34" s="11"/>
      <c r="I34" s="99" t="s">
        <v>3</v>
      </c>
      <c r="J34" s="98"/>
    </row>
    <row r="35" spans="1:10" s="4" customFormat="1" ht="20" customHeight="1" x14ac:dyDescent="0.15">
      <c r="A35" s="95" t="str">
        <f>'Beoordelen 2. Interview'!A7:B7</f>
        <v>4.	Een vraag met betrekking tot de wetgeving in relatie tot arbeidsvoorwaarden;</v>
      </c>
      <c r="B35" s="11"/>
      <c r="C35" s="9" t="s">
        <v>8</v>
      </c>
      <c r="D35" s="6"/>
      <c r="E35" s="11"/>
      <c r="F35" s="9" t="s">
        <v>8</v>
      </c>
      <c r="G35" s="6"/>
      <c r="H35" s="11"/>
      <c r="I35" s="9" t="s">
        <v>8</v>
      </c>
      <c r="J35" s="6"/>
    </row>
    <row r="36" spans="1:10" s="4" customFormat="1" ht="130" customHeight="1" x14ac:dyDescent="0.15">
      <c r="A36" s="96"/>
      <c r="B36" s="11"/>
      <c r="C36" s="97" t="s">
        <v>3</v>
      </c>
      <c r="D36" s="98"/>
      <c r="E36" s="11"/>
      <c r="F36" s="99" t="s">
        <v>3</v>
      </c>
      <c r="G36" s="98"/>
      <c r="H36" s="11"/>
      <c r="I36" s="99" t="s">
        <v>3</v>
      </c>
      <c r="J36" s="98"/>
    </row>
    <row r="37" spans="1:10" s="4" customFormat="1" ht="20" customHeight="1" x14ac:dyDescent="0.15">
      <c r="A37" s="95" t="str">
        <f>'Beoordelen 2. Interview'!A8:B8</f>
        <v>5.	Een vraag inzake win-win voor het onderwijs van de opdrachtgever en inschrijver;</v>
      </c>
      <c r="B37" s="11"/>
      <c r="C37" s="9" t="s">
        <v>8</v>
      </c>
      <c r="D37" s="6"/>
      <c r="E37" s="11"/>
      <c r="F37" s="9" t="s">
        <v>8</v>
      </c>
      <c r="G37" s="6"/>
      <c r="H37" s="11"/>
      <c r="I37" s="9" t="s">
        <v>8</v>
      </c>
      <c r="J37" s="6"/>
    </row>
    <row r="38" spans="1:10" s="4" customFormat="1" ht="130" customHeight="1" x14ac:dyDescent="0.15">
      <c r="A38" s="96"/>
      <c r="B38" s="11"/>
      <c r="C38" s="97" t="s">
        <v>3</v>
      </c>
      <c r="D38" s="98"/>
      <c r="E38" s="11"/>
      <c r="F38" s="99" t="s">
        <v>3</v>
      </c>
      <c r="G38" s="98"/>
      <c r="H38" s="11"/>
      <c r="I38" s="99" t="s">
        <v>3</v>
      </c>
      <c r="J38" s="98"/>
    </row>
    <row r="39" spans="1:10" s="4" customFormat="1" ht="20" customHeight="1" x14ac:dyDescent="0.15">
      <c r="A39" s="95" t="str">
        <f>'Beoordelen 2. Interview'!A9:B9</f>
        <v>6.	Een vraag inzake de administratieve organisatie.</v>
      </c>
      <c r="B39" s="11"/>
      <c r="C39" s="9" t="s">
        <v>8</v>
      </c>
      <c r="D39" s="6"/>
      <c r="E39" s="11"/>
      <c r="F39" s="9" t="s">
        <v>8</v>
      </c>
      <c r="G39" s="6"/>
      <c r="H39" s="11"/>
      <c r="I39" s="9" t="s">
        <v>8</v>
      </c>
      <c r="J39" s="6"/>
    </row>
    <row r="40" spans="1:10" s="4" customFormat="1" ht="130" customHeight="1" x14ac:dyDescent="0.15">
      <c r="A40" s="96"/>
      <c r="B40" s="11"/>
      <c r="C40" s="97" t="s">
        <v>3</v>
      </c>
      <c r="D40" s="98"/>
      <c r="E40" s="11"/>
      <c r="F40" s="99" t="s">
        <v>3</v>
      </c>
      <c r="G40" s="98"/>
      <c r="H40" s="11"/>
      <c r="I40" s="99" t="s">
        <v>3</v>
      </c>
      <c r="J40" s="98"/>
    </row>
    <row r="41" spans="1:10" s="4" customFormat="1" ht="20" customHeight="1" x14ac:dyDescent="0.15">
      <c r="A41" s="26"/>
      <c r="B41" s="12"/>
      <c r="C41" s="27"/>
      <c r="D41" s="27"/>
      <c r="E41" s="12"/>
      <c r="F41" s="27"/>
      <c r="G41" s="27"/>
      <c r="H41" s="12"/>
      <c r="I41" s="27"/>
      <c r="J41" s="28"/>
    </row>
  </sheetData>
  <sheetProtection algorithmName="SHA-512" hashValue="kV429eyVn1wZ4ywv/jyZ73S86Nld6KSg1fLHeFczrg/UyWfm6TvCBm8FwDiTJjJjZQ2cRvhlmxzIJO0sDhTneg==" saltValue="o1qdVvtik4IvXpx3/zJApg==" spinCount="100000" sheet="1" objects="1" scenarios="1"/>
  <mergeCells count="81">
    <mergeCell ref="A9:A10"/>
    <mergeCell ref="C10:D10"/>
    <mergeCell ref="F10:G10"/>
    <mergeCell ref="I10:J10"/>
    <mergeCell ref="C16:D16"/>
    <mergeCell ref="F16:G16"/>
    <mergeCell ref="I16:J16"/>
    <mergeCell ref="A11:A12"/>
    <mergeCell ref="C12:D12"/>
    <mergeCell ref="F12:G12"/>
    <mergeCell ref="I12:J12"/>
    <mergeCell ref="A13:A14"/>
    <mergeCell ref="C14:D14"/>
    <mergeCell ref="F14:G14"/>
    <mergeCell ref="I14:J14"/>
    <mergeCell ref="A15:A16"/>
    <mergeCell ref="A23:A24"/>
    <mergeCell ref="C24:D24"/>
    <mergeCell ref="F24:G24"/>
    <mergeCell ref="I24:J24"/>
    <mergeCell ref="A25:A26"/>
    <mergeCell ref="C26:D26"/>
    <mergeCell ref="F26:G26"/>
    <mergeCell ref="I26:J26"/>
    <mergeCell ref="A19:A20"/>
    <mergeCell ref="C20:D20"/>
    <mergeCell ref="F20:G20"/>
    <mergeCell ref="I20:J20"/>
    <mergeCell ref="A21:A22"/>
    <mergeCell ref="C22:D22"/>
    <mergeCell ref="F22:G22"/>
    <mergeCell ref="I22:J22"/>
    <mergeCell ref="A3:A4"/>
    <mergeCell ref="C4:D4"/>
    <mergeCell ref="F4:G4"/>
    <mergeCell ref="I4:J4"/>
    <mergeCell ref="A17:A18"/>
    <mergeCell ref="C18:D18"/>
    <mergeCell ref="F18:G18"/>
    <mergeCell ref="I18:J18"/>
    <mergeCell ref="A5:A6"/>
    <mergeCell ref="C6:D6"/>
    <mergeCell ref="F6:G6"/>
    <mergeCell ref="I6:J6"/>
    <mergeCell ref="A7:A8"/>
    <mergeCell ref="C8:D8"/>
    <mergeCell ref="F8:G8"/>
    <mergeCell ref="I8:J8"/>
    <mergeCell ref="I1:J1"/>
    <mergeCell ref="C1:D1"/>
    <mergeCell ref="F1:G1"/>
    <mergeCell ref="C2:D2"/>
    <mergeCell ref="F2:G2"/>
    <mergeCell ref="I2:J2"/>
    <mergeCell ref="C28:D28"/>
    <mergeCell ref="F28:G28"/>
    <mergeCell ref="I28:J28"/>
    <mergeCell ref="A29:A30"/>
    <mergeCell ref="C30:D30"/>
    <mergeCell ref="F30:G30"/>
    <mergeCell ref="I30:J30"/>
    <mergeCell ref="A31:A32"/>
    <mergeCell ref="C32:D32"/>
    <mergeCell ref="F32:G32"/>
    <mergeCell ref="I32:J32"/>
    <mergeCell ref="A33:A34"/>
    <mergeCell ref="C34:D34"/>
    <mergeCell ref="F34:G34"/>
    <mergeCell ref="I34:J34"/>
    <mergeCell ref="A39:A40"/>
    <mergeCell ref="C40:D40"/>
    <mergeCell ref="F40:G40"/>
    <mergeCell ref="I40:J40"/>
    <mergeCell ref="A35:A36"/>
    <mergeCell ref="C36:D36"/>
    <mergeCell ref="F36:G36"/>
    <mergeCell ref="I36:J36"/>
    <mergeCell ref="A37:A38"/>
    <mergeCell ref="C38:D38"/>
    <mergeCell ref="F38:G38"/>
    <mergeCell ref="I38:J38"/>
  </mergeCells>
  <dataValidations count="1">
    <dataValidation type="list" errorStyle="warning" allowBlank="1" showErrorMessage="1" error="Voer juiste waarde in. " sqref="C3 F3 I3 C5 F5 I5 C7 F7 I7 C29 F29 I29 C31 F31 I31 C33 F33 I33 C35 F35 I35 C37 F37 I37 I9 F9 C9 I11 F11 C11 I13 F13 C13 C39 F39 I39 I15 F15 C15 I17 F17 C17 I19 F19 C19 I21 F21 C21 I23 F23 C23 I25 F25 C25" xr:uid="{D58AD608-C006-644B-93A0-E1914C48CB98}">
      <formula1>SCORE</formula1>
    </dataValidation>
  </dataValidations>
  <pageMargins left="0.7" right="0.7" top="0.75" bottom="0.75" header="0.3" footer="0.3"/>
  <pageSetup paperSize="8"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Q99"/>
  <sheetViews>
    <sheetView showGridLines="0" tabSelected="1" zoomScaleNormal="100" workbookViewId="0">
      <pane ySplit="1" topLeftCell="A80" activePane="bottomLeft" state="frozen"/>
      <selection pane="bottomLeft" activeCell="P62" sqref="P62"/>
    </sheetView>
  </sheetViews>
  <sheetFormatPr baseColWidth="10" defaultColWidth="8.83203125" defaultRowHeight="15" x14ac:dyDescent="0.2"/>
  <cols>
    <col min="1" max="1" width="80.83203125" customWidth="1"/>
    <col min="2" max="2" width="15.6640625" customWidth="1"/>
    <col min="3" max="3" width="2.83203125" style="8" customWidth="1"/>
    <col min="4" max="7" width="28.83203125" customWidth="1"/>
    <col min="8" max="8" width="2.83203125" style="8" customWidth="1"/>
    <col min="9" max="12" width="28.83203125" customWidth="1"/>
    <col min="13" max="13" width="2.83203125" style="8" customWidth="1"/>
    <col min="14" max="17" width="28.83203125" customWidth="1"/>
  </cols>
  <sheetData>
    <row r="1" spans="1:17" ht="40" customHeight="1" x14ac:dyDescent="0.2">
      <c r="A1" s="123" t="s">
        <v>9</v>
      </c>
      <c r="B1" s="124"/>
      <c r="C1" s="13"/>
      <c r="D1" s="113" t="str">
        <f>'Beoordelaar 1'!C1</f>
        <v>Inschrijver 1</v>
      </c>
      <c r="E1" s="114"/>
      <c r="F1" s="113" t="s">
        <v>70</v>
      </c>
      <c r="G1" s="114"/>
      <c r="H1" s="22"/>
      <c r="I1" s="113" t="str">
        <f>'Beoordelaar 1'!F1</f>
        <v>Inschrijver 2</v>
      </c>
      <c r="J1" s="114"/>
      <c r="K1" s="113" t="s">
        <v>70</v>
      </c>
      <c r="L1" s="114"/>
      <c r="M1" s="22"/>
      <c r="N1" s="113" t="str">
        <f>'Beoordelaar 1'!I1</f>
        <v>Inschrijver 3</v>
      </c>
      <c r="O1" s="121"/>
      <c r="P1" s="113" t="s">
        <v>70</v>
      </c>
      <c r="Q1" s="114"/>
    </row>
    <row r="2" spans="1:17" ht="20" customHeight="1" x14ac:dyDescent="0.2">
      <c r="A2" s="20" t="str">
        <f>'Beoordelen 1. Open vragen'!A3:G3</f>
        <v>6.1	BEANTWOORDING OPEN VRAGEN + 6.2 TOELICHTING BEANTWOORDING</v>
      </c>
      <c r="B2" s="21"/>
      <c r="C2" s="10"/>
      <c r="D2" s="23"/>
      <c r="E2" s="43" t="s">
        <v>27</v>
      </c>
      <c r="F2" s="23"/>
      <c r="G2" s="43" t="s">
        <v>69</v>
      </c>
      <c r="H2" s="24"/>
      <c r="I2" s="23"/>
      <c r="J2" s="43" t="s">
        <v>27</v>
      </c>
      <c r="K2" s="23"/>
      <c r="L2" s="43" t="s">
        <v>69</v>
      </c>
      <c r="M2" s="24"/>
      <c r="N2" s="25"/>
      <c r="O2" s="43" t="s">
        <v>27</v>
      </c>
      <c r="P2" s="23"/>
      <c r="Q2" s="43" t="s">
        <v>69</v>
      </c>
    </row>
    <row r="3" spans="1:17" ht="62" customHeight="1" x14ac:dyDescent="0.2">
      <c r="A3" s="118" t="str">
        <f>'Beoordelen 1. Open vragen'!A7:B7</f>
        <v xml:space="preserve">Inschrijver dient te beschrijven op maximaal 2 A4 (toe te voegen op TenderNed) op welke wijze zij bij aanvang van de opdracht zich gaat verdiepen in de organisatie van de opdrachtgever, veel voorkomende vraagstukken en hoe zij haar dienstverlening gaat afstemmen op de uitvoering van de nadere opdrachten. Inschrijver beschrijft hier minimaal een realistisch tijdspad, communicatieplan en een verwachte inzet (in tijd) van de opdrachtgever. </v>
      </c>
      <c r="B3" s="18" t="s">
        <v>5</v>
      </c>
      <c r="C3" s="11"/>
      <c r="D3" s="19" t="str">
        <f>'Beoordelaar 1'!C3</f>
        <v>Score:</v>
      </c>
      <c r="E3" s="115" t="s">
        <v>3</v>
      </c>
      <c r="F3" s="19"/>
      <c r="G3" s="115"/>
      <c r="H3" s="11"/>
      <c r="I3" s="19" t="str">
        <f>'Beoordelaar 1'!F3</f>
        <v>Score:</v>
      </c>
      <c r="J3" s="115" t="s">
        <v>3</v>
      </c>
      <c r="K3" s="19"/>
      <c r="L3" s="115"/>
      <c r="M3" s="11"/>
      <c r="N3" s="19" t="str">
        <f>'Beoordelaar 1'!I3</f>
        <v>Score:</v>
      </c>
      <c r="O3" s="115" t="s">
        <v>3</v>
      </c>
      <c r="P3" s="19"/>
      <c r="Q3" s="115"/>
    </row>
    <row r="4" spans="1:17" ht="67" customHeight="1" x14ac:dyDescent="0.2">
      <c r="A4" s="119"/>
      <c r="B4" s="18" t="s">
        <v>6</v>
      </c>
      <c r="C4" s="11"/>
      <c r="D4" s="19" t="str">
        <f>'Beoordelaar 2'!C3</f>
        <v>Score:</v>
      </c>
      <c r="E4" s="115"/>
      <c r="F4" s="19"/>
      <c r="G4" s="115"/>
      <c r="H4" s="11"/>
      <c r="I4" s="19" t="str">
        <f>'Beoordelaar 2'!F3</f>
        <v>Score:</v>
      </c>
      <c r="J4" s="115"/>
      <c r="K4" s="19"/>
      <c r="L4" s="115"/>
      <c r="M4" s="11"/>
      <c r="N4" s="19" t="str">
        <f>'Beoordelaar 2'!I3</f>
        <v>Score:</v>
      </c>
      <c r="O4" s="115"/>
      <c r="P4" s="19"/>
      <c r="Q4" s="115"/>
    </row>
    <row r="5" spans="1:17" ht="58" customHeight="1" x14ac:dyDescent="0.2">
      <c r="A5" s="119"/>
      <c r="B5" s="18" t="s">
        <v>7</v>
      </c>
      <c r="C5" s="11"/>
      <c r="D5" s="19" t="str">
        <f>'Beoordelaar 3'!C3</f>
        <v>Score:</v>
      </c>
      <c r="E5" s="115"/>
      <c r="F5" s="19"/>
      <c r="G5" s="115"/>
      <c r="H5" s="11"/>
      <c r="I5" s="19" t="str">
        <f>'Beoordelaar 3'!F3</f>
        <v>Score:</v>
      </c>
      <c r="J5" s="115"/>
      <c r="K5" s="19"/>
      <c r="L5" s="115"/>
      <c r="M5" s="11"/>
      <c r="N5" s="19" t="str">
        <f>'Beoordelaar 3'!I3</f>
        <v>Score:</v>
      </c>
      <c r="O5" s="115"/>
      <c r="P5" s="19"/>
      <c r="Q5" s="115"/>
    </row>
    <row r="6" spans="1:17" ht="20" customHeight="1" x14ac:dyDescent="0.2">
      <c r="A6" s="116" t="s">
        <v>67</v>
      </c>
      <c r="B6" s="116"/>
      <c r="C6" s="11"/>
      <c r="D6" s="14" t="s">
        <v>8</v>
      </c>
      <c r="E6" s="115"/>
      <c r="F6" s="14" t="s">
        <v>8</v>
      </c>
      <c r="G6" s="115"/>
      <c r="H6" s="11"/>
      <c r="I6" s="14" t="s">
        <v>8</v>
      </c>
      <c r="J6" s="115"/>
      <c r="K6" s="14" t="s">
        <v>8</v>
      </c>
      <c r="L6" s="115"/>
      <c r="M6" s="11"/>
      <c r="N6" s="14" t="s">
        <v>8</v>
      </c>
      <c r="O6" s="115"/>
      <c r="P6" s="14" t="s">
        <v>8</v>
      </c>
      <c r="Q6" s="115"/>
    </row>
    <row r="7" spans="1:17" ht="20" customHeight="1" x14ac:dyDescent="0.2">
      <c r="A7" s="117"/>
      <c r="B7" s="117"/>
      <c r="C7" s="11"/>
      <c r="D7" s="15" t="str">
        <f>IF(D6="Uitmuntend","€ 10.000",IF(D6="Goed","€ 5.000",IF(D6="Voldoende","€ 2.000",IF(D6="Matig","€ 0",IF(D6="Onvoldoende","KNOCK OUT"," ")))))</f>
        <v xml:space="preserve"> </v>
      </c>
      <c r="E7" s="115"/>
      <c r="F7" s="15" t="str">
        <f>IF(F6="Uitmuntend","€ 10.000",IF(F6="Goed","€ 5.000",IF(F6="Voldoende","€ 2.000",IF(F6="Matig","€ 0",IF(F6="Onvoldoende","KNOCK OUT"," ")))))</f>
        <v xml:space="preserve"> </v>
      </c>
      <c r="G7" s="115"/>
      <c r="H7" s="11"/>
      <c r="I7" s="15" t="str">
        <f>IF(I6="Uitmuntend","€ 10.000",IF(I6="Goed","€ 5.000",IF(I6="Voldoende","€ 2.000",IF(I6="Matig","€ 0",IF(I6="Onvoldoende","KNOCK OUT"," ")))))</f>
        <v xml:space="preserve"> </v>
      </c>
      <c r="J7" s="115"/>
      <c r="K7" s="15" t="str">
        <f>IF(K6="Uitmuntend","€ 10.000",IF(K6="Goed","€ 5.000",IF(K6="Voldoende","€ 2.000",IF(K6="Matig","€ 0",IF(K6="Onvoldoende","KNOCK OUT"," ")))))</f>
        <v xml:space="preserve"> </v>
      </c>
      <c r="L7" s="115"/>
      <c r="M7" s="11"/>
      <c r="N7" s="15" t="str">
        <f>IF(N6="Uitmuntend","€ 10.000",IF(N6="Goed","€ 5.000",IF(N6="Voldoende","€ 2.000",IF(N6="Matig","€ 0",IF(N6="Onvoldoende","KNOCK OUT"," ")))))</f>
        <v xml:space="preserve"> </v>
      </c>
      <c r="O7" s="115"/>
      <c r="P7" s="15" t="str">
        <f>IF(P6="Uitmuntend","€ 10.000",IF(P6="Goed","€ 5.000",IF(P6="Voldoende","€ 2.000",IF(P6="Matig","€ 0",IF(P6="Onvoldoende","KNOCK OUT"," ")))))</f>
        <v xml:space="preserve"> </v>
      </c>
      <c r="Q7" s="115"/>
    </row>
    <row r="8" spans="1:17" ht="56" customHeight="1" x14ac:dyDescent="0.2">
      <c r="A8" s="118" t="str">
        <f>'Beoordelen 1. Open vragen'!A10:B10</f>
        <v>Inschrijver dient te beschrijven op maximaal 2 A4 (toe te voegen op TenderNed) op welke wijze zij invulling geef aan goed werkgeverschap gericht op ZZP’ers, onderwijsgevend personeel en ondersteunend personeel en beschrijft hierbij minimaal de volgende punten;
1.	Communicatie met potentiële kandidaten;
2.	Communicatie met personeel onder contract;
3.	Organiseren events;
4.	Ontwikkeling van personeel onder contract;
5.	Ontwikkeling potentiële kandidaten;
6.	Het binden en motiveren van potentiële kandidaten aan de organisatie van de inschrijver;
7.	Het binden en motiveren van ingezet personeel (en ZZP’ers) aan de organisatie van de inschrijver.</v>
      </c>
      <c r="B8" s="18" t="s">
        <v>5</v>
      </c>
      <c r="C8" s="11"/>
      <c r="D8" s="19" t="str">
        <f>'Beoordelaar 1'!C5</f>
        <v>Score:</v>
      </c>
      <c r="E8" s="115" t="s">
        <v>3</v>
      </c>
      <c r="F8" s="19"/>
      <c r="G8" s="115"/>
      <c r="H8" s="11"/>
      <c r="I8" s="19" t="str">
        <f>'Beoordelaar 1'!F5</f>
        <v>Score:</v>
      </c>
      <c r="J8" s="115" t="s">
        <v>3</v>
      </c>
      <c r="K8" s="19"/>
      <c r="L8" s="115"/>
      <c r="M8" s="11"/>
      <c r="N8" s="19" t="str">
        <f>'Beoordelaar 1'!I5</f>
        <v>Score:</v>
      </c>
      <c r="O8" s="115" t="s">
        <v>3</v>
      </c>
      <c r="P8" s="19"/>
      <c r="Q8" s="115"/>
    </row>
    <row r="9" spans="1:17" ht="56" customHeight="1" x14ac:dyDescent="0.2">
      <c r="A9" s="119"/>
      <c r="B9" s="18" t="s">
        <v>6</v>
      </c>
      <c r="C9" s="11"/>
      <c r="D9" s="19" t="str">
        <f>'Beoordelaar 2'!C5</f>
        <v>Score:</v>
      </c>
      <c r="E9" s="115"/>
      <c r="F9" s="19"/>
      <c r="G9" s="115"/>
      <c r="H9" s="11"/>
      <c r="I9" s="19" t="str">
        <f>'Beoordelaar 2'!F5</f>
        <v>Score:</v>
      </c>
      <c r="J9" s="115"/>
      <c r="K9" s="19"/>
      <c r="L9" s="115"/>
      <c r="M9" s="11"/>
      <c r="N9" s="19" t="str">
        <f>'Beoordelaar 2'!I5</f>
        <v>Score:</v>
      </c>
      <c r="O9" s="115"/>
      <c r="P9" s="19"/>
      <c r="Q9" s="115"/>
    </row>
    <row r="10" spans="1:17" ht="56" customHeight="1" x14ac:dyDescent="0.2">
      <c r="A10" s="119"/>
      <c r="B10" s="18" t="s">
        <v>7</v>
      </c>
      <c r="C10" s="11"/>
      <c r="D10" s="19" t="str">
        <f>'Beoordelaar 3'!C5</f>
        <v>Score:</v>
      </c>
      <c r="E10" s="115"/>
      <c r="F10" s="19"/>
      <c r="G10" s="115"/>
      <c r="H10" s="11"/>
      <c r="I10" s="19" t="str">
        <f>'Beoordelaar 3'!F5</f>
        <v>Score:</v>
      </c>
      <c r="J10" s="115"/>
      <c r="K10" s="19"/>
      <c r="L10" s="115"/>
      <c r="M10" s="11"/>
      <c r="N10" s="19" t="str">
        <f>'Beoordelaar 3'!I5</f>
        <v>Score:</v>
      </c>
      <c r="O10" s="115"/>
      <c r="P10" s="19"/>
      <c r="Q10" s="115"/>
    </row>
    <row r="11" spans="1:17" ht="20" customHeight="1" x14ac:dyDescent="0.2">
      <c r="A11" s="116" t="s">
        <v>67</v>
      </c>
      <c r="B11" s="116"/>
      <c r="C11" s="11"/>
      <c r="D11" s="14" t="s">
        <v>8</v>
      </c>
      <c r="E11" s="115"/>
      <c r="F11" s="14" t="s">
        <v>8</v>
      </c>
      <c r="G11" s="115"/>
      <c r="H11" s="11"/>
      <c r="I11" s="14" t="s">
        <v>8</v>
      </c>
      <c r="J11" s="115"/>
      <c r="K11" s="14" t="s">
        <v>8</v>
      </c>
      <c r="L11" s="115"/>
      <c r="M11" s="11"/>
      <c r="N11" s="14" t="s">
        <v>8</v>
      </c>
      <c r="O11" s="115"/>
      <c r="P11" s="14" t="s">
        <v>8</v>
      </c>
      <c r="Q11" s="115"/>
    </row>
    <row r="12" spans="1:17" ht="20" customHeight="1" x14ac:dyDescent="0.2">
      <c r="A12" s="117"/>
      <c r="B12" s="117"/>
      <c r="C12" s="11"/>
      <c r="D12" s="15" t="str">
        <f>IF(D11="Uitmuntend","€ 10.000",IF(D11="Goed","€ 5.000",IF(D11="Voldoende","€ 2.000",IF(D11="Matig","€ 0",IF(D11="Onvoldoende","KNOCK OUT"," ")))))</f>
        <v xml:space="preserve"> </v>
      </c>
      <c r="E12" s="115"/>
      <c r="F12" s="15" t="str">
        <f>IF(F11="Uitmuntend","€ 10.000",IF(F11="Goed","€ 5.000",IF(F11="Voldoende","€ 2.000",IF(F11="Matig","€ 0",IF(F11="Onvoldoende","KNOCK OUT"," ")))))</f>
        <v xml:space="preserve"> </v>
      </c>
      <c r="G12" s="115"/>
      <c r="H12" s="11"/>
      <c r="I12" s="15" t="str">
        <f>IF(I11="Uitmuntend","€ 10.000",IF(I11="Goed","€ 5.000",IF(I11="Voldoende","€ 2.000",IF(I11="Matig","€ 0",IF(I11="Onvoldoende","KNOCK OUT"," ")))))</f>
        <v xml:space="preserve"> </v>
      </c>
      <c r="J12" s="115"/>
      <c r="K12" s="15" t="str">
        <f>IF(K11="Uitmuntend","€ 10.000",IF(K11="Goed","€ 5.000",IF(K11="Voldoende","€ 2.000",IF(K11="Matig","€ 0",IF(K11="Onvoldoende","KNOCK OUT"," ")))))</f>
        <v xml:space="preserve"> </v>
      </c>
      <c r="L12" s="115"/>
      <c r="M12" s="11"/>
      <c r="N12" s="15" t="str">
        <f>IF(N11="Uitmuntend","€ 10.000",IF(N11="Goed","€ 5.000",IF(N11="Voldoende","€ 2.000",IF(N11="Matig","€ 0",IF(N11="Onvoldoende","KNOCK OUT"," ")))))</f>
        <v xml:space="preserve"> </v>
      </c>
      <c r="O12" s="115"/>
      <c r="P12" s="15" t="str">
        <f>IF(P11="Uitmuntend","€ 10.000",IF(P11="Goed","€ 5.000",IF(P11="Voldoende","€ 2.000",IF(P11="Matig","€ 0",IF(P11="Onvoldoende","KNOCK OUT"," ")))))</f>
        <v xml:space="preserve"> </v>
      </c>
      <c r="Q12" s="115"/>
    </row>
    <row r="13" spans="1:17" ht="57" customHeight="1" x14ac:dyDescent="0.2">
      <c r="A13" s="118" t="str">
        <f>'Beoordelen 1. Open vragen'!A13:B13</f>
        <v xml:space="preserve">Inschrijver dient te beschrijven op maximaal 2 A4 (toe te voegen op TenderNed) op welke wijze zij informatie omtrent de ervaringen en tevredenheid van klanten, potentiele kandidaten, ZZP’ers, onderwijsgevend personeel en ondersteunend personeel verzamelt, analyseert en omzet naar acties. </v>
      </c>
      <c r="B13" s="18" t="s">
        <v>5</v>
      </c>
      <c r="C13" s="11"/>
      <c r="D13" s="19" t="str">
        <f>'Beoordelaar 1'!C7</f>
        <v>Score:</v>
      </c>
      <c r="E13" s="115" t="s">
        <v>3</v>
      </c>
      <c r="F13" s="19"/>
      <c r="G13" s="115"/>
      <c r="H13" s="11"/>
      <c r="I13" s="19" t="str">
        <f>'Beoordelaar 1'!F7</f>
        <v>Score:</v>
      </c>
      <c r="J13" s="115" t="s">
        <v>3</v>
      </c>
      <c r="K13" s="19"/>
      <c r="L13" s="115"/>
      <c r="M13" s="11"/>
      <c r="N13" s="19" t="str">
        <f>'Beoordelaar 1'!I7</f>
        <v>Score:</v>
      </c>
      <c r="O13" s="115" t="s">
        <v>3</v>
      </c>
      <c r="P13" s="19"/>
      <c r="Q13" s="115"/>
    </row>
    <row r="14" spans="1:17" ht="57" customHeight="1" x14ac:dyDescent="0.2">
      <c r="A14" s="119"/>
      <c r="B14" s="18" t="s">
        <v>6</v>
      </c>
      <c r="C14" s="11"/>
      <c r="D14" s="19" t="str">
        <f>'Beoordelaar 2'!C7</f>
        <v>Score:</v>
      </c>
      <c r="E14" s="115"/>
      <c r="F14" s="19"/>
      <c r="G14" s="115"/>
      <c r="H14" s="11"/>
      <c r="I14" s="19" t="str">
        <f>'Beoordelaar 2'!F7</f>
        <v>Score:</v>
      </c>
      <c r="J14" s="115"/>
      <c r="K14" s="19"/>
      <c r="L14" s="115"/>
      <c r="M14" s="11"/>
      <c r="N14" s="19" t="str">
        <f>'Beoordelaar 2'!I7</f>
        <v>Score:</v>
      </c>
      <c r="O14" s="115"/>
      <c r="P14" s="19"/>
      <c r="Q14" s="115"/>
    </row>
    <row r="15" spans="1:17" ht="57" customHeight="1" x14ac:dyDescent="0.2">
      <c r="A15" s="119"/>
      <c r="B15" s="18" t="s">
        <v>7</v>
      </c>
      <c r="C15" s="11"/>
      <c r="D15" s="19" t="str">
        <f>'Beoordelaar 3'!C7</f>
        <v>Score:</v>
      </c>
      <c r="E15" s="115"/>
      <c r="F15" s="19"/>
      <c r="G15" s="115"/>
      <c r="H15" s="11"/>
      <c r="I15" s="19" t="str">
        <f>'Beoordelaar 3'!F7</f>
        <v>Score:</v>
      </c>
      <c r="J15" s="115"/>
      <c r="K15" s="19"/>
      <c r="L15" s="115"/>
      <c r="M15" s="11"/>
      <c r="N15" s="19" t="str">
        <f>'Beoordelaar 3'!I7</f>
        <v>Score:</v>
      </c>
      <c r="O15" s="115"/>
      <c r="P15" s="19"/>
      <c r="Q15" s="115"/>
    </row>
    <row r="16" spans="1:17" ht="20" customHeight="1" x14ac:dyDescent="0.2">
      <c r="A16" s="116" t="s">
        <v>67</v>
      </c>
      <c r="B16" s="116"/>
      <c r="C16" s="11"/>
      <c r="D16" s="14" t="s">
        <v>8</v>
      </c>
      <c r="E16" s="115"/>
      <c r="F16" s="14" t="s">
        <v>8</v>
      </c>
      <c r="G16" s="115"/>
      <c r="H16" s="11"/>
      <c r="I16" s="14" t="s">
        <v>8</v>
      </c>
      <c r="J16" s="115"/>
      <c r="K16" s="14" t="s">
        <v>8</v>
      </c>
      <c r="L16" s="115"/>
      <c r="M16" s="11"/>
      <c r="N16" s="14" t="s">
        <v>8</v>
      </c>
      <c r="O16" s="115"/>
      <c r="P16" s="14" t="s">
        <v>8</v>
      </c>
      <c r="Q16" s="115"/>
    </row>
    <row r="17" spans="1:17" ht="20" customHeight="1" x14ac:dyDescent="0.2">
      <c r="A17" s="117"/>
      <c r="B17" s="117"/>
      <c r="C17" s="11"/>
      <c r="D17" s="15" t="str">
        <f>IF(D16="Uitmuntend","€ 5.000",IF(D16="Goed","€ 2.500",IF(D16="Voldoende","€ 1.000",IF(D16="Matig","€ 0",IF(D16="Onvoldoende","KNOCK OUT"," ")))))</f>
        <v xml:space="preserve"> </v>
      </c>
      <c r="E17" s="115"/>
      <c r="F17" s="15" t="str">
        <f>IF(F16="Uitmuntend","€ 5.000",IF(F16="Goed","€ 2.500",IF(F16="Voldoende","€ 1.000",IF(F16="Matig","€ 0",IF(F16="Onvoldoende","KNOCK OUT"," ")))))</f>
        <v xml:space="preserve"> </v>
      </c>
      <c r="G17" s="115"/>
      <c r="H17" s="11"/>
      <c r="I17" s="15" t="str">
        <f>IF(I16="Uitmuntend","€ 5.000",IF(I16="Goed","€ 2.500",IF(I16="Voldoende","€ 1.000",IF(I16="Matig","€ 0",IF(I16="Onvoldoende","KNOCK OUT"," ")))))</f>
        <v xml:space="preserve"> </v>
      </c>
      <c r="J17" s="115"/>
      <c r="K17" s="15" t="str">
        <f>IF(K16="Uitmuntend","€ 5.000",IF(K16="Goed","€ 2.500",IF(K16="Voldoende","€ 1.000",IF(K16="Matig","€ 0",IF(K16="Onvoldoende","KNOCK OUT"," ")))))</f>
        <v xml:space="preserve"> </v>
      </c>
      <c r="L17" s="115"/>
      <c r="M17" s="11"/>
      <c r="N17" s="15" t="str">
        <f>IF(N16="Uitmuntend","€ 5.000",IF(N16="Goed","€ 2.500",IF(N16="Voldoende","€ 1.000",IF(N16="Matig","€ 0",IF(N16="Onvoldoende","KNOCK OUT"," ")))))</f>
        <v xml:space="preserve"> </v>
      </c>
      <c r="O17" s="115"/>
      <c r="P17" s="15" t="str">
        <f>IF(P16="Uitmuntend","€ 5.000",IF(P16="Goed","€ 2.500",IF(P16="Voldoende","€ 1.000",IF(P16="Matig","€ 0",IF(P16="Onvoldoende","KNOCK OUT"," ")))))</f>
        <v xml:space="preserve"> </v>
      </c>
      <c r="Q17" s="115"/>
    </row>
    <row r="18" spans="1:17" ht="57" customHeight="1" x14ac:dyDescent="0.2">
      <c r="A18" s="118" t="str">
        <f>'Beoordelen 1. Open vragen'!A16:B16</f>
        <v xml:space="preserve">Inschrijver dient te beschrijven op maximaal 2 A4 (toe te voegen op TenderNed) welke werkwijze zij hanteert bij een aanvraag voor personeel (ZZP’ers, onderwijsgevend personeel en ondersteunend personeel) voor een onderwijsorganisatie. Inschrijver beschrijft hierbij minimaal;
•	Het intakeproces met de aanvrager; 
•	de wijze van werven en selecteren; 
•	de omvang van de relevante database; 
•	het voorstellen van geschikte kandidaten; 
•	de communicatie omtrent en de afronding van een zoekopdracht m.b.t een uitgezette vacature. 
Hierin wordt er verwacht dat de inschrijver duidelijk beschrijft wat de rol van de aanbestedende dienst in deze procedure is. </v>
      </c>
      <c r="B18" s="18" t="s">
        <v>5</v>
      </c>
      <c r="C18" s="11"/>
      <c r="D18" s="19" t="str">
        <f>'Beoordelaar 1'!C9</f>
        <v>Score:</v>
      </c>
      <c r="E18" s="115" t="s">
        <v>3</v>
      </c>
      <c r="F18" s="19"/>
      <c r="G18" s="115"/>
      <c r="H18" s="11"/>
      <c r="I18" s="19" t="str">
        <f>'Beoordelaar 1'!F9</f>
        <v>Score:</v>
      </c>
      <c r="J18" s="115" t="s">
        <v>3</v>
      </c>
      <c r="K18" s="19"/>
      <c r="L18" s="115"/>
      <c r="M18" s="11"/>
      <c r="N18" s="19" t="str">
        <f>'Beoordelaar 1'!I9</f>
        <v>Score:</v>
      </c>
      <c r="O18" s="115" t="s">
        <v>3</v>
      </c>
      <c r="P18" s="19"/>
      <c r="Q18" s="115"/>
    </row>
    <row r="19" spans="1:17" ht="57" customHeight="1" x14ac:dyDescent="0.2">
      <c r="A19" s="119"/>
      <c r="B19" s="18" t="s">
        <v>6</v>
      </c>
      <c r="C19" s="11"/>
      <c r="D19" s="19" t="str">
        <f>'Beoordelaar 2'!C9</f>
        <v>Score:</v>
      </c>
      <c r="E19" s="115"/>
      <c r="F19" s="19"/>
      <c r="G19" s="115"/>
      <c r="H19" s="11"/>
      <c r="I19" s="19" t="str">
        <f>'Beoordelaar 2'!F9</f>
        <v>Score:</v>
      </c>
      <c r="J19" s="115"/>
      <c r="K19" s="19"/>
      <c r="L19" s="115"/>
      <c r="M19" s="11"/>
      <c r="N19" s="19" t="str">
        <f>'Beoordelaar 2'!I9</f>
        <v>Score:</v>
      </c>
      <c r="O19" s="115"/>
      <c r="P19" s="19"/>
      <c r="Q19" s="115"/>
    </row>
    <row r="20" spans="1:17" ht="73" customHeight="1" x14ac:dyDescent="0.2">
      <c r="A20" s="119"/>
      <c r="B20" s="18" t="s">
        <v>7</v>
      </c>
      <c r="C20" s="11"/>
      <c r="D20" s="19" t="str">
        <f>'Beoordelaar 3'!C9</f>
        <v>Score:</v>
      </c>
      <c r="E20" s="115"/>
      <c r="F20" s="19"/>
      <c r="G20" s="115"/>
      <c r="H20" s="11"/>
      <c r="I20" s="19" t="str">
        <f>'Beoordelaar 3'!F9</f>
        <v>Score:</v>
      </c>
      <c r="J20" s="115"/>
      <c r="K20" s="19"/>
      <c r="L20" s="115"/>
      <c r="M20" s="11"/>
      <c r="N20" s="19" t="str">
        <f>'Beoordelaar 3'!I9</f>
        <v>Score:</v>
      </c>
      <c r="O20" s="115"/>
      <c r="P20" s="19"/>
      <c r="Q20" s="115"/>
    </row>
    <row r="21" spans="1:17" ht="20" customHeight="1" x14ac:dyDescent="0.2">
      <c r="A21" s="116" t="s">
        <v>67</v>
      </c>
      <c r="B21" s="116"/>
      <c r="C21" s="11"/>
      <c r="D21" s="14" t="s">
        <v>8</v>
      </c>
      <c r="E21" s="115"/>
      <c r="F21" s="14" t="s">
        <v>8</v>
      </c>
      <c r="G21" s="115"/>
      <c r="H21" s="11"/>
      <c r="I21" s="14" t="s">
        <v>8</v>
      </c>
      <c r="J21" s="115"/>
      <c r="K21" s="14" t="s">
        <v>8</v>
      </c>
      <c r="L21" s="115"/>
      <c r="M21" s="11"/>
      <c r="N21" s="14" t="s">
        <v>8</v>
      </c>
      <c r="O21" s="115"/>
      <c r="P21" s="14" t="s">
        <v>8</v>
      </c>
      <c r="Q21" s="115"/>
    </row>
    <row r="22" spans="1:17" ht="20" customHeight="1" x14ac:dyDescent="0.2">
      <c r="A22" s="117"/>
      <c r="B22" s="117"/>
      <c r="C22" s="11"/>
      <c r="D22" s="15" t="str">
        <f>IF(D21="Uitmuntend","€ 10.000",IF(D21="Goed","€ 5.000",IF(D21="Voldoende","€ 2.000",IF(D21="Matig","€ 0",IF(D21="Onvoldoende","KNOCK OUT"," ")))))</f>
        <v xml:space="preserve"> </v>
      </c>
      <c r="E22" s="115"/>
      <c r="F22" s="15" t="str">
        <f>IF(F21="Uitmuntend","€ 10.000",IF(F21="Goed","€ 5.000",IF(F21="Voldoende","€ 2.000",IF(F21="Matig","€ 0",IF(F21="Onvoldoende","KNOCK OUT"," ")))))</f>
        <v xml:space="preserve"> </v>
      </c>
      <c r="G22" s="115"/>
      <c r="H22" s="11"/>
      <c r="I22" s="15" t="str">
        <f>IF(I21="Uitmuntend","€ 10.000",IF(I21="Goed","€ 5.000",IF(I21="Voldoende","€ 2.000",IF(I21="Matig","€ 0",IF(I21="Onvoldoende","KNOCK OUT"," ")))))</f>
        <v xml:space="preserve"> </v>
      </c>
      <c r="J22" s="115"/>
      <c r="K22" s="15" t="str">
        <f>IF(K21="Uitmuntend","€ 10.000",IF(K21="Goed","€ 5.000",IF(K21="Voldoende","€ 2.000",IF(K21="Matig","€ 0",IF(K21="Onvoldoende","KNOCK OUT"," ")))))</f>
        <v xml:space="preserve"> </v>
      </c>
      <c r="L22" s="115"/>
      <c r="M22" s="11"/>
      <c r="N22" s="15" t="str">
        <f>IF(N21="Uitmuntend","€ 10.000",IF(N21="Goed","€ 5.000",IF(N21="Voldoende","€ 2.000",IF(N21="Matig","€ 0",IF(N21="Onvoldoende","KNOCK OUT"," ")))))</f>
        <v xml:space="preserve"> </v>
      </c>
      <c r="O22" s="115"/>
      <c r="P22" s="15" t="str">
        <f>IF(P21="Uitmuntend","€ 10.000",IF(P21="Goed","€ 5.000",IF(P21="Voldoende","€ 2.000",IF(P21="Matig","€ 0",IF(P21="Onvoldoende","KNOCK OUT"," ")))))</f>
        <v xml:space="preserve"> </v>
      </c>
      <c r="Q22" s="115"/>
    </row>
    <row r="23" spans="1:17" ht="68" customHeight="1" x14ac:dyDescent="0.2">
      <c r="A23" s="118" t="str">
        <f>'Beoordelen 1. Open vragen'!A19:B19</f>
        <v xml:space="preserve">Inschrijver dient te beschrijven op maximaal 1 A4 (toe te voegen op TenderNed) welke werkwijze zij hanteert bij het afwijzen, dan wel terugkoppelen van een afwijzing vanuit het Regio College van kandidaten. Als mede hoe inschrijver ervoor zorgt dat ze afgewezen doch geschikte kandidaten gemotiveerd houdt voor eventuele volgende vacatures en hoe deze kandidaten een positief beeld houden van het Regio College. </v>
      </c>
      <c r="B23" s="18" t="s">
        <v>5</v>
      </c>
      <c r="C23" s="11"/>
      <c r="D23" s="19" t="str">
        <f>'Beoordelaar 1'!C11</f>
        <v>Score:</v>
      </c>
      <c r="E23" s="115" t="s">
        <v>3</v>
      </c>
      <c r="F23" s="19"/>
      <c r="G23" s="115"/>
      <c r="H23" s="11"/>
      <c r="I23" s="19" t="str">
        <f>'Beoordelaar 1'!F11</f>
        <v>Score:</v>
      </c>
      <c r="J23" s="115" t="s">
        <v>3</v>
      </c>
      <c r="K23" s="19"/>
      <c r="L23" s="115"/>
      <c r="M23" s="11"/>
      <c r="N23" s="19" t="str">
        <f>'Beoordelaar 1'!I11</f>
        <v>Score:</v>
      </c>
      <c r="O23" s="115" t="s">
        <v>3</v>
      </c>
      <c r="P23" s="19"/>
      <c r="Q23" s="115"/>
    </row>
    <row r="24" spans="1:17" ht="68" customHeight="1" x14ac:dyDescent="0.2">
      <c r="A24" s="119"/>
      <c r="B24" s="18" t="s">
        <v>6</v>
      </c>
      <c r="C24" s="11"/>
      <c r="D24" s="19" t="str">
        <f>'Beoordelaar 2'!C11</f>
        <v>Score:</v>
      </c>
      <c r="E24" s="115"/>
      <c r="F24" s="19"/>
      <c r="G24" s="115"/>
      <c r="H24" s="11"/>
      <c r="I24" s="19" t="str">
        <f>'Beoordelaar 2'!F11</f>
        <v>Score:</v>
      </c>
      <c r="J24" s="115"/>
      <c r="K24" s="19"/>
      <c r="L24" s="115"/>
      <c r="M24" s="11"/>
      <c r="N24" s="19" t="str">
        <f>'Beoordelaar 2'!I11</f>
        <v>Score:</v>
      </c>
      <c r="O24" s="115"/>
      <c r="P24" s="19"/>
      <c r="Q24" s="115"/>
    </row>
    <row r="25" spans="1:17" ht="72" customHeight="1" x14ac:dyDescent="0.2">
      <c r="A25" s="119"/>
      <c r="B25" s="18" t="s">
        <v>7</v>
      </c>
      <c r="C25" s="11"/>
      <c r="D25" s="19" t="str">
        <f>'Beoordelaar 3'!C11</f>
        <v>Score:</v>
      </c>
      <c r="E25" s="115"/>
      <c r="F25" s="19"/>
      <c r="G25" s="115"/>
      <c r="H25" s="11"/>
      <c r="I25" s="19" t="str">
        <f>'Beoordelaar 3'!F11</f>
        <v>Score:</v>
      </c>
      <c r="J25" s="115"/>
      <c r="K25" s="19"/>
      <c r="L25" s="115"/>
      <c r="M25" s="11"/>
      <c r="N25" s="19" t="str">
        <f>'Beoordelaar 3'!I11</f>
        <v>Score:</v>
      </c>
      <c r="O25" s="115"/>
      <c r="P25" s="19"/>
      <c r="Q25" s="115"/>
    </row>
    <row r="26" spans="1:17" ht="20" customHeight="1" x14ac:dyDescent="0.2">
      <c r="A26" s="116" t="s">
        <v>67</v>
      </c>
      <c r="B26" s="116"/>
      <c r="C26" s="11"/>
      <c r="D26" s="14" t="s">
        <v>8</v>
      </c>
      <c r="E26" s="115"/>
      <c r="F26" s="14" t="s">
        <v>8</v>
      </c>
      <c r="G26" s="115"/>
      <c r="H26" s="11"/>
      <c r="I26" s="14" t="s">
        <v>8</v>
      </c>
      <c r="J26" s="115"/>
      <c r="K26" s="14" t="s">
        <v>8</v>
      </c>
      <c r="L26" s="115"/>
      <c r="M26" s="11"/>
      <c r="N26" s="14" t="s">
        <v>8</v>
      </c>
      <c r="O26" s="115"/>
      <c r="P26" s="14" t="s">
        <v>8</v>
      </c>
      <c r="Q26" s="115"/>
    </row>
    <row r="27" spans="1:17" ht="20" customHeight="1" x14ac:dyDescent="0.2">
      <c r="A27" s="117"/>
      <c r="B27" s="117"/>
      <c r="C27" s="11"/>
      <c r="D27" s="15" t="str">
        <f>IF(D26="Uitmuntend","€ 10.000",IF(D26="Goed","€ 5.000",IF(D26="Voldoende","€ 2.000",IF(D26="Matig","€ 0",IF(D26="Onvoldoende","KNOCK OUT"," ")))))</f>
        <v xml:space="preserve"> </v>
      </c>
      <c r="E27" s="115"/>
      <c r="F27" s="15" t="str">
        <f>IF(F26="Uitmuntend","€ 10.000",IF(F26="Goed","€ 5.000",IF(F26="Voldoende","€ 2.000",IF(F26="Matig","€ 0",IF(F26="Onvoldoende","KNOCK OUT"," ")))))</f>
        <v xml:space="preserve"> </v>
      </c>
      <c r="G27" s="115"/>
      <c r="H27" s="11"/>
      <c r="I27" s="15" t="str">
        <f>IF(I26="Uitmuntend","€ 10.000",IF(I26="Goed","€ 5.000",IF(I26="Voldoende","€ 2.000",IF(I26="Matig","€ 0",IF(I26="Onvoldoende","KNOCK OUT"," ")))))</f>
        <v xml:space="preserve"> </v>
      </c>
      <c r="J27" s="115"/>
      <c r="K27" s="15" t="str">
        <f>IF(K26="Uitmuntend","€ 10.000",IF(K26="Goed","€ 5.000",IF(K26="Voldoende","€ 2.000",IF(K26="Matig","€ 0",IF(K26="Onvoldoende","KNOCK OUT"," ")))))</f>
        <v xml:space="preserve"> </v>
      </c>
      <c r="L27" s="115"/>
      <c r="M27" s="11"/>
      <c r="N27" s="15" t="str">
        <f>IF(N26="Uitmuntend","€ 10.000",IF(N26="Goed","€ 5.000",IF(N26="Voldoende","€ 2.000",IF(N26="Matig","€ 0",IF(N26="Onvoldoende","KNOCK OUT"," ")))))</f>
        <v xml:space="preserve"> </v>
      </c>
      <c r="O27" s="115"/>
      <c r="P27" s="15" t="str">
        <f>IF(P26="Uitmuntend","€ 10.000",IF(P26="Goed","€ 5.000",IF(P26="Voldoende","€ 2.000",IF(P26="Matig","€ 0",IF(P26="Onvoldoende","KNOCK OUT"," ")))))</f>
        <v xml:space="preserve"> </v>
      </c>
      <c r="Q27" s="115"/>
    </row>
    <row r="28" spans="1:17" ht="57" customHeight="1" x14ac:dyDescent="0.2">
      <c r="A28" s="118" t="str">
        <f>'Beoordelen 1. Open vragen'!A22:B22</f>
        <v xml:space="preserve">Inschrijver dient te beschrijven op maximaal 1 A4 (toe te voegen op TenderNed) op welke wijze zij actief zijn m.b.t. de participatiewet en social return in het kader van de scope van deze aanbesteding specifiek gericht op de opdrachtgever. Inschrijver beschrijft hierbij concreet hoe zij een bijdrage kan leveren aan de taakstelling van de opdrachtgever inzake de participatiewet. </v>
      </c>
      <c r="B28" s="18" t="s">
        <v>5</v>
      </c>
      <c r="C28" s="11"/>
      <c r="D28" s="19" t="str">
        <f>'Beoordelaar 1'!C13</f>
        <v>Score:</v>
      </c>
      <c r="E28" s="115" t="s">
        <v>3</v>
      </c>
      <c r="F28" s="19"/>
      <c r="G28" s="115"/>
      <c r="H28" s="11"/>
      <c r="I28" s="19" t="str">
        <f>'Beoordelaar 1'!F13</f>
        <v>Score:</v>
      </c>
      <c r="J28" s="115" t="s">
        <v>3</v>
      </c>
      <c r="K28" s="19"/>
      <c r="L28" s="115"/>
      <c r="M28" s="11"/>
      <c r="N28" s="19" t="str">
        <f>'Beoordelaar 1'!I13</f>
        <v>Score:</v>
      </c>
      <c r="O28" s="115" t="s">
        <v>3</v>
      </c>
      <c r="P28" s="19"/>
      <c r="Q28" s="115"/>
    </row>
    <row r="29" spans="1:17" ht="57" customHeight="1" x14ac:dyDescent="0.2">
      <c r="A29" s="119"/>
      <c r="B29" s="18" t="s">
        <v>6</v>
      </c>
      <c r="C29" s="11"/>
      <c r="D29" s="19" t="str">
        <f>'Beoordelaar 2'!C13</f>
        <v>Score:</v>
      </c>
      <c r="E29" s="115"/>
      <c r="F29" s="19"/>
      <c r="G29" s="115"/>
      <c r="H29" s="11"/>
      <c r="I29" s="19" t="str">
        <f>'Beoordelaar 2'!F13</f>
        <v>Score:</v>
      </c>
      <c r="J29" s="115"/>
      <c r="K29" s="19"/>
      <c r="L29" s="115"/>
      <c r="M29" s="11"/>
      <c r="N29" s="19" t="str">
        <f>'Beoordelaar 2'!I13</f>
        <v>Score:</v>
      </c>
      <c r="O29" s="115"/>
      <c r="P29" s="19"/>
      <c r="Q29" s="115"/>
    </row>
    <row r="30" spans="1:17" ht="57" customHeight="1" x14ac:dyDescent="0.2">
      <c r="A30" s="119"/>
      <c r="B30" s="18" t="s">
        <v>7</v>
      </c>
      <c r="C30" s="11"/>
      <c r="D30" s="19" t="str">
        <f>'Beoordelaar 3'!C13</f>
        <v>Score:</v>
      </c>
      <c r="E30" s="115"/>
      <c r="F30" s="19"/>
      <c r="G30" s="115"/>
      <c r="H30" s="11"/>
      <c r="I30" s="19" t="str">
        <f>'Beoordelaar 3'!F13</f>
        <v>Score:</v>
      </c>
      <c r="J30" s="115"/>
      <c r="K30" s="19"/>
      <c r="L30" s="115"/>
      <c r="M30" s="11"/>
      <c r="N30" s="19" t="str">
        <f>'Beoordelaar 3'!I13</f>
        <v>Score:</v>
      </c>
      <c r="O30" s="115"/>
      <c r="P30" s="19"/>
      <c r="Q30" s="115"/>
    </row>
    <row r="31" spans="1:17" ht="20" customHeight="1" x14ac:dyDescent="0.2">
      <c r="A31" s="116" t="s">
        <v>67</v>
      </c>
      <c r="B31" s="116"/>
      <c r="C31" s="11"/>
      <c r="D31" s="14" t="s">
        <v>8</v>
      </c>
      <c r="E31" s="115"/>
      <c r="F31" s="14" t="s">
        <v>8</v>
      </c>
      <c r="G31" s="115"/>
      <c r="H31" s="11"/>
      <c r="I31" s="14" t="s">
        <v>8</v>
      </c>
      <c r="J31" s="115"/>
      <c r="K31" s="14" t="s">
        <v>8</v>
      </c>
      <c r="L31" s="115"/>
      <c r="M31" s="11"/>
      <c r="N31" s="14" t="s">
        <v>8</v>
      </c>
      <c r="O31" s="115"/>
      <c r="P31" s="14" t="s">
        <v>8</v>
      </c>
      <c r="Q31" s="115"/>
    </row>
    <row r="32" spans="1:17" ht="20" customHeight="1" x14ac:dyDescent="0.2">
      <c r="A32" s="117"/>
      <c r="B32" s="117"/>
      <c r="C32" s="11"/>
      <c r="D32" s="15" t="str">
        <f>IF(D31="Uitmuntend","€ 5.000",IF(D31="Goed","€ 2.500",IF(D31="Voldoende","€ 1.000",IF(D31="Matig","€ 0",IF(D31="Onvoldoende","KNOCK OUT"," ")))))</f>
        <v xml:space="preserve"> </v>
      </c>
      <c r="E32" s="115"/>
      <c r="F32" s="15" t="str">
        <f>IF(F31="Uitmuntend","€ 5.000",IF(F31="Goed","€ 2.500",IF(F31="Voldoende","€ 1.000",IF(F31="Matig","€ 0",IF(F31="Onvoldoende","KNOCK OUT"," ")))))</f>
        <v xml:space="preserve"> </v>
      </c>
      <c r="G32" s="115"/>
      <c r="H32" s="11"/>
      <c r="I32" s="15" t="str">
        <f>IF(I31="Uitmuntend","€ 5.000",IF(I31="Goed","€ 2.500",IF(I31="Voldoende","€ 1.000",IF(I31="Matig","€ 0",IF(I31="Onvoldoende","KNOCK OUT"," ")))))</f>
        <v xml:space="preserve"> </v>
      </c>
      <c r="J32" s="115"/>
      <c r="K32" s="15" t="str">
        <f>IF(K31="Uitmuntend","€ 5.000",IF(K31="Goed","€ 2.500",IF(K31="Voldoende","€ 1.000",IF(K31="Matig","€ 0",IF(K31="Onvoldoende","KNOCK OUT"," ")))))</f>
        <v xml:space="preserve"> </v>
      </c>
      <c r="L32" s="115"/>
      <c r="M32" s="11"/>
      <c r="N32" s="15" t="str">
        <f>IF(N31="Uitmuntend","€ 5.000",IF(N31="Goed","€ 2.500",IF(N31="Voldoende","€ 1.000",IF(N31="Matig","€ 0",IF(N31="Onvoldoende","KNOCK OUT"," ")))))</f>
        <v xml:space="preserve"> </v>
      </c>
      <c r="O32" s="115"/>
      <c r="P32" s="15" t="str">
        <f>IF(P31="Uitmuntend","€ 5.000",IF(P31="Goed","€ 2.500",IF(P31="Voldoende","€ 1.000",IF(P31="Matig","€ 0",IF(P31="Onvoldoende","KNOCK OUT"," ")))))</f>
        <v xml:space="preserve"> </v>
      </c>
      <c r="Q32" s="115"/>
    </row>
    <row r="33" spans="1:17" ht="57" customHeight="1" x14ac:dyDescent="0.2">
      <c r="A33" s="118" t="str">
        <f>'Beoordelen 1. Open vragen'!A25:B25</f>
        <v xml:space="preserve">Inschrijver dient te beschrijven op maximaal 1 A4 (toe te voegen op TenderNed) op welke wijze zij concreet kunnen voorzien in het begeleiden van studenten van het Regio College naar werk, dan wel het verlenen van/ bemiddelen in minimaal 5 stageplaatsen per jaar aan studenten van het Regio College. </v>
      </c>
      <c r="B33" s="18" t="s">
        <v>5</v>
      </c>
      <c r="C33" s="11"/>
      <c r="D33" s="19" t="str">
        <f>'Beoordelaar 1'!C15</f>
        <v>Score:</v>
      </c>
      <c r="E33" s="110" t="s">
        <v>3</v>
      </c>
      <c r="F33" s="19"/>
      <c r="G33" s="110"/>
      <c r="H33" s="11"/>
      <c r="I33" s="19" t="str">
        <f>'Beoordelaar 1'!F15</f>
        <v>Score:</v>
      </c>
      <c r="J33" s="110" t="s">
        <v>3</v>
      </c>
      <c r="K33" s="19"/>
      <c r="L33" s="110"/>
      <c r="M33" s="11"/>
      <c r="N33" s="19" t="str">
        <f>'Beoordelaar 1'!I15</f>
        <v>Score:</v>
      </c>
      <c r="O33" s="110" t="s">
        <v>3</v>
      </c>
      <c r="P33" s="19"/>
      <c r="Q33" s="110"/>
    </row>
    <row r="34" spans="1:17" ht="57" customHeight="1" x14ac:dyDescent="0.2">
      <c r="A34" s="119"/>
      <c r="B34" s="18" t="s">
        <v>6</v>
      </c>
      <c r="C34" s="11"/>
      <c r="D34" s="19" t="str">
        <f>'Beoordelaar 2'!C15</f>
        <v>Score:</v>
      </c>
      <c r="E34" s="111"/>
      <c r="F34" s="19"/>
      <c r="G34" s="111"/>
      <c r="H34" s="11"/>
      <c r="I34" s="19" t="str">
        <f>'Beoordelaar 2'!F15</f>
        <v>Score:</v>
      </c>
      <c r="J34" s="111"/>
      <c r="K34" s="19"/>
      <c r="L34" s="111"/>
      <c r="M34" s="11"/>
      <c r="N34" s="19" t="str">
        <f>'Beoordelaar 2'!I15</f>
        <v>Score:</v>
      </c>
      <c r="O34" s="111"/>
      <c r="P34" s="19"/>
      <c r="Q34" s="111"/>
    </row>
    <row r="35" spans="1:17" ht="57" customHeight="1" x14ac:dyDescent="0.2">
      <c r="A35" s="119"/>
      <c r="B35" s="18" t="s">
        <v>7</v>
      </c>
      <c r="C35" s="11"/>
      <c r="D35" s="19" t="str">
        <f>'Beoordelaar 3'!C15</f>
        <v>Score:</v>
      </c>
      <c r="E35" s="111"/>
      <c r="F35" s="19"/>
      <c r="G35" s="111"/>
      <c r="H35" s="11"/>
      <c r="I35" s="19" t="str">
        <f>'Beoordelaar 3'!F15</f>
        <v>Score:</v>
      </c>
      <c r="J35" s="111"/>
      <c r="K35" s="19"/>
      <c r="L35" s="111"/>
      <c r="M35" s="11"/>
      <c r="N35" s="19" t="str">
        <f>'Beoordelaar 3'!I15</f>
        <v>Score:</v>
      </c>
      <c r="O35" s="111"/>
      <c r="P35" s="19"/>
      <c r="Q35" s="111"/>
    </row>
    <row r="36" spans="1:17" ht="20" customHeight="1" x14ac:dyDescent="0.2">
      <c r="A36" s="116" t="s">
        <v>67</v>
      </c>
      <c r="B36" s="116"/>
      <c r="C36" s="11"/>
      <c r="D36" s="14" t="s">
        <v>8</v>
      </c>
      <c r="E36" s="111"/>
      <c r="F36" s="14" t="s">
        <v>8</v>
      </c>
      <c r="G36" s="111"/>
      <c r="H36" s="11"/>
      <c r="I36" s="14" t="s">
        <v>8</v>
      </c>
      <c r="J36" s="111"/>
      <c r="K36" s="14" t="s">
        <v>8</v>
      </c>
      <c r="L36" s="111"/>
      <c r="M36" s="11"/>
      <c r="N36" s="14" t="s">
        <v>8</v>
      </c>
      <c r="O36" s="111"/>
      <c r="P36" s="14" t="s">
        <v>8</v>
      </c>
      <c r="Q36" s="111"/>
    </row>
    <row r="37" spans="1:17" ht="20" customHeight="1" x14ac:dyDescent="0.2">
      <c r="A37" s="117"/>
      <c r="B37" s="117"/>
      <c r="C37" s="11"/>
      <c r="D37" s="15" t="str">
        <f>IF(D36="Uitmuntend","€ 10.000",IF(D36="Goed","€ 5.000",IF(D36="Voldoende","€ 2.000",IF(D36="Matig","€ 0",IF(D36="Onvoldoende","KNOCK OUT"," ")))))</f>
        <v xml:space="preserve"> </v>
      </c>
      <c r="E37" s="112"/>
      <c r="F37" s="15" t="str">
        <f>IF(F36="Uitmuntend","€ 10.000",IF(F36="Goed","€ 5.000",IF(F36="Voldoende","€ 2.000",IF(F36="Matig","€ 0",IF(F36="Onvoldoende","KNOCK OUT"," ")))))</f>
        <v xml:space="preserve"> </v>
      </c>
      <c r="G37" s="112"/>
      <c r="H37" s="11"/>
      <c r="I37" s="15" t="str">
        <f>IF(I36="Uitmuntend","€ 10.000",IF(I36="Goed","€ 5.000",IF(I36="Voldoende","€ 2.000",IF(I36="Matig","€ 0",IF(I36="Onvoldoende","KNOCK OUT"," ")))))</f>
        <v xml:space="preserve"> </v>
      </c>
      <c r="J37" s="112"/>
      <c r="K37" s="15" t="str">
        <f>IF(K36="Uitmuntend","€ 10.000",IF(K36="Goed","€ 5.000",IF(K36="Voldoende","€ 2.000",IF(K36="Matig","€ 0",IF(K36="Onvoldoende","KNOCK OUT"," ")))))</f>
        <v xml:space="preserve"> </v>
      </c>
      <c r="L37" s="112"/>
      <c r="M37" s="11"/>
      <c r="N37" s="15" t="str">
        <f>IF(N36="Uitmuntend","€ 10.000",IF(N36="Goed","€ 5.000",IF(N36="Voldoende","€ 2.000",IF(N36="Matig","€ 0",IF(N36="Onvoldoende","KNOCK OUT"," ")))))</f>
        <v xml:space="preserve"> </v>
      </c>
      <c r="O37" s="112"/>
      <c r="P37" s="15" t="str">
        <f>IF(P36="Uitmuntend","€ 10.000",IF(P36="Goed","€ 5.000",IF(P36="Voldoende","€ 2.000",IF(P36="Matig","€ 0",IF(P36="Onvoldoende","KNOCK OUT"," ")))))</f>
        <v xml:space="preserve"> </v>
      </c>
      <c r="Q37" s="112"/>
    </row>
    <row r="38" spans="1:17" ht="57" customHeight="1" x14ac:dyDescent="0.2">
      <c r="A38" s="118" t="str">
        <f>'Beoordelen 1. Open vragen'!A28:B28</f>
        <v xml:space="preserve">Inschrijver dient te beschrijven op maximaal 1 A4 (toe te voegen op TenderNed) hoe zij invulling denkt te gaan geven aan succesmanagement na een eventuele gunning. In de beantwoording beschrijft inschrijver minimaal het volgende: welk niveau accountmanagement zij gaat inzetten, op welke wijze zij de opdrachtgever gaat ondersteunen in het verder ontwikkelen van de relatie met kandidaten en opdrachtnemer, met welke frequentie zij overleggen met het team P&amp;O van de opdrachtgever wil voeren, hoe zij dit denkt te gaan organiseren en welke onderwerpen hierbij minimaal aan bod komen. </v>
      </c>
      <c r="B38" s="18" t="s">
        <v>5</v>
      </c>
      <c r="C38" s="11"/>
      <c r="D38" s="19" t="str">
        <f>'Beoordelaar 1'!C17</f>
        <v>Score:</v>
      </c>
      <c r="E38" s="110" t="s">
        <v>3</v>
      </c>
      <c r="F38" s="19"/>
      <c r="G38" s="110"/>
      <c r="H38" s="11"/>
      <c r="I38" s="19" t="str">
        <f>'Beoordelaar 1'!F17</f>
        <v>Score:</v>
      </c>
      <c r="J38" s="110" t="s">
        <v>3</v>
      </c>
      <c r="K38" s="19"/>
      <c r="L38" s="110"/>
      <c r="M38" s="11"/>
      <c r="N38" s="19" t="str">
        <f>'Beoordelaar 1'!I17</f>
        <v>Score:</v>
      </c>
      <c r="O38" s="110" t="s">
        <v>3</v>
      </c>
      <c r="P38" s="19"/>
      <c r="Q38" s="110"/>
    </row>
    <row r="39" spans="1:17" ht="57" customHeight="1" x14ac:dyDescent="0.2">
      <c r="A39" s="119"/>
      <c r="B39" s="18" t="s">
        <v>6</v>
      </c>
      <c r="C39" s="11"/>
      <c r="D39" s="19" t="str">
        <f>'Beoordelaar 2'!C17</f>
        <v>Score:</v>
      </c>
      <c r="E39" s="111"/>
      <c r="F39" s="19"/>
      <c r="G39" s="111"/>
      <c r="H39" s="11"/>
      <c r="I39" s="19" t="str">
        <f>'Beoordelaar 2'!F17</f>
        <v>Score:</v>
      </c>
      <c r="J39" s="111"/>
      <c r="K39" s="19"/>
      <c r="L39" s="111"/>
      <c r="M39" s="11"/>
      <c r="N39" s="19" t="str">
        <f>'Beoordelaar 2'!I17</f>
        <v>Score:</v>
      </c>
      <c r="O39" s="111"/>
      <c r="P39" s="19"/>
      <c r="Q39" s="111"/>
    </row>
    <row r="40" spans="1:17" ht="57" customHeight="1" x14ac:dyDescent="0.2">
      <c r="A40" s="119"/>
      <c r="B40" s="18" t="s">
        <v>7</v>
      </c>
      <c r="C40" s="11"/>
      <c r="D40" s="19" t="str">
        <f>'Beoordelaar 3'!C17</f>
        <v>Score:</v>
      </c>
      <c r="E40" s="111"/>
      <c r="F40" s="19"/>
      <c r="G40" s="111"/>
      <c r="H40" s="11"/>
      <c r="I40" s="19" t="str">
        <f>'Beoordelaar 3'!F17</f>
        <v>Score:</v>
      </c>
      <c r="J40" s="111"/>
      <c r="K40" s="19"/>
      <c r="L40" s="111"/>
      <c r="M40" s="11"/>
      <c r="N40" s="19" t="str">
        <f>'Beoordelaar 3'!I17</f>
        <v>Score:</v>
      </c>
      <c r="O40" s="111"/>
      <c r="P40" s="19"/>
      <c r="Q40" s="111"/>
    </row>
    <row r="41" spans="1:17" ht="20" customHeight="1" x14ac:dyDescent="0.2">
      <c r="A41" s="116" t="s">
        <v>67</v>
      </c>
      <c r="B41" s="116"/>
      <c r="C41" s="11"/>
      <c r="D41" s="14" t="s">
        <v>8</v>
      </c>
      <c r="E41" s="111"/>
      <c r="F41" s="14" t="s">
        <v>8</v>
      </c>
      <c r="G41" s="111"/>
      <c r="H41" s="11"/>
      <c r="I41" s="14" t="s">
        <v>8</v>
      </c>
      <c r="J41" s="111"/>
      <c r="K41" s="14" t="s">
        <v>8</v>
      </c>
      <c r="L41" s="111"/>
      <c r="M41" s="11"/>
      <c r="N41" s="14" t="s">
        <v>8</v>
      </c>
      <c r="O41" s="111"/>
      <c r="P41" s="14" t="s">
        <v>8</v>
      </c>
      <c r="Q41" s="111"/>
    </row>
    <row r="42" spans="1:17" ht="20" customHeight="1" x14ac:dyDescent="0.2">
      <c r="A42" s="117"/>
      <c r="B42" s="117"/>
      <c r="C42" s="11"/>
      <c r="D42" s="15" t="str">
        <f>IF(D41="Uitmuntend","€ 5.000",IF(D41="Goed","€ 2.500",IF(D41="Voldoende","€ 1.000",IF(D41="Matig","€ 0",IF(D41="Onvoldoende","KNOCK OUT"," ")))))</f>
        <v xml:space="preserve"> </v>
      </c>
      <c r="E42" s="112"/>
      <c r="F42" s="15" t="str">
        <f>IF(F41="Uitmuntend","€ 5.000",IF(F41="Goed","€ 2.500",IF(F41="Voldoende","€ 1.000",IF(F41="Matig","€ 0",IF(F41="Onvoldoende","KNOCK OUT"," ")))))</f>
        <v xml:space="preserve"> </v>
      </c>
      <c r="G42" s="112"/>
      <c r="H42" s="11"/>
      <c r="I42" s="15" t="str">
        <f>IF(I41="Uitmuntend","€ 5.000",IF(I41="Goed","€ 2.500",IF(I41="Voldoende","€ 1.000",IF(I41="Matig","€ 0",IF(I41="Onvoldoende","KNOCK OUT"," ")))))</f>
        <v xml:space="preserve"> </v>
      </c>
      <c r="J42" s="112"/>
      <c r="K42" s="15" t="str">
        <f>IF(K41="Uitmuntend","€ 5.000",IF(K41="Goed","€ 2.500",IF(K41="Voldoende","€ 1.000",IF(K41="Matig","€ 0",IF(K41="Onvoldoende","KNOCK OUT"," ")))))</f>
        <v xml:space="preserve"> </v>
      </c>
      <c r="L42" s="112"/>
      <c r="M42" s="11"/>
      <c r="N42" s="15" t="str">
        <f>IF(N41="Uitmuntend","€ 5.000",IF(N41="Goed","€ 2.500",IF(N41="Voldoende","€ 1.000",IF(N41="Matig","€ 0",IF(N41="Onvoldoende","KNOCK OUT"," ")))))</f>
        <v xml:space="preserve"> </v>
      </c>
      <c r="O42" s="112"/>
      <c r="P42" s="15" t="str">
        <f>IF(P41="Uitmuntend","€ 5.000",IF(P41="Goed","€ 2.500",IF(P41="Voldoende","€ 1.000",IF(P41="Matig","€ 0",IF(P41="Onvoldoende","KNOCK OUT"," ")))))</f>
        <v xml:space="preserve"> </v>
      </c>
      <c r="Q42" s="112"/>
    </row>
    <row r="43" spans="1:17" ht="57" customHeight="1" x14ac:dyDescent="0.2">
      <c r="A43" s="118" t="str">
        <f>'Beoordelen 1. Open vragen'!A31:B31</f>
        <v xml:space="preserve">Inschrijver dient te beschrijven op maximaal 1 A4 (toe te voegen op TenderNed) hoe zij cv’s van kandidaten toetst op juistheid. Hierbij geeft inschrijver minimaal aan op welke wijze zij de diplomering, werkervaring, bevoegdheid en geschiktheid toetst. </v>
      </c>
      <c r="B43" s="18" t="s">
        <v>5</v>
      </c>
      <c r="C43" s="11"/>
      <c r="D43" s="19" t="str">
        <f>'Beoordelaar 1'!C19</f>
        <v>Score:</v>
      </c>
      <c r="E43" s="110" t="s">
        <v>3</v>
      </c>
      <c r="F43" s="19"/>
      <c r="G43" s="110"/>
      <c r="H43" s="11"/>
      <c r="I43" s="19" t="str">
        <f>'Beoordelaar 1'!F19</f>
        <v>Score:</v>
      </c>
      <c r="J43" s="110" t="s">
        <v>3</v>
      </c>
      <c r="K43" s="19"/>
      <c r="L43" s="110"/>
      <c r="M43" s="11"/>
      <c r="N43" s="19" t="str">
        <f>'Beoordelaar 1'!I19</f>
        <v>Score:</v>
      </c>
      <c r="O43" s="110" t="s">
        <v>3</v>
      </c>
      <c r="P43" s="19"/>
      <c r="Q43" s="110"/>
    </row>
    <row r="44" spans="1:17" ht="57" customHeight="1" x14ac:dyDescent="0.2">
      <c r="A44" s="119"/>
      <c r="B44" s="18" t="s">
        <v>6</v>
      </c>
      <c r="C44" s="11"/>
      <c r="D44" s="19" t="str">
        <f>'Beoordelaar 2'!C19</f>
        <v>Score:</v>
      </c>
      <c r="E44" s="111"/>
      <c r="F44" s="19"/>
      <c r="G44" s="111"/>
      <c r="H44" s="11"/>
      <c r="I44" s="19" t="str">
        <f>'Beoordelaar 2'!F19</f>
        <v>Score:</v>
      </c>
      <c r="J44" s="111"/>
      <c r="K44" s="19"/>
      <c r="L44" s="111"/>
      <c r="M44" s="11"/>
      <c r="N44" s="19" t="str">
        <f>'Beoordelaar 2'!I19</f>
        <v>Score:</v>
      </c>
      <c r="O44" s="111"/>
      <c r="P44" s="19"/>
      <c r="Q44" s="111"/>
    </row>
    <row r="45" spans="1:17" ht="57" customHeight="1" x14ac:dyDescent="0.2">
      <c r="A45" s="119"/>
      <c r="B45" s="18" t="s">
        <v>7</v>
      </c>
      <c r="C45" s="11"/>
      <c r="D45" s="19" t="str">
        <f>'Beoordelaar 3'!C19</f>
        <v>Score:</v>
      </c>
      <c r="E45" s="111"/>
      <c r="F45" s="19"/>
      <c r="G45" s="111"/>
      <c r="H45" s="11"/>
      <c r="I45" s="19" t="str">
        <f>'Beoordelaar 3'!F19</f>
        <v>Score:</v>
      </c>
      <c r="J45" s="111"/>
      <c r="K45" s="19"/>
      <c r="L45" s="111"/>
      <c r="M45" s="11"/>
      <c r="N45" s="19" t="str">
        <f>'Beoordelaar 3'!I19</f>
        <v>Score:</v>
      </c>
      <c r="O45" s="111"/>
      <c r="P45" s="19"/>
      <c r="Q45" s="111"/>
    </row>
    <row r="46" spans="1:17" ht="20" customHeight="1" x14ac:dyDescent="0.2">
      <c r="A46" s="116" t="s">
        <v>67</v>
      </c>
      <c r="B46" s="116"/>
      <c r="C46" s="11"/>
      <c r="D46" s="14" t="s">
        <v>8</v>
      </c>
      <c r="E46" s="111"/>
      <c r="F46" s="14" t="s">
        <v>8</v>
      </c>
      <c r="G46" s="111"/>
      <c r="H46" s="11"/>
      <c r="I46" s="14" t="s">
        <v>8</v>
      </c>
      <c r="J46" s="111"/>
      <c r="K46" s="14" t="s">
        <v>8</v>
      </c>
      <c r="L46" s="111"/>
      <c r="M46" s="11"/>
      <c r="N46" s="14" t="s">
        <v>8</v>
      </c>
      <c r="O46" s="111"/>
      <c r="P46" s="14" t="s">
        <v>8</v>
      </c>
      <c r="Q46" s="111"/>
    </row>
    <row r="47" spans="1:17" ht="20" customHeight="1" x14ac:dyDescent="0.2">
      <c r="A47" s="117"/>
      <c r="B47" s="117"/>
      <c r="C47" s="11"/>
      <c r="D47" s="15" t="str">
        <f>IF(D46="Uitmuntend","€ 5.000",IF(D46="Goed","€ 2.500",IF(D46="Voldoende","€ 1.000",IF(D46="Matig","€ 0",IF(D46="Onvoldoende","KNOCK OUT"," ")))))</f>
        <v xml:space="preserve"> </v>
      </c>
      <c r="E47" s="112"/>
      <c r="F47" s="15" t="str">
        <f>IF(F46="Uitmuntend","€ 5.000",IF(F46="Goed","€ 2.500",IF(F46="Voldoende","€ 1.000",IF(F46="Matig","€ 0",IF(F46="Onvoldoende","KNOCK OUT"," ")))))</f>
        <v xml:space="preserve"> </v>
      </c>
      <c r="G47" s="112"/>
      <c r="H47" s="11"/>
      <c r="I47" s="15" t="str">
        <f>IF(I46="Uitmuntend","€ 5.000",IF(I46="Goed","€ 2.500",IF(I46="Voldoende","€ 1.000",IF(I46="Matig","€ 0",IF(I46="Onvoldoende","KNOCK OUT"," ")))))</f>
        <v xml:space="preserve"> </v>
      </c>
      <c r="J47" s="112"/>
      <c r="K47" s="15" t="str">
        <f>IF(K46="Uitmuntend","€ 5.000",IF(K46="Goed","€ 2.500",IF(K46="Voldoende","€ 1.000",IF(K46="Matig","€ 0",IF(K46="Onvoldoende","KNOCK OUT"," ")))))</f>
        <v xml:space="preserve"> </v>
      </c>
      <c r="L47" s="112"/>
      <c r="M47" s="11"/>
      <c r="N47" s="15" t="str">
        <f>IF(N46="Uitmuntend","€ 5.000",IF(N46="Goed","€ 2.500",IF(N46="Voldoende","€ 1.000",IF(N46="Matig","€ 0",IF(N46="Onvoldoende","KNOCK OUT"," ")))))</f>
        <v xml:space="preserve"> </v>
      </c>
      <c r="O47" s="112"/>
      <c r="P47" s="15" t="str">
        <f>IF(P46="Uitmuntend","€ 5.000",IF(P46="Goed","€ 2.500",IF(P46="Voldoende","€ 1.000",IF(P46="Matig","€ 0",IF(P46="Onvoldoende","KNOCK OUT"," ")))))</f>
        <v xml:space="preserve"> </v>
      </c>
      <c r="Q47" s="112"/>
    </row>
    <row r="48" spans="1:17" ht="57" customHeight="1" x14ac:dyDescent="0.2">
      <c r="A48" s="118" t="str">
        <f>'Beoordelen 1. Open vragen'!A34:B34</f>
        <v xml:space="preserve">Inschrijver dient te beschrijven op maximaal 1 A4 (toe te voegen op TenderNed) op welke wijze zij de continuïteit van de beschikbaarheid van kandidaten voor onderwijsgevend personeel garandeert. Daarnaast dient de inschrijver aan te geven hoe ze in de situatie van ziekte van een ingehuurde onderwijsgevende medewerker handelen. </v>
      </c>
      <c r="B48" s="18" t="s">
        <v>5</v>
      </c>
      <c r="C48" s="11"/>
      <c r="D48" s="19" t="str">
        <f>'Beoordelaar 1'!C21</f>
        <v>Score:</v>
      </c>
      <c r="E48" s="110" t="s">
        <v>3</v>
      </c>
      <c r="F48" s="19"/>
      <c r="G48" s="110"/>
      <c r="H48" s="11"/>
      <c r="I48" s="19" t="str">
        <f>'Beoordelaar 1'!F21</f>
        <v>Score:</v>
      </c>
      <c r="J48" s="110" t="s">
        <v>3</v>
      </c>
      <c r="K48" s="19"/>
      <c r="L48" s="110"/>
      <c r="M48" s="11"/>
      <c r="N48" s="19" t="str">
        <f>'Beoordelaar 1'!I21</f>
        <v>Score:</v>
      </c>
      <c r="O48" s="110" t="s">
        <v>3</v>
      </c>
      <c r="P48" s="19"/>
      <c r="Q48" s="110"/>
    </row>
    <row r="49" spans="1:17" ht="57" customHeight="1" x14ac:dyDescent="0.2">
      <c r="A49" s="119"/>
      <c r="B49" s="18" t="s">
        <v>6</v>
      </c>
      <c r="C49" s="11"/>
      <c r="D49" s="19" t="str">
        <f>'Beoordelaar 2'!C21</f>
        <v>Score:</v>
      </c>
      <c r="E49" s="111"/>
      <c r="F49" s="19"/>
      <c r="G49" s="111"/>
      <c r="H49" s="11"/>
      <c r="I49" s="19" t="str">
        <f>'Beoordelaar 2'!F21</f>
        <v>Score:</v>
      </c>
      <c r="J49" s="111"/>
      <c r="K49" s="19"/>
      <c r="L49" s="111"/>
      <c r="M49" s="11"/>
      <c r="N49" s="19" t="str">
        <f>'Beoordelaar 2'!I21</f>
        <v>Score:</v>
      </c>
      <c r="O49" s="111"/>
      <c r="P49" s="19"/>
      <c r="Q49" s="111"/>
    </row>
    <row r="50" spans="1:17" ht="57" customHeight="1" x14ac:dyDescent="0.2">
      <c r="A50" s="119"/>
      <c r="B50" s="18" t="s">
        <v>7</v>
      </c>
      <c r="C50" s="11"/>
      <c r="D50" s="19" t="str">
        <f>'Beoordelaar 3'!C21</f>
        <v>Score:</v>
      </c>
      <c r="E50" s="111"/>
      <c r="F50" s="19"/>
      <c r="G50" s="111"/>
      <c r="H50" s="11"/>
      <c r="I50" s="19" t="str">
        <f>'Beoordelaar 3'!F21</f>
        <v>Score:</v>
      </c>
      <c r="J50" s="111"/>
      <c r="K50" s="19"/>
      <c r="L50" s="111"/>
      <c r="M50" s="11"/>
      <c r="N50" s="19" t="str">
        <f>'Beoordelaar 3'!I21</f>
        <v>Score:</v>
      </c>
      <c r="O50" s="111"/>
      <c r="P50" s="19"/>
      <c r="Q50" s="111"/>
    </row>
    <row r="51" spans="1:17" ht="20" customHeight="1" x14ac:dyDescent="0.2">
      <c r="A51" s="116" t="s">
        <v>67</v>
      </c>
      <c r="B51" s="116"/>
      <c r="C51" s="11"/>
      <c r="D51" s="14" t="s">
        <v>8</v>
      </c>
      <c r="E51" s="111"/>
      <c r="F51" s="14" t="s">
        <v>8</v>
      </c>
      <c r="G51" s="111"/>
      <c r="H51" s="11"/>
      <c r="I51" s="14" t="s">
        <v>8</v>
      </c>
      <c r="J51" s="111"/>
      <c r="K51" s="14" t="s">
        <v>8</v>
      </c>
      <c r="L51" s="111"/>
      <c r="M51" s="11"/>
      <c r="N51" s="14" t="s">
        <v>8</v>
      </c>
      <c r="O51" s="111"/>
      <c r="P51" s="14" t="s">
        <v>8</v>
      </c>
      <c r="Q51" s="111"/>
    </row>
    <row r="52" spans="1:17" ht="20" customHeight="1" x14ac:dyDescent="0.2">
      <c r="A52" s="117"/>
      <c r="B52" s="117"/>
      <c r="C52" s="11"/>
      <c r="D52" s="15" t="str">
        <f>IF(D51="Uitmuntend","€ 5.000",IF(D51="Goed","€ 2.500",IF(D51="Voldoende","€ 1.000",IF(D51="Matig","€ 0",IF(D51="Onvoldoende","KNOCK OUT"," ")))))</f>
        <v xml:space="preserve"> </v>
      </c>
      <c r="E52" s="112"/>
      <c r="F52" s="15" t="str">
        <f>IF(F51="Uitmuntend","€ 5.000",IF(F51="Goed","€ 2.500",IF(F51="Voldoende","€ 1.000",IF(F51="Matig","€ 0",IF(F51="Onvoldoende","KNOCK OUT"," ")))))</f>
        <v xml:space="preserve"> </v>
      </c>
      <c r="G52" s="112"/>
      <c r="H52" s="11"/>
      <c r="I52" s="15" t="str">
        <f>IF(I51="Uitmuntend","€ 5.000",IF(I51="Goed","€ 2.500",IF(I51="Voldoende","€ 1.000",IF(I51="Matig","€ 0",IF(I51="Onvoldoende","KNOCK OUT"," ")))))</f>
        <v xml:space="preserve"> </v>
      </c>
      <c r="J52" s="112"/>
      <c r="K52" s="15" t="str">
        <f>IF(K51="Uitmuntend","€ 5.000",IF(K51="Goed","€ 2.500",IF(K51="Voldoende","€ 1.000",IF(K51="Matig","€ 0",IF(K51="Onvoldoende","KNOCK OUT"," ")))))</f>
        <v xml:space="preserve"> </v>
      </c>
      <c r="L52" s="112"/>
      <c r="M52" s="11"/>
      <c r="N52" s="15" t="str">
        <f>IF(N51="Uitmuntend","€ 5.000",IF(N51="Goed","€ 2.500",IF(N51="Voldoende","€ 1.000",IF(N51="Matig","€ 0",IF(N51="Onvoldoende","KNOCK OUT"," ")))))</f>
        <v xml:space="preserve"> </v>
      </c>
      <c r="O52" s="112"/>
      <c r="P52" s="15" t="str">
        <f>IF(P51="Uitmuntend","€ 5.000",IF(P51="Goed","€ 2.500",IF(P51="Voldoende","€ 1.000",IF(P51="Matig","€ 0",IF(P51="Onvoldoende","KNOCK OUT"," ")))))</f>
        <v xml:space="preserve"> </v>
      </c>
      <c r="Q52" s="112"/>
    </row>
    <row r="53" spans="1:17" ht="57" customHeight="1" x14ac:dyDescent="0.2">
      <c r="A53" s="118" t="str">
        <f>'Beoordelen 1. Open vragen'!A37:B37</f>
        <v xml:space="preserve">Inschrijver dient te beschrijven op maximaal 1 A4 (toe te voegen op TenderNed) op welke wijze zij bij andere onderwijsorganisaties moeilijk in te vullen vacatures (onder andere docenten ICT/techniek en BINASK) hebben aangepakt en ingevuld. </v>
      </c>
      <c r="B53" s="18" t="s">
        <v>5</v>
      </c>
      <c r="C53" s="11"/>
      <c r="D53" s="19" t="str">
        <f>'Beoordelaar 1'!C23</f>
        <v>Score:</v>
      </c>
      <c r="E53" s="110" t="s">
        <v>3</v>
      </c>
      <c r="F53" s="19"/>
      <c r="G53" s="110"/>
      <c r="H53" s="11"/>
      <c r="I53" s="19" t="str">
        <f>'Beoordelaar 1'!F23</f>
        <v>Score:</v>
      </c>
      <c r="J53" s="110" t="s">
        <v>3</v>
      </c>
      <c r="K53" s="19"/>
      <c r="L53" s="110"/>
      <c r="M53" s="11"/>
      <c r="N53" s="19" t="str">
        <f>'Beoordelaar 1'!I23</f>
        <v>Score:</v>
      </c>
      <c r="O53" s="110" t="s">
        <v>3</v>
      </c>
      <c r="P53" s="19"/>
      <c r="Q53" s="110"/>
    </row>
    <row r="54" spans="1:17" ht="57" customHeight="1" x14ac:dyDescent="0.2">
      <c r="A54" s="119"/>
      <c r="B54" s="18" t="s">
        <v>6</v>
      </c>
      <c r="C54" s="11"/>
      <c r="D54" s="19" t="str">
        <f>'Beoordelaar 2'!C23</f>
        <v>Score:</v>
      </c>
      <c r="E54" s="111"/>
      <c r="F54" s="19"/>
      <c r="G54" s="111"/>
      <c r="H54" s="11"/>
      <c r="I54" s="19" t="str">
        <f>'Beoordelaar 2'!F23</f>
        <v>Score:</v>
      </c>
      <c r="J54" s="111"/>
      <c r="K54" s="19"/>
      <c r="L54" s="111"/>
      <c r="M54" s="11"/>
      <c r="N54" s="19" t="str">
        <f>'Beoordelaar 2'!I23</f>
        <v>Score:</v>
      </c>
      <c r="O54" s="111"/>
      <c r="P54" s="19"/>
      <c r="Q54" s="111"/>
    </row>
    <row r="55" spans="1:17" ht="57" customHeight="1" x14ac:dyDescent="0.2">
      <c r="A55" s="119"/>
      <c r="B55" s="18" t="s">
        <v>7</v>
      </c>
      <c r="C55" s="11"/>
      <c r="D55" s="19" t="str">
        <f>'Beoordelaar 3'!C23</f>
        <v>Score:</v>
      </c>
      <c r="E55" s="111"/>
      <c r="F55" s="19"/>
      <c r="G55" s="111"/>
      <c r="H55" s="11"/>
      <c r="I55" s="19" t="str">
        <f>'Beoordelaar 3'!F23</f>
        <v>Score:</v>
      </c>
      <c r="J55" s="111"/>
      <c r="K55" s="19"/>
      <c r="L55" s="111"/>
      <c r="M55" s="11"/>
      <c r="N55" s="19" t="str">
        <f>'Beoordelaar 3'!I23</f>
        <v>Score:</v>
      </c>
      <c r="O55" s="111"/>
      <c r="P55" s="19"/>
      <c r="Q55" s="111"/>
    </row>
    <row r="56" spans="1:17" ht="20" customHeight="1" x14ac:dyDescent="0.2">
      <c r="A56" s="116" t="s">
        <v>67</v>
      </c>
      <c r="B56" s="116"/>
      <c r="C56" s="11"/>
      <c r="D56" s="14" t="s">
        <v>8</v>
      </c>
      <c r="E56" s="111"/>
      <c r="F56" s="14" t="s">
        <v>8</v>
      </c>
      <c r="G56" s="111"/>
      <c r="H56" s="11"/>
      <c r="I56" s="14" t="s">
        <v>8</v>
      </c>
      <c r="J56" s="111"/>
      <c r="K56" s="14" t="s">
        <v>8</v>
      </c>
      <c r="L56" s="111"/>
      <c r="M56" s="11"/>
      <c r="N56" s="14" t="s">
        <v>8</v>
      </c>
      <c r="O56" s="111"/>
      <c r="P56" s="14" t="s">
        <v>8</v>
      </c>
      <c r="Q56" s="111"/>
    </row>
    <row r="57" spans="1:17" ht="20" customHeight="1" x14ac:dyDescent="0.2">
      <c r="A57" s="117"/>
      <c r="B57" s="117"/>
      <c r="C57" s="11"/>
      <c r="D57" s="15" t="str">
        <f>IF(D56="Uitmuntend","€ 15.000",IF(D56="Goed","€ 7.500",IF(D56="Voldoende","€ 3.000",IF(D56="Matig","€ 0",IF(D56="Onvoldoende","KNOCK OUT"," ")))))</f>
        <v xml:space="preserve"> </v>
      </c>
      <c r="E57" s="112"/>
      <c r="F57" s="15" t="str">
        <f>IF(F56="Uitmuntend","€ 15.000",IF(F56="Goed","€ 7.500",IF(F56="Voldoende","€ 3.000",IF(F56="Matig","€ 0",IF(F56="Onvoldoende","KNOCK OUT"," ")))))</f>
        <v xml:space="preserve"> </v>
      </c>
      <c r="G57" s="112"/>
      <c r="H57" s="11"/>
      <c r="I57" s="15" t="str">
        <f>IF(I56="Uitmuntend","€ 15.000",IF(I56="Goed","€ 7.500",IF(I56="Voldoende","€ 3.000",IF(I56="Matig","€ 0",IF(I56="Onvoldoende","KNOCK OUT"," ")))))</f>
        <v xml:space="preserve"> </v>
      </c>
      <c r="J57" s="112"/>
      <c r="K57" s="15" t="str">
        <f>IF(K56="Uitmuntend","€ 15.000",IF(K56="Goed","€ 7.500",IF(K56="Voldoende","€ 3.000",IF(K56="Matig","€ 0",IF(K56="Onvoldoende","KNOCK OUT"," ")))))</f>
        <v xml:space="preserve"> </v>
      </c>
      <c r="L57" s="112"/>
      <c r="M57" s="11"/>
      <c r="N57" s="15" t="str">
        <f>IF(N56="Uitmuntend","€ 15.000",IF(N56="Goed","€ 7.500",IF(N56="Voldoende","€ 3.000",IF(N56="Matig","€ 0",IF(N56="Onvoldoende","KNOCK OUT"," ")))))</f>
        <v xml:space="preserve"> </v>
      </c>
      <c r="O57" s="112"/>
      <c r="P57" s="15" t="str">
        <f>IF(P56="Uitmuntend","€ 15.000",IF(P56="Goed","€ 7.500",IF(P56="Voldoende","€ 3.000",IF(P56="Matig","€ 0",IF(P56="Onvoldoende","KNOCK OUT"," ")))))</f>
        <v xml:space="preserve"> </v>
      </c>
      <c r="Q57" s="112"/>
    </row>
    <row r="58" spans="1:17" ht="57" customHeight="1" x14ac:dyDescent="0.2">
      <c r="A58" s="118" t="str">
        <f>'Beoordelen 1. Open vragen'!A40:B40</f>
        <v>Inschrijver dient te beschrijven op maximaal 1 A4 (toe te voegen op TenderNed) hoe zij omgaat met het inhuren en doorlenen van ZZP’ers die gewend zijn rechtstreeks zaken te doen met opdrachtgever. Hierbij beschrijft inschrijver minimaal op welke manier zij een aantrekkelijk landschap creëert voor ZZP’ers zodat zij geen last ondervinden van de doorleenconstructie tussen opdrachtnemer en opdrachtgever.</v>
      </c>
      <c r="B58" s="18" t="s">
        <v>5</v>
      </c>
      <c r="C58" s="11"/>
      <c r="D58" s="19" t="str">
        <f>'Beoordelaar 1'!C25</f>
        <v>Score:</v>
      </c>
      <c r="E58" s="110" t="s">
        <v>3</v>
      </c>
      <c r="F58" s="19"/>
      <c r="G58" s="110"/>
      <c r="H58" s="11"/>
      <c r="I58" s="19" t="str">
        <f>'Beoordelaar 1'!F25</f>
        <v>Score:</v>
      </c>
      <c r="J58" s="110" t="s">
        <v>3</v>
      </c>
      <c r="K58" s="19"/>
      <c r="L58" s="110"/>
      <c r="M58" s="11"/>
      <c r="N58" s="19" t="str">
        <f>'Beoordelaar 1'!I25</f>
        <v>Score:</v>
      </c>
      <c r="O58" s="110" t="s">
        <v>3</v>
      </c>
      <c r="P58" s="19"/>
      <c r="Q58" s="110"/>
    </row>
    <row r="59" spans="1:17" ht="57" customHeight="1" x14ac:dyDescent="0.2">
      <c r="A59" s="119"/>
      <c r="B59" s="18" t="s">
        <v>6</v>
      </c>
      <c r="C59" s="11"/>
      <c r="D59" s="19" t="str">
        <f>'Beoordelaar 2'!C25</f>
        <v>Score:</v>
      </c>
      <c r="E59" s="111"/>
      <c r="F59" s="19"/>
      <c r="G59" s="111"/>
      <c r="H59" s="11"/>
      <c r="I59" s="19" t="str">
        <f>'Beoordelaar 2'!F25</f>
        <v>Score:</v>
      </c>
      <c r="J59" s="111"/>
      <c r="K59" s="19"/>
      <c r="L59" s="111"/>
      <c r="M59" s="11"/>
      <c r="N59" s="19" t="str">
        <f>'Beoordelaar 2'!I25</f>
        <v>Score:</v>
      </c>
      <c r="O59" s="111"/>
      <c r="P59" s="19"/>
      <c r="Q59" s="111"/>
    </row>
    <row r="60" spans="1:17" ht="57" customHeight="1" x14ac:dyDescent="0.2">
      <c r="A60" s="119"/>
      <c r="B60" s="18" t="s">
        <v>7</v>
      </c>
      <c r="C60" s="11"/>
      <c r="D60" s="19" t="str">
        <f>'Beoordelaar 3'!C25</f>
        <v>Score:</v>
      </c>
      <c r="E60" s="111"/>
      <c r="F60" s="19"/>
      <c r="G60" s="111"/>
      <c r="H60" s="11"/>
      <c r="I60" s="19" t="str">
        <f>'Beoordelaar 3'!F25</f>
        <v>Score:</v>
      </c>
      <c r="J60" s="111"/>
      <c r="K60" s="19"/>
      <c r="L60" s="111"/>
      <c r="M60" s="11"/>
      <c r="N60" s="19" t="str">
        <f>'Beoordelaar 3'!I25</f>
        <v>Score:</v>
      </c>
      <c r="O60" s="111"/>
      <c r="P60" s="19"/>
      <c r="Q60" s="111"/>
    </row>
    <row r="61" spans="1:17" ht="20" customHeight="1" x14ac:dyDescent="0.2">
      <c r="A61" s="116" t="s">
        <v>67</v>
      </c>
      <c r="B61" s="116"/>
      <c r="C61" s="11"/>
      <c r="D61" s="14" t="s">
        <v>8</v>
      </c>
      <c r="E61" s="111"/>
      <c r="F61" s="14" t="s">
        <v>8</v>
      </c>
      <c r="G61" s="111"/>
      <c r="H61" s="11"/>
      <c r="I61" s="14" t="s">
        <v>8</v>
      </c>
      <c r="J61" s="111"/>
      <c r="K61" s="14" t="s">
        <v>8</v>
      </c>
      <c r="L61" s="111"/>
      <c r="M61" s="11"/>
      <c r="N61" s="14" t="s">
        <v>8</v>
      </c>
      <c r="O61" s="111"/>
      <c r="P61" s="14" t="s">
        <v>8</v>
      </c>
      <c r="Q61" s="111"/>
    </row>
    <row r="62" spans="1:17" ht="20" customHeight="1" x14ac:dyDescent="0.2">
      <c r="A62" s="117"/>
      <c r="B62" s="117"/>
      <c r="C62" s="11"/>
      <c r="D62" s="15" t="str">
        <f>IF(D61="Uitmuntend","€ 10.000",IF(D61="Goed","€ 5.000",IF(D61="Voldoende","€ 2.000",IF(D61="Matig","€ 0",IF(D61="Onvoldoende","KNOCK OUT"," ")))))</f>
        <v xml:space="preserve"> </v>
      </c>
      <c r="E62" s="112"/>
      <c r="F62" s="15" t="str">
        <f>IF(F61="Uitmuntend","€ 10.000",IF(F61="Goed","€ 5.000",IF(F61="Voldoende","€ 2.000",IF(F61="Matig","€ 0",IF(F61="Onvoldoende","KNOCK OUT"," ")))))</f>
        <v xml:space="preserve"> </v>
      </c>
      <c r="G62" s="112"/>
      <c r="H62" s="11"/>
      <c r="I62" s="15" t="str">
        <f>IF(I61="Uitmuntend","€ 10.000",IF(I61="Goed","€ 5.000",IF(I61="Voldoende","€ 2.000",IF(I61="Matig","€ 0",IF(I61="Onvoldoende","KNOCK OUT"," ")))))</f>
        <v xml:space="preserve"> </v>
      </c>
      <c r="J62" s="112"/>
      <c r="K62" s="15" t="str">
        <f>IF(K61="Uitmuntend","€ 10.000",IF(K61="Goed","€ 5.000",IF(K61="Voldoende","€ 2.000",IF(K61="Matig","€ 0",IF(K61="Onvoldoende","KNOCK OUT"," ")))))</f>
        <v xml:space="preserve"> </v>
      </c>
      <c r="L62" s="112"/>
      <c r="M62" s="11"/>
      <c r="N62" s="15" t="str">
        <f>IF(N61="Uitmuntend","€ 10.000",IF(N61="Goed","€ 5.000",IF(N61="Voldoende","€ 2.000",IF(N61="Matig","€ 0",IF(N61="Onvoldoende","KNOCK OUT"," ")))))</f>
        <v xml:space="preserve"> </v>
      </c>
      <c r="O62" s="112"/>
      <c r="P62" s="15" t="str">
        <f>IF(P61="Uitmuntend","€ 10.000",IF(P61="Goed","€ 5.000",IF(P61="Voldoende","€ 2.000",IF(P61="Matig","€ 0",IF(P61="Onvoldoende","KNOCK OUT"," ")))))</f>
        <v xml:space="preserve"> </v>
      </c>
      <c r="Q62" s="112"/>
    </row>
    <row r="63" spans="1:17" ht="20" customHeight="1" x14ac:dyDescent="0.2">
      <c r="C63"/>
      <c r="H63"/>
      <c r="M63"/>
    </row>
    <row r="64" spans="1:17" ht="30" customHeight="1" x14ac:dyDescent="0.2">
      <c r="A64" s="122" t="s">
        <v>71</v>
      </c>
      <c r="B64" s="122"/>
      <c r="C64" s="11"/>
      <c r="D64" s="52" t="e">
        <f>D7+D12+D17+D22+D27+D32+D37+D42+D47+D52+D57+D62</f>
        <v>#VALUE!</v>
      </c>
      <c r="E64" s="53"/>
      <c r="F64" s="52" t="e">
        <f>F7+F12+F17+F22+F27+F32+F37+F42+F47+F52+F57+F62</f>
        <v>#VALUE!</v>
      </c>
      <c r="G64" s="53"/>
      <c r="H64" s="38"/>
      <c r="I64" s="52" t="e">
        <f>I7+I12+I17+I22+I27+I32+I37+I42+I47+I52+I57+I62</f>
        <v>#VALUE!</v>
      </c>
      <c r="J64" s="53"/>
      <c r="K64" s="52" t="e">
        <f>K7+K12+K17+K22+K27+K32+K37+K42+K47+K52+K57+K62</f>
        <v>#VALUE!</v>
      </c>
      <c r="L64" s="53"/>
      <c r="M64" s="38"/>
      <c r="N64" s="52" t="e">
        <f>N7+N12+N17+N22+N27+N32+N37+N42+N47+N52+N57+N62</f>
        <v>#VALUE!</v>
      </c>
      <c r="O64" s="54"/>
      <c r="P64" s="52" t="e">
        <f>P7+P12+P17+P22+P27+P32+P37+P42+P47+P52+P57+P62</f>
        <v>#VALUE!</v>
      </c>
      <c r="Q64" s="53"/>
    </row>
    <row r="65" spans="1:17" ht="15" customHeight="1" x14ac:dyDescent="0.2">
      <c r="A65" s="36"/>
      <c r="B65" s="36"/>
      <c r="C65" s="36"/>
      <c r="D65" s="36"/>
      <c r="E65" s="36"/>
      <c r="F65" s="36"/>
      <c r="G65" s="36"/>
      <c r="H65" s="36"/>
      <c r="I65" s="36"/>
      <c r="J65" s="36"/>
      <c r="K65" s="36"/>
      <c r="L65" s="36"/>
      <c r="M65" s="36"/>
      <c r="N65" s="36"/>
      <c r="P65" s="36"/>
      <c r="Q65" s="36"/>
    </row>
    <row r="66" spans="1:17" ht="20" customHeight="1" x14ac:dyDescent="0.2">
      <c r="A66" s="20" t="str">
        <f>'Beoordelen 2. Interview'!A1:B1</f>
        <v>6.3	INTERVIEWVRAGEN SLEUTELFUNCTIONARISSEN</v>
      </c>
      <c r="B66" s="21"/>
      <c r="C66" s="10"/>
      <c r="D66" s="23"/>
      <c r="E66" s="60" t="s">
        <v>27</v>
      </c>
      <c r="F66" s="68"/>
      <c r="G66" s="66"/>
      <c r="H66" s="63"/>
      <c r="I66" s="23"/>
      <c r="J66" s="60" t="s">
        <v>27</v>
      </c>
      <c r="K66" s="68"/>
      <c r="L66" s="66"/>
      <c r="M66" s="63"/>
      <c r="N66" s="25"/>
      <c r="O66" s="60" t="s">
        <v>27</v>
      </c>
      <c r="P66" s="68"/>
      <c r="Q66" s="66"/>
    </row>
    <row r="67" spans="1:17" ht="18" customHeight="1" x14ac:dyDescent="0.2">
      <c r="A67" s="118" t="str">
        <f>'Beoordelen 2. Interview'!A4:B4</f>
        <v>1. Een vraag inzake de continuïteit van het leveren van kandidaten;</v>
      </c>
      <c r="B67" s="18" t="s">
        <v>5</v>
      </c>
      <c r="C67" s="11"/>
      <c r="D67" s="19" t="str">
        <f>'Beoordelaar 1'!C29</f>
        <v>Score:</v>
      </c>
      <c r="E67" s="120" t="s">
        <v>3</v>
      </c>
      <c r="F67" s="69"/>
      <c r="G67" s="109"/>
      <c r="H67" s="64"/>
      <c r="I67" s="19" t="str">
        <f>'Beoordelaar 1'!F29</f>
        <v>Score:</v>
      </c>
      <c r="J67" s="120" t="s">
        <v>3</v>
      </c>
      <c r="K67" s="69"/>
      <c r="L67" s="109"/>
      <c r="M67" s="64"/>
      <c r="N67" s="19" t="str">
        <f>'Beoordelaar 1'!I29</f>
        <v>Score:</v>
      </c>
      <c r="O67" s="120" t="s">
        <v>3</v>
      </c>
      <c r="P67" s="69"/>
      <c r="Q67" s="109"/>
    </row>
    <row r="68" spans="1:17" ht="18" customHeight="1" x14ac:dyDescent="0.2">
      <c r="A68" s="119"/>
      <c r="B68" s="18" t="s">
        <v>6</v>
      </c>
      <c r="C68" s="11"/>
      <c r="D68" s="19" t="str">
        <f>'Beoordelaar 2'!C29</f>
        <v>Score:</v>
      </c>
      <c r="E68" s="120"/>
      <c r="F68" s="69"/>
      <c r="G68" s="109"/>
      <c r="H68" s="64"/>
      <c r="I68" s="19" t="str">
        <f>'Beoordelaar 2'!F29</f>
        <v>Score:</v>
      </c>
      <c r="J68" s="120"/>
      <c r="K68" s="69"/>
      <c r="L68" s="109"/>
      <c r="M68" s="64"/>
      <c r="N68" s="19" t="str">
        <f>'Beoordelaar 2'!I29</f>
        <v>Score:</v>
      </c>
      <c r="O68" s="120"/>
      <c r="P68" s="69"/>
      <c r="Q68" s="109"/>
    </row>
    <row r="69" spans="1:17" ht="18" customHeight="1" x14ac:dyDescent="0.2">
      <c r="A69" s="119"/>
      <c r="B69" s="18" t="s">
        <v>7</v>
      </c>
      <c r="C69" s="11"/>
      <c r="D69" s="19" t="str">
        <f>'Beoordelaar 3'!C29</f>
        <v>Score:</v>
      </c>
      <c r="E69" s="120"/>
      <c r="F69" s="69"/>
      <c r="G69" s="109"/>
      <c r="H69" s="64"/>
      <c r="I69" s="19" t="str">
        <f>'Beoordelaar 3'!F29</f>
        <v>Score:</v>
      </c>
      <c r="J69" s="120"/>
      <c r="K69" s="69"/>
      <c r="L69" s="109"/>
      <c r="M69" s="64"/>
      <c r="N69" s="19" t="str">
        <f>'Beoordelaar 3'!I29</f>
        <v>Score:</v>
      </c>
      <c r="O69" s="120"/>
      <c r="P69" s="69"/>
      <c r="Q69" s="109"/>
    </row>
    <row r="70" spans="1:17" ht="20" customHeight="1" x14ac:dyDescent="0.2">
      <c r="A70" s="116" t="s">
        <v>4</v>
      </c>
      <c r="B70" s="116"/>
      <c r="C70" s="11"/>
      <c r="D70" s="14" t="s">
        <v>8</v>
      </c>
      <c r="E70" s="120"/>
      <c r="F70" s="70"/>
      <c r="G70" s="109"/>
      <c r="H70" s="64"/>
      <c r="I70" s="14" t="s">
        <v>8</v>
      </c>
      <c r="J70" s="120"/>
      <c r="K70" s="70"/>
      <c r="L70" s="109"/>
      <c r="M70" s="64"/>
      <c r="N70" s="14" t="s">
        <v>8</v>
      </c>
      <c r="O70" s="120"/>
      <c r="P70" s="70"/>
      <c r="Q70" s="109"/>
    </row>
    <row r="71" spans="1:17" ht="20" customHeight="1" x14ac:dyDescent="0.2">
      <c r="A71" s="117"/>
      <c r="B71" s="117"/>
      <c r="C71" s="11"/>
      <c r="D71" s="15" t="str">
        <f>IF(D70="Uitmuntend","€ 10.000",IF(D70="Goed","€ 5.000",IF(D70="Voldoende","€ 2.000",IF(D70="Matig","€ 0",IF(D70="Onvoldoende","KNOCK OUT"," ")))))</f>
        <v xml:space="preserve"> </v>
      </c>
      <c r="E71" s="120"/>
      <c r="F71" s="71"/>
      <c r="G71" s="109"/>
      <c r="H71" s="64"/>
      <c r="I71" s="15" t="str">
        <f>IF(I70="Uitmuntend","€ 10.000",IF(I70="Goed","€ 5.000",IF(I70="Voldoende","€ 2.000",IF(I70="Matig","€ 0",IF(I70="Onvoldoende","KNOCK OUT"," ")))))</f>
        <v xml:space="preserve"> </v>
      </c>
      <c r="J71" s="120"/>
      <c r="K71" s="71"/>
      <c r="L71" s="109"/>
      <c r="M71" s="64"/>
      <c r="N71" s="15" t="str">
        <f>IF(N70="Uitmuntend","€ 10.000",IF(N70="Goed","€ 5.000",IF(N70="Voldoende","€ 2.000",IF(N70="Matig","€ 0",IF(N70="Onvoldoende","KNOCK OUT"," ")))))</f>
        <v xml:space="preserve"> </v>
      </c>
      <c r="O71" s="120"/>
      <c r="P71" s="71"/>
      <c r="Q71" s="109"/>
    </row>
    <row r="72" spans="1:17" ht="18" customHeight="1" x14ac:dyDescent="0.2">
      <c r="A72" s="118" t="str">
        <f>'Beoordelen 2. Interview'!A5:B5</f>
        <v>2. Een commerciële vraag inzake het accountmanagement;</v>
      </c>
      <c r="B72" s="18" t="s">
        <v>5</v>
      </c>
      <c r="C72" s="11"/>
      <c r="D72" s="19" t="str">
        <f>'Beoordelaar 1'!C31</f>
        <v>Score:</v>
      </c>
      <c r="E72" s="120" t="s">
        <v>3</v>
      </c>
      <c r="F72" s="69"/>
      <c r="G72" s="109"/>
      <c r="H72" s="64"/>
      <c r="I72" s="19" t="str">
        <f>'Beoordelaar 1'!F31</f>
        <v>Score:</v>
      </c>
      <c r="J72" s="120" t="s">
        <v>3</v>
      </c>
      <c r="K72" s="69"/>
      <c r="L72" s="109"/>
      <c r="M72" s="64"/>
      <c r="N72" s="19" t="str">
        <f>'Beoordelaar 1'!I31</f>
        <v>Score:</v>
      </c>
      <c r="O72" s="120" t="s">
        <v>3</v>
      </c>
      <c r="P72" s="69"/>
      <c r="Q72" s="109"/>
    </row>
    <row r="73" spans="1:17" ht="18" customHeight="1" x14ac:dyDescent="0.2">
      <c r="A73" s="119"/>
      <c r="B73" s="18" t="s">
        <v>6</v>
      </c>
      <c r="C73" s="11"/>
      <c r="D73" s="19" t="str">
        <f>'Beoordelaar 2'!C31</f>
        <v>Score:</v>
      </c>
      <c r="E73" s="120"/>
      <c r="F73" s="69"/>
      <c r="G73" s="109"/>
      <c r="H73" s="64"/>
      <c r="I73" s="19" t="str">
        <f>'Beoordelaar 2'!F31</f>
        <v>Score:</v>
      </c>
      <c r="J73" s="120"/>
      <c r="K73" s="69"/>
      <c r="L73" s="109"/>
      <c r="M73" s="64"/>
      <c r="N73" s="19" t="str">
        <f>'Beoordelaar 2'!I31</f>
        <v>Score:</v>
      </c>
      <c r="O73" s="120"/>
      <c r="P73" s="69"/>
      <c r="Q73" s="109"/>
    </row>
    <row r="74" spans="1:17" ht="18" customHeight="1" x14ac:dyDescent="0.2">
      <c r="A74" s="119"/>
      <c r="B74" s="18" t="s">
        <v>7</v>
      </c>
      <c r="C74" s="11"/>
      <c r="D74" s="19" t="str">
        <f>'Beoordelaar 3'!C31</f>
        <v>Score:</v>
      </c>
      <c r="E74" s="120"/>
      <c r="F74" s="69"/>
      <c r="G74" s="109"/>
      <c r="H74" s="64"/>
      <c r="I74" s="19" t="str">
        <f>'Beoordelaar 3'!F31</f>
        <v>Score:</v>
      </c>
      <c r="J74" s="120"/>
      <c r="K74" s="69"/>
      <c r="L74" s="109"/>
      <c r="M74" s="64"/>
      <c r="N74" s="19" t="str">
        <f>'Beoordelaar 3'!I31</f>
        <v>Score:</v>
      </c>
      <c r="O74" s="120"/>
      <c r="P74" s="69"/>
      <c r="Q74" s="109"/>
    </row>
    <row r="75" spans="1:17" ht="20" customHeight="1" x14ac:dyDescent="0.2">
      <c r="A75" s="116" t="s">
        <v>4</v>
      </c>
      <c r="B75" s="116"/>
      <c r="C75" s="11"/>
      <c r="D75" s="14" t="s">
        <v>8</v>
      </c>
      <c r="E75" s="120"/>
      <c r="F75" s="70"/>
      <c r="G75" s="109"/>
      <c r="H75" s="64"/>
      <c r="I75" s="14" t="s">
        <v>8</v>
      </c>
      <c r="J75" s="120"/>
      <c r="K75" s="70"/>
      <c r="L75" s="109"/>
      <c r="M75" s="64"/>
      <c r="N75" s="14" t="s">
        <v>8</v>
      </c>
      <c r="O75" s="120"/>
      <c r="P75" s="70"/>
      <c r="Q75" s="109"/>
    </row>
    <row r="76" spans="1:17" ht="20" customHeight="1" x14ac:dyDescent="0.2">
      <c r="A76" s="117"/>
      <c r="B76" s="117"/>
      <c r="C76" s="11"/>
      <c r="D76" s="15" t="str">
        <f>IF(D75="Uitmuntend","€ 10.000",IF(D75="Goed","€ 5.000",IF(D75="Voldoende","€ 2.000",IF(D75="Matig","€ 0",IF(D75="Onvoldoende","KNOCK OUT"," ")))))</f>
        <v xml:space="preserve"> </v>
      </c>
      <c r="E76" s="120"/>
      <c r="F76" s="71"/>
      <c r="G76" s="109"/>
      <c r="H76" s="64"/>
      <c r="I76" s="15" t="str">
        <f>IF(I75="Uitmuntend","€ 10.000",IF(I75="Goed","€ 5.000",IF(I75="Voldoende","€ 2.000",IF(I75="Matig","€ 0",IF(I75="Onvoldoende","KNOCK OUT"," ")))))</f>
        <v xml:space="preserve"> </v>
      </c>
      <c r="J76" s="120"/>
      <c r="K76" s="71"/>
      <c r="L76" s="109"/>
      <c r="M76" s="64"/>
      <c r="N76" s="15" t="str">
        <f>IF(N75="Uitmuntend","€ 10.000",IF(N75="Goed","€ 5.000",IF(N75="Voldoende","€ 2.000",IF(N75="Matig","€ 0",IF(N75="Onvoldoende","KNOCK OUT"," ")))))</f>
        <v xml:space="preserve"> </v>
      </c>
      <c r="O76" s="120"/>
      <c r="P76" s="71"/>
      <c r="Q76" s="109"/>
    </row>
    <row r="77" spans="1:17" ht="18" customHeight="1" x14ac:dyDescent="0.2">
      <c r="A77" s="118" t="str">
        <f>'Beoordelen 2. Interview'!A6:B6</f>
        <v>3.	Een vraag inzake kandidaat tevredenheid gedurende dienstverband;</v>
      </c>
      <c r="B77" s="18" t="s">
        <v>5</v>
      </c>
      <c r="C77" s="11"/>
      <c r="D77" s="19" t="str">
        <f>'Beoordelaar 1'!C33</f>
        <v>Score:</v>
      </c>
      <c r="E77" s="120" t="s">
        <v>3</v>
      </c>
      <c r="F77" s="69"/>
      <c r="G77" s="109"/>
      <c r="H77" s="64"/>
      <c r="I77" s="19" t="str">
        <f>'Beoordelaar 1'!F33</f>
        <v>Score:</v>
      </c>
      <c r="J77" s="120" t="s">
        <v>3</v>
      </c>
      <c r="K77" s="69"/>
      <c r="L77" s="109"/>
      <c r="M77" s="64"/>
      <c r="N77" s="19" t="str">
        <f>'Beoordelaar 1'!I33</f>
        <v>Score:</v>
      </c>
      <c r="O77" s="120" t="s">
        <v>3</v>
      </c>
      <c r="P77" s="69"/>
      <c r="Q77" s="109"/>
    </row>
    <row r="78" spans="1:17" ht="18" customHeight="1" x14ac:dyDescent="0.2">
      <c r="A78" s="119"/>
      <c r="B78" s="18" t="s">
        <v>6</v>
      </c>
      <c r="C78" s="11"/>
      <c r="D78" s="19" t="str">
        <f>'Beoordelaar 2'!C33</f>
        <v>Score:</v>
      </c>
      <c r="E78" s="120"/>
      <c r="F78" s="69"/>
      <c r="G78" s="109"/>
      <c r="H78" s="64"/>
      <c r="I78" s="19" t="str">
        <f>'Beoordelaar 2'!F33</f>
        <v>Score:</v>
      </c>
      <c r="J78" s="120"/>
      <c r="K78" s="69"/>
      <c r="L78" s="109"/>
      <c r="M78" s="64"/>
      <c r="N78" s="19" t="str">
        <f>'Beoordelaar 2'!I33</f>
        <v>Score:</v>
      </c>
      <c r="O78" s="120"/>
      <c r="P78" s="69"/>
      <c r="Q78" s="109"/>
    </row>
    <row r="79" spans="1:17" ht="18" customHeight="1" x14ac:dyDescent="0.2">
      <c r="A79" s="119"/>
      <c r="B79" s="18" t="s">
        <v>7</v>
      </c>
      <c r="C79" s="11"/>
      <c r="D79" s="19" t="str">
        <f>'Beoordelaar 3'!C33</f>
        <v>Score:</v>
      </c>
      <c r="E79" s="120"/>
      <c r="F79" s="69"/>
      <c r="G79" s="109"/>
      <c r="H79" s="64"/>
      <c r="I79" s="19" t="str">
        <f>'Beoordelaar 3'!F33</f>
        <v>Score:</v>
      </c>
      <c r="J79" s="120"/>
      <c r="K79" s="69"/>
      <c r="L79" s="109"/>
      <c r="M79" s="64"/>
      <c r="N79" s="19" t="str">
        <f>'Beoordelaar 3'!I33</f>
        <v>Score:</v>
      </c>
      <c r="O79" s="120"/>
      <c r="P79" s="69"/>
      <c r="Q79" s="109"/>
    </row>
    <row r="80" spans="1:17" ht="20" customHeight="1" x14ac:dyDescent="0.2">
      <c r="A80" s="116" t="s">
        <v>4</v>
      </c>
      <c r="B80" s="116"/>
      <c r="C80" s="11"/>
      <c r="D80" s="14" t="s">
        <v>8</v>
      </c>
      <c r="E80" s="120"/>
      <c r="F80" s="70"/>
      <c r="G80" s="109"/>
      <c r="H80" s="64"/>
      <c r="I80" s="14" t="s">
        <v>8</v>
      </c>
      <c r="J80" s="120"/>
      <c r="K80" s="70"/>
      <c r="L80" s="109"/>
      <c r="M80" s="64"/>
      <c r="N80" s="14" t="s">
        <v>8</v>
      </c>
      <c r="O80" s="120"/>
      <c r="P80" s="70"/>
      <c r="Q80" s="109"/>
    </row>
    <row r="81" spans="1:17" ht="20" customHeight="1" x14ac:dyDescent="0.2">
      <c r="A81" s="117"/>
      <c r="B81" s="117"/>
      <c r="C81" s="11"/>
      <c r="D81" s="15" t="str">
        <f>IF(D80="Uitmuntend","€ 5.000",IF(D80="Goed","€ 2.500",IF(D80="Voldoende","€ 1.000",IF(D80="Matig","€ 0",IF(D80="Onvoldoende","KNOCK OUT"," ")))))</f>
        <v xml:space="preserve"> </v>
      </c>
      <c r="E81" s="120"/>
      <c r="F81" s="71"/>
      <c r="G81" s="109"/>
      <c r="H81" s="64"/>
      <c r="I81" s="15" t="str">
        <f>IF(I80="Uitmuntend","€ 5.000",IF(I80="Goed","€ 2.500",IF(I80="Voldoende","€ 1.000",IF(I80="Matig","€ 0",IF(I80="Onvoldoende","KNOCK OUT"," ")))))</f>
        <v xml:space="preserve"> </v>
      </c>
      <c r="J81" s="120"/>
      <c r="K81" s="71"/>
      <c r="L81" s="109"/>
      <c r="M81" s="64"/>
      <c r="N81" s="15" t="str">
        <f>IF(N80="Uitmuntend","€ 5.000",IF(N80="Goed","€ 2.500",IF(N80="Voldoende","€ 1.000",IF(N80="Matig","€ 0",IF(N80="Onvoldoende","KNOCK OUT"," ")))))</f>
        <v xml:space="preserve"> </v>
      </c>
      <c r="O81" s="120"/>
      <c r="P81" s="71"/>
      <c r="Q81" s="109"/>
    </row>
    <row r="82" spans="1:17" ht="18" customHeight="1" x14ac:dyDescent="0.2">
      <c r="A82" s="118" t="str">
        <f>'Beoordelen 2. Interview'!A7:B7</f>
        <v>4.	Een vraag met betrekking tot de wetgeving in relatie tot arbeidsvoorwaarden;</v>
      </c>
      <c r="B82" s="18" t="s">
        <v>5</v>
      </c>
      <c r="C82" s="11"/>
      <c r="D82" s="19" t="str">
        <f>'Beoordelaar 1'!C35</f>
        <v>Score:</v>
      </c>
      <c r="E82" s="120" t="s">
        <v>3</v>
      </c>
      <c r="F82" s="69"/>
      <c r="G82" s="109"/>
      <c r="H82" s="64"/>
      <c r="I82" s="19" t="str">
        <f>'Beoordelaar 1'!F35</f>
        <v>Score:</v>
      </c>
      <c r="J82" s="120" t="s">
        <v>3</v>
      </c>
      <c r="K82" s="69"/>
      <c r="L82" s="109"/>
      <c r="M82" s="64"/>
      <c r="N82" s="19" t="str">
        <f>'Beoordelaar 1'!I35</f>
        <v>Score:</v>
      </c>
      <c r="O82" s="120" t="s">
        <v>3</v>
      </c>
      <c r="P82" s="69"/>
      <c r="Q82" s="109"/>
    </row>
    <row r="83" spans="1:17" ht="18" customHeight="1" x14ac:dyDescent="0.2">
      <c r="A83" s="119"/>
      <c r="B83" s="18" t="s">
        <v>6</v>
      </c>
      <c r="C83" s="11"/>
      <c r="D83" s="19" t="str">
        <f>'Beoordelaar 2'!C35</f>
        <v>Score:</v>
      </c>
      <c r="E83" s="120"/>
      <c r="F83" s="69"/>
      <c r="G83" s="109"/>
      <c r="H83" s="64"/>
      <c r="I83" s="19" t="str">
        <f>'Beoordelaar 2'!F35</f>
        <v>Score:</v>
      </c>
      <c r="J83" s="120"/>
      <c r="K83" s="69"/>
      <c r="L83" s="109"/>
      <c r="M83" s="64"/>
      <c r="N83" s="19" t="str">
        <f>'Beoordelaar 2'!I35</f>
        <v>Score:</v>
      </c>
      <c r="O83" s="120"/>
      <c r="P83" s="69"/>
      <c r="Q83" s="109"/>
    </row>
    <row r="84" spans="1:17" ht="18" customHeight="1" x14ac:dyDescent="0.2">
      <c r="A84" s="119"/>
      <c r="B84" s="18" t="s">
        <v>7</v>
      </c>
      <c r="C84" s="11"/>
      <c r="D84" s="19" t="str">
        <f>'Beoordelaar 3'!C35</f>
        <v>Score:</v>
      </c>
      <c r="E84" s="120"/>
      <c r="F84" s="69"/>
      <c r="G84" s="109"/>
      <c r="H84" s="64"/>
      <c r="I84" s="19" t="str">
        <f>'Beoordelaar 3'!F35</f>
        <v>Score:</v>
      </c>
      <c r="J84" s="120"/>
      <c r="K84" s="69"/>
      <c r="L84" s="109"/>
      <c r="M84" s="64"/>
      <c r="N84" s="19" t="str">
        <f>'Beoordelaar 3'!I35</f>
        <v>Score:</v>
      </c>
      <c r="O84" s="120"/>
      <c r="P84" s="69"/>
      <c r="Q84" s="109"/>
    </row>
    <row r="85" spans="1:17" ht="20" customHeight="1" x14ac:dyDescent="0.2">
      <c r="A85" s="116" t="s">
        <v>4</v>
      </c>
      <c r="B85" s="116"/>
      <c r="C85" s="11"/>
      <c r="D85" s="14" t="s">
        <v>8</v>
      </c>
      <c r="E85" s="120"/>
      <c r="F85" s="70"/>
      <c r="G85" s="109"/>
      <c r="H85" s="64"/>
      <c r="I85" s="14" t="s">
        <v>8</v>
      </c>
      <c r="J85" s="120"/>
      <c r="K85" s="70"/>
      <c r="L85" s="109"/>
      <c r="M85" s="64"/>
      <c r="N85" s="14" t="s">
        <v>8</v>
      </c>
      <c r="O85" s="120"/>
      <c r="P85" s="70"/>
      <c r="Q85" s="109"/>
    </row>
    <row r="86" spans="1:17" ht="20" customHeight="1" x14ac:dyDescent="0.2">
      <c r="A86" s="117"/>
      <c r="B86" s="117"/>
      <c r="C86" s="11"/>
      <c r="D86" s="15" t="str">
        <f>IF(D85="Uitmuntend","€ 10.000",IF(D85="Goed","€ 5.000",IF(D85="Voldoende","€ 2.000",IF(D85="Matig","€ 0",IF(D85="Onvoldoende","KNOCK OUT"," ")))))</f>
        <v xml:space="preserve"> </v>
      </c>
      <c r="E86" s="120"/>
      <c r="F86" s="71"/>
      <c r="G86" s="109"/>
      <c r="H86" s="64"/>
      <c r="I86" s="15" t="str">
        <f>IF(I85="Uitmuntend","€ 10.000",IF(I85="Goed","€ 5.000",IF(I85="Voldoende","€ 2.000",IF(I85="Matig","€ 0",IF(I85="Onvoldoende","KNOCK OUT"," ")))))</f>
        <v xml:space="preserve"> </v>
      </c>
      <c r="J86" s="120"/>
      <c r="K86" s="71"/>
      <c r="L86" s="109"/>
      <c r="M86" s="64"/>
      <c r="N86" s="15" t="str">
        <f>IF(N85="Uitmuntend","€ 10.000",IF(N85="Goed","€ 5.000",IF(N85="Voldoende","€ 2.000",IF(N85="Matig","€ 0",IF(N85="Onvoldoende","KNOCK OUT"," ")))))</f>
        <v xml:space="preserve"> </v>
      </c>
      <c r="O86" s="120"/>
      <c r="P86" s="71"/>
      <c r="Q86" s="109"/>
    </row>
    <row r="87" spans="1:17" ht="18" customHeight="1" x14ac:dyDescent="0.2">
      <c r="A87" s="118" t="str">
        <f>'Beoordelen 2. Interview'!A8:B8</f>
        <v>5.	Een vraag inzake win-win voor het onderwijs van de opdrachtgever en inschrijver;</v>
      </c>
      <c r="B87" s="18" t="s">
        <v>5</v>
      </c>
      <c r="C87" s="11"/>
      <c r="D87" s="19" t="str">
        <f>'Beoordelaar 1'!C37</f>
        <v>Score:</v>
      </c>
      <c r="E87" s="120" t="s">
        <v>3</v>
      </c>
      <c r="F87" s="69"/>
      <c r="G87" s="109"/>
      <c r="H87" s="64"/>
      <c r="I87" s="19" t="str">
        <f>'Beoordelaar 1'!F37</f>
        <v>Score:</v>
      </c>
      <c r="J87" s="120" t="s">
        <v>3</v>
      </c>
      <c r="K87" s="69"/>
      <c r="L87" s="109"/>
      <c r="M87" s="64"/>
      <c r="N87" s="19" t="str">
        <f>'Beoordelaar 1'!I37</f>
        <v>Score:</v>
      </c>
      <c r="O87" s="120" t="s">
        <v>3</v>
      </c>
      <c r="P87" s="69"/>
      <c r="Q87" s="109"/>
    </row>
    <row r="88" spans="1:17" ht="18" customHeight="1" x14ac:dyDescent="0.2">
      <c r="A88" s="119"/>
      <c r="B88" s="18" t="s">
        <v>6</v>
      </c>
      <c r="C88" s="11"/>
      <c r="D88" s="19" t="str">
        <f>'Beoordelaar 2'!C37</f>
        <v>Score:</v>
      </c>
      <c r="E88" s="120"/>
      <c r="F88" s="69"/>
      <c r="G88" s="109"/>
      <c r="H88" s="64"/>
      <c r="I88" s="19" t="str">
        <f>'Beoordelaar 2'!F37</f>
        <v>Score:</v>
      </c>
      <c r="J88" s="120"/>
      <c r="K88" s="69"/>
      <c r="L88" s="109"/>
      <c r="M88" s="64"/>
      <c r="N88" s="19" t="str">
        <f>'Beoordelaar 2'!I37</f>
        <v>Score:</v>
      </c>
      <c r="O88" s="120"/>
      <c r="P88" s="69"/>
      <c r="Q88" s="109"/>
    </row>
    <row r="89" spans="1:17" ht="18" customHeight="1" x14ac:dyDescent="0.2">
      <c r="A89" s="119"/>
      <c r="B89" s="18" t="s">
        <v>7</v>
      </c>
      <c r="C89" s="11"/>
      <c r="D89" s="19" t="str">
        <f>'Beoordelaar 3'!C37</f>
        <v>Score:</v>
      </c>
      <c r="E89" s="120"/>
      <c r="F89" s="69"/>
      <c r="G89" s="109"/>
      <c r="H89" s="64"/>
      <c r="I89" s="19" t="str">
        <f>'Beoordelaar 3'!F37</f>
        <v>Score:</v>
      </c>
      <c r="J89" s="120"/>
      <c r="K89" s="69"/>
      <c r="L89" s="109"/>
      <c r="M89" s="64"/>
      <c r="N89" s="19" t="str">
        <f>'Beoordelaar 3'!I37</f>
        <v>Score:</v>
      </c>
      <c r="O89" s="120"/>
      <c r="P89" s="69"/>
      <c r="Q89" s="109"/>
    </row>
    <row r="90" spans="1:17" ht="20" customHeight="1" x14ac:dyDescent="0.2">
      <c r="A90" s="116" t="s">
        <v>4</v>
      </c>
      <c r="B90" s="116"/>
      <c r="C90" s="11"/>
      <c r="D90" s="14" t="s">
        <v>8</v>
      </c>
      <c r="E90" s="120"/>
      <c r="F90" s="70"/>
      <c r="G90" s="109"/>
      <c r="H90" s="64"/>
      <c r="I90" s="14" t="s">
        <v>8</v>
      </c>
      <c r="J90" s="120"/>
      <c r="K90" s="70"/>
      <c r="L90" s="109"/>
      <c r="M90" s="64"/>
      <c r="N90" s="14" t="s">
        <v>8</v>
      </c>
      <c r="O90" s="120"/>
      <c r="P90" s="70"/>
      <c r="Q90" s="109"/>
    </row>
    <row r="91" spans="1:17" ht="20" customHeight="1" x14ac:dyDescent="0.2">
      <c r="A91" s="117"/>
      <c r="B91" s="117"/>
      <c r="C91" s="11"/>
      <c r="D91" s="15" t="str">
        <f>IF(D90="Uitmuntend","€ 10.000",IF(D90="Goed","€ 5.000",IF(D90="Voldoende","€ 2.000",IF(D90="Matig","€ 0",IF(D90="Onvoldoende","KNOCK OUT"," ")))))</f>
        <v xml:space="preserve"> </v>
      </c>
      <c r="E91" s="120"/>
      <c r="F91" s="71"/>
      <c r="G91" s="109"/>
      <c r="H91" s="64"/>
      <c r="I91" s="15" t="str">
        <f>IF(I90="Uitmuntend","€ 10.000",IF(I90="Goed","€ 5.000",IF(I90="Voldoende","€ 2.000",IF(I90="Matig","€ 0",IF(I90="Onvoldoende","KNOCK OUT"," ")))))</f>
        <v xml:space="preserve"> </v>
      </c>
      <c r="J91" s="120"/>
      <c r="K91" s="71"/>
      <c r="L91" s="109"/>
      <c r="M91" s="64"/>
      <c r="N91" s="15" t="str">
        <f>IF(N90="Uitmuntend","€ 10.000",IF(N90="Goed","€ 5.000",IF(N90="Voldoende","€ 2.000",IF(N90="Matig","€ 0",IF(N90="Onvoldoende","KNOCK OUT"," ")))))</f>
        <v xml:space="preserve"> </v>
      </c>
      <c r="O91" s="120"/>
      <c r="P91" s="71"/>
      <c r="Q91" s="109"/>
    </row>
    <row r="92" spans="1:17" ht="18" customHeight="1" x14ac:dyDescent="0.2">
      <c r="A92" s="118" t="str">
        <f>'Beoordelen 2. Interview'!A9:B9</f>
        <v>6.	Een vraag inzake de administratieve organisatie.</v>
      </c>
      <c r="B92" s="18" t="s">
        <v>5</v>
      </c>
      <c r="C92" s="11"/>
      <c r="D92" s="19" t="str">
        <f>'Beoordelaar 1'!C39</f>
        <v>Score:</v>
      </c>
      <c r="E92" s="120" t="s">
        <v>3</v>
      </c>
      <c r="F92" s="69"/>
      <c r="G92" s="109"/>
      <c r="H92" s="64"/>
      <c r="I92" s="19" t="str">
        <f>'Beoordelaar 1'!F39</f>
        <v>Score:</v>
      </c>
      <c r="J92" s="120" t="s">
        <v>3</v>
      </c>
      <c r="K92" s="69"/>
      <c r="L92" s="109"/>
      <c r="M92" s="64"/>
      <c r="N92" s="19" t="str">
        <f>'Beoordelaar 1'!I39</f>
        <v>Score:</v>
      </c>
      <c r="O92" s="120" t="s">
        <v>3</v>
      </c>
      <c r="P92" s="69"/>
      <c r="Q92" s="109"/>
    </row>
    <row r="93" spans="1:17" ht="18" customHeight="1" x14ac:dyDescent="0.2">
      <c r="A93" s="119"/>
      <c r="B93" s="18" t="s">
        <v>6</v>
      </c>
      <c r="C93" s="11"/>
      <c r="D93" s="19" t="str">
        <f>'Beoordelaar 2'!C39</f>
        <v>Score:</v>
      </c>
      <c r="E93" s="120"/>
      <c r="F93" s="69"/>
      <c r="G93" s="109"/>
      <c r="H93" s="64"/>
      <c r="I93" s="19" t="str">
        <f>'Beoordelaar 2'!F39</f>
        <v>Score:</v>
      </c>
      <c r="J93" s="120"/>
      <c r="K93" s="69"/>
      <c r="L93" s="109"/>
      <c r="M93" s="64"/>
      <c r="N93" s="19" t="str">
        <f>'Beoordelaar 2'!I39</f>
        <v>Score:</v>
      </c>
      <c r="O93" s="120"/>
      <c r="P93" s="69"/>
      <c r="Q93" s="109"/>
    </row>
    <row r="94" spans="1:17" ht="18" customHeight="1" x14ac:dyDescent="0.2">
      <c r="A94" s="119"/>
      <c r="B94" s="18" t="s">
        <v>7</v>
      </c>
      <c r="C94" s="11"/>
      <c r="D94" s="19" t="str">
        <f>'Beoordelaar 3'!C39</f>
        <v>Score:</v>
      </c>
      <c r="E94" s="120"/>
      <c r="F94" s="69"/>
      <c r="G94" s="109"/>
      <c r="H94" s="64"/>
      <c r="I94" s="19" t="str">
        <f>'Beoordelaar 3'!F39</f>
        <v>Score:</v>
      </c>
      <c r="J94" s="120"/>
      <c r="K94" s="69"/>
      <c r="L94" s="109"/>
      <c r="M94" s="64"/>
      <c r="N94" s="19" t="str">
        <f>'Beoordelaar 3'!I39</f>
        <v>Score:</v>
      </c>
      <c r="O94" s="120"/>
      <c r="P94" s="69"/>
      <c r="Q94" s="109"/>
    </row>
    <row r="95" spans="1:17" ht="20" customHeight="1" x14ac:dyDescent="0.2">
      <c r="A95" s="116" t="s">
        <v>4</v>
      </c>
      <c r="B95" s="116"/>
      <c r="C95" s="11"/>
      <c r="D95" s="14" t="s">
        <v>8</v>
      </c>
      <c r="E95" s="120"/>
      <c r="F95" s="70"/>
      <c r="G95" s="109"/>
      <c r="H95" s="64"/>
      <c r="I95" s="14" t="s">
        <v>8</v>
      </c>
      <c r="J95" s="120"/>
      <c r="K95" s="70"/>
      <c r="L95" s="109"/>
      <c r="M95" s="64"/>
      <c r="N95" s="14" t="s">
        <v>8</v>
      </c>
      <c r="O95" s="120"/>
      <c r="P95" s="70"/>
      <c r="Q95" s="109"/>
    </row>
    <row r="96" spans="1:17" ht="20" customHeight="1" x14ac:dyDescent="0.2">
      <c r="A96" s="117"/>
      <c r="B96" s="117"/>
      <c r="C96" s="11"/>
      <c r="D96" s="15" t="str">
        <f>IF(D95="Uitmuntend","€ 10.000",IF(D95="Goed","€ 5.000",IF(D95="Voldoende","€ 2.000",IF(D95="Matig","€ 0",IF(D95="Onvoldoende","KNOCK OUT"," ")))))</f>
        <v xml:space="preserve"> </v>
      </c>
      <c r="E96" s="120"/>
      <c r="F96" s="71"/>
      <c r="G96" s="109"/>
      <c r="H96" s="64"/>
      <c r="I96" s="15" t="str">
        <f>IF(I95="Uitmuntend","€ 10.000",IF(I95="Goed","€ 5.000",IF(I95="Voldoende","€ 2.000",IF(I95="Matig","€ 0",IF(I95="Onvoldoende","KNOCK OUT"," ")))))</f>
        <v xml:space="preserve"> </v>
      </c>
      <c r="J96" s="120"/>
      <c r="K96" s="71"/>
      <c r="L96" s="109"/>
      <c r="M96" s="64"/>
      <c r="N96" s="15" t="str">
        <f>IF(N95="Uitmuntend","€ 10.000",IF(N95="Goed","€ 5.000",IF(N95="Voldoende","€ 2.000",IF(N95="Matig","€ 0",IF(N95="Onvoldoende","KNOCK OUT"," ")))))</f>
        <v xml:space="preserve"> </v>
      </c>
      <c r="O96" s="120"/>
      <c r="P96" s="71"/>
      <c r="Q96" s="109"/>
    </row>
    <row r="97" spans="1:17" ht="20" customHeight="1" x14ac:dyDescent="0.2">
      <c r="C97"/>
      <c r="D97" s="46"/>
      <c r="E97" s="46"/>
      <c r="F97" s="61"/>
      <c r="G97" s="62"/>
      <c r="H97" s="46"/>
      <c r="I97" s="46"/>
      <c r="J97" s="46"/>
      <c r="K97" s="61"/>
      <c r="L97" s="62"/>
      <c r="M97" s="46"/>
      <c r="N97" s="46"/>
      <c r="O97" s="46"/>
      <c r="P97" s="61"/>
      <c r="Q97" s="62"/>
    </row>
    <row r="98" spans="1:17" ht="30" customHeight="1" x14ac:dyDescent="0.2">
      <c r="A98" s="122" t="s">
        <v>68</v>
      </c>
      <c r="B98" s="122"/>
      <c r="C98" s="11"/>
      <c r="D98" s="52" t="e">
        <f>D71+D76+D81+D86+D91+D96</f>
        <v>#VALUE!</v>
      </c>
      <c r="E98" s="54"/>
      <c r="F98" s="59"/>
      <c r="G98" s="67"/>
      <c r="H98" s="65"/>
      <c r="I98" s="52" t="e">
        <f>I71+I76+I81+I86+I91+I96</f>
        <v>#VALUE!</v>
      </c>
      <c r="J98" s="54"/>
      <c r="K98" s="59"/>
      <c r="L98" s="67"/>
      <c r="M98" s="65"/>
      <c r="N98" s="52" t="e">
        <f>N71+N76+N81+N86+N91+N96</f>
        <v>#VALUE!</v>
      </c>
      <c r="O98" s="54"/>
      <c r="P98" s="59"/>
      <c r="Q98" s="67"/>
    </row>
    <row r="99" spans="1:17" ht="15" customHeight="1" x14ac:dyDescent="0.2">
      <c r="A99" s="36"/>
      <c r="B99" s="36"/>
      <c r="C99" s="36"/>
      <c r="D99" s="36"/>
      <c r="E99" s="36"/>
      <c r="F99" s="36"/>
      <c r="G99" s="36"/>
      <c r="H99" s="36"/>
      <c r="I99" s="36"/>
      <c r="J99" s="36"/>
      <c r="K99" s="36"/>
      <c r="L99" s="36"/>
      <c r="M99" s="36"/>
      <c r="N99" s="36"/>
      <c r="P99" s="36"/>
      <c r="Q99" s="36"/>
    </row>
  </sheetData>
  <sheetProtection algorithmName="SHA-512" hashValue="rRrdvJPMbABWoMaWbbOVgZILjdTW60VEXggxSOg2LCPTBwP1Aw8z/QgLHcfSsWRwykUUyt5plsP3CEnJPuffog==" saltValue="ThRNyYscrBJO5Pp/AvUjlA==" spinCount="100000" sheet="1" objects="1" scenarios="1"/>
  <mergeCells count="171">
    <mergeCell ref="A71:B71"/>
    <mergeCell ref="A75:B75"/>
    <mergeCell ref="A76:B76"/>
    <mergeCell ref="A17:B17"/>
    <mergeCell ref="A72:A74"/>
    <mergeCell ref="A6:B6"/>
    <mergeCell ref="A7:B7"/>
    <mergeCell ref="A11:B11"/>
    <mergeCell ref="A12:B12"/>
    <mergeCell ref="A16:B16"/>
    <mergeCell ref="A18:A20"/>
    <mergeCell ref="A23:A25"/>
    <mergeCell ref="A28:A30"/>
    <mergeCell ref="A33:A35"/>
    <mergeCell ref="A21:B21"/>
    <mergeCell ref="A22:B22"/>
    <mergeCell ref="A26:B26"/>
    <mergeCell ref="A27:B27"/>
    <mergeCell ref="A31:B31"/>
    <mergeCell ref="A32:B32"/>
    <mergeCell ref="A38:A40"/>
    <mergeCell ref="A41:B41"/>
    <mergeCell ref="A42:B42"/>
    <mergeCell ref="A58:A60"/>
    <mergeCell ref="N1:O1"/>
    <mergeCell ref="I1:J1"/>
    <mergeCell ref="D1:E1"/>
    <mergeCell ref="E3:E7"/>
    <mergeCell ref="J3:J7"/>
    <mergeCell ref="O3:O7"/>
    <mergeCell ref="A98:B98"/>
    <mergeCell ref="A64:B64"/>
    <mergeCell ref="A3:A5"/>
    <mergeCell ref="A8:A10"/>
    <mergeCell ref="A13:A15"/>
    <mergeCell ref="A67:A69"/>
    <mergeCell ref="A77:A79"/>
    <mergeCell ref="A82:A84"/>
    <mergeCell ref="A87:A89"/>
    <mergeCell ref="A86:B86"/>
    <mergeCell ref="A90:B90"/>
    <mergeCell ref="A91:B91"/>
    <mergeCell ref="A80:B80"/>
    <mergeCell ref="A81:B81"/>
    <mergeCell ref="A85:B85"/>
    <mergeCell ref="A92:A94"/>
    <mergeCell ref="A1:B1"/>
    <mergeCell ref="A70:B70"/>
    <mergeCell ref="O67:O71"/>
    <mergeCell ref="O72:O76"/>
    <mergeCell ref="E67:E71"/>
    <mergeCell ref="E72:E76"/>
    <mergeCell ref="J67:J71"/>
    <mergeCell ref="J72:J76"/>
    <mergeCell ref="E8:E12"/>
    <mergeCell ref="E13:E17"/>
    <mergeCell ref="J8:J12"/>
    <mergeCell ref="J13:J17"/>
    <mergeCell ref="O8:O12"/>
    <mergeCell ref="O13:O17"/>
    <mergeCell ref="E18:E22"/>
    <mergeCell ref="J18:J22"/>
    <mergeCell ref="O18:O22"/>
    <mergeCell ref="E23:E27"/>
    <mergeCell ref="J23:J27"/>
    <mergeCell ref="O23:O27"/>
    <mergeCell ref="E28:E32"/>
    <mergeCell ref="J28:J32"/>
    <mergeCell ref="O28:O32"/>
    <mergeCell ref="E38:E42"/>
    <mergeCell ref="J38:J42"/>
    <mergeCell ref="O38:O42"/>
    <mergeCell ref="E92:E96"/>
    <mergeCell ref="J92:J96"/>
    <mergeCell ref="O92:O96"/>
    <mergeCell ref="A95:B95"/>
    <mergeCell ref="A96:B96"/>
    <mergeCell ref="O77:O81"/>
    <mergeCell ref="O82:O86"/>
    <mergeCell ref="O87:O91"/>
    <mergeCell ref="E77:E81"/>
    <mergeCell ref="E82:E86"/>
    <mergeCell ref="E87:E91"/>
    <mergeCell ref="J77:J81"/>
    <mergeCell ref="J82:J86"/>
    <mergeCell ref="J87:J91"/>
    <mergeCell ref="L92:L96"/>
    <mergeCell ref="E33:E37"/>
    <mergeCell ref="J33:J37"/>
    <mergeCell ref="O33:O37"/>
    <mergeCell ref="A36:B36"/>
    <mergeCell ref="A37:B37"/>
    <mergeCell ref="A48:A50"/>
    <mergeCell ref="E48:E52"/>
    <mergeCell ref="J48:J52"/>
    <mergeCell ref="O48:O52"/>
    <mergeCell ref="A51:B51"/>
    <mergeCell ref="A52:B52"/>
    <mergeCell ref="A43:A45"/>
    <mergeCell ref="E43:E47"/>
    <mergeCell ref="J43:J47"/>
    <mergeCell ref="O43:O47"/>
    <mergeCell ref="A46:B46"/>
    <mergeCell ref="A47:B47"/>
    <mergeCell ref="G43:G47"/>
    <mergeCell ref="G48:G52"/>
    <mergeCell ref="E58:E62"/>
    <mergeCell ref="J58:J62"/>
    <mergeCell ref="O58:O62"/>
    <mergeCell ref="A61:B61"/>
    <mergeCell ref="A62:B62"/>
    <mergeCell ref="A53:A55"/>
    <mergeCell ref="E53:E57"/>
    <mergeCell ref="J53:J57"/>
    <mergeCell ref="O53:O57"/>
    <mergeCell ref="A56:B56"/>
    <mergeCell ref="A57:B57"/>
    <mergeCell ref="G53:G57"/>
    <mergeCell ref="G58:G62"/>
    <mergeCell ref="F1:G1"/>
    <mergeCell ref="G3:G7"/>
    <mergeCell ref="G8:G12"/>
    <mergeCell ref="G13:G17"/>
    <mergeCell ref="G18:G22"/>
    <mergeCell ref="G23:G27"/>
    <mergeCell ref="G28:G32"/>
    <mergeCell ref="G33:G37"/>
    <mergeCell ref="G38:G42"/>
    <mergeCell ref="G67:G71"/>
    <mergeCell ref="G72:G76"/>
    <mergeCell ref="G77:G81"/>
    <mergeCell ref="G82:G86"/>
    <mergeCell ref="G87:G91"/>
    <mergeCell ref="G92:G96"/>
    <mergeCell ref="K1:L1"/>
    <mergeCell ref="L3:L7"/>
    <mergeCell ref="L8:L12"/>
    <mergeCell ref="L13:L17"/>
    <mergeCell ref="L18:L22"/>
    <mergeCell ref="L23:L27"/>
    <mergeCell ref="L28:L32"/>
    <mergeCell ref="L33:L37"/>
    <mergeCell ref="L38:L42"/>
    <mergeCell ref="L43:L47"/>
    <mergeCell ref="L48:L52"/>
    <mergeCell ref="L53:L57"/>
    <mergeCell ref="L58:L62"/>
    <mergeCell ref="L67:L71"/>
    <mergeCell ref="L72:L76"/>
    <mergeCell ref="L77:L81"/>
    <mergeCell ref="L82:L86"/>
    <mergeCell ref="L87:L91"/>
    <mergeCell ref="P1:Q1"/>
    <mergeCell ref="Q3:Q7"/>
    <mergeCell ref="Q8:Q12"/>
    <mergeCell ref="Q13:Q17"/>
    <mergeCell ref="Q18:Q22"/>
    <mergeCell ref="Q23:Q27"/>
    <mergeCell ref="Q28:Q32"/>
    <mergeCell ref="Q33:Q37"/>
    <mergeCell ref="Q38:Q42"/>
    <mergeCell ref="Q92:Q96"/>
    <mergeCell ref="Q43:Q47"/>
    <mergeCell ref="Q48:Q52"/>
    <mergeCell ref="Q53:Q57"/>
    <mergeCell ref="Q58:Q62"/>
    <mergeCell ref="Q67:Q71"/>
    <mergeCell ref="Q72:Q76"/>
    <mergeCell ref="Q77:Q81"/>
    <mergeCell ref="Q82:Q86"/>
    <mergeCell ref="Q87:Q91"/>
  </mergeCells>
  <dataValidations count="1">
    <dataValidation type="list" errorStyle="warning" allowBlank="1" showErrorMessage="1" sqref="N6 N11 N16 N70 N75 N80 N85 N90 D85 D80 D75 D70 I16 D11 I6 F11 I90 I85 I80 I75 I70 I11 D16 D6 N21 I21 D21 N26 I26 D31 N31 I31 D26 N95 D90 I95 I61 N36 I36 D41 N41 I41 D46 N46 I46 D51 N51 I51 D56 N56 I56 D61 P61 D36 D95 F6 F16 F21 F26 F31 F36 F41 F46 F51 F56 F61 K6 K11 K16 K21 K26 K31 K36 K41 K46 K51 K56 K61 P6 P11 P16 P21 P26 P31 P36 P41 P46 P51 P56 N61" xr:uid="{00000000-0002-0000-0400-000000000000}">
      <formula1>SCORE</formula1>
    </dataValidation>
  </dataValidations>
  <pageMargins left="0.7" right="0.7"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D7D7-90BC-2D41-A84E-7FCCFF5FF637}">
  <dimension ref="A1:G19"/>
  <sheetViews>
    <sheetView showGridLines="0" workbookViewId="0">
      <selection activeCell="E4" sqref="E4"/>
    </sheetView>
  </sheetViews>
  <sheetFormatPr baseColWidth="10" defaultRowHeight="15" x14ac:dyDescent="0.2"/>
  <cols>
    <col min="1" max="1" width="96.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30" customHeight="1" x14ac:dyDescent="0.2">
      <c r="A1" s="33" t="s">
        <v>32</v>
      </c>
      <c r="B1" s="13"/>
      <c r="C1" s="34"/>
      <c r="D1" s="13"/>
      <c r="E1" s="34"/>
      <c r="F1" s="13"/>
      <c r="G1" s="34"/>
    </row>
    <row r="2" spans="1:7" ht="30" customHeight="1" x14ac:dyDescent="0.2">
      <c r="A2" s="30" t="s">
        <v>11</v>
      </c>
      <c r="B2" s="13"/>
      <c r="C2" s="16" t="str">
        <f>'Beoordelaar 1'!C1</f>
        <v>Inschrijver 1</v>
      </c>
      <c r="D2" s="35"/>
      <c r="E2" s="16" t="str">
        <f>'Beoordelaar 1'!F1</f>
        <v>Inschrijver 2</v>
      </c>
      <c r="F2" s="35"/>
      <c r="G2" s="16" t="str">
        <f>'Beoordelaar 1'!I1</f>
        <v>Inschrijver 3</v>
      </c>
    </row>
    <row r="3" spans="1:7" s="2" customFormat="1" ht="35" customHeight="1" x14ac:dyDescent="0.2">
      <c r="A3" s="29" t="str">
        <f>'Beoordelen 1. Open vragen'!A3:G3</f>
        <v>6.1	BEANTWOORDING OPEN VRAGEN + 6.2 TOELICHTING BEANTWOORDING</v>
      </c>
      <c r="B3" s="13"/>
      <c r="C3" s="47" t="e">
        <f>Consensus!D64</f>
        <v>#VALUE!</v>
      </c>
      <c r="D3" s="35"/>
      <c r="E3" s="47" t="e">
        <f>Consensus!I64</f>
        <v>#VALUE!</v>
      </c>
      <c r="F3" s="35"/>
      <c r="G3" s="47" t="e">
        <f>Consensus!N64</f>
        <v>#VALUE!</v>
      </c>
    </row>
    <row r="4" spans="1:7" s="2" customFormat="1" ht="35" customHeight="1" x14ac:dyDescent="0.2">
      <c r="A4" s="29" t="str">
        <f>'Beoordelen 2. Interview'!A1:B1</f>
        <v>6.3	INTERVIEWVRAGEN SLEUTELFUNCTIONARISSEN</v>
      </c>
      <c r="B4" s="13"/>
      <c r="C4" s="48" t="e">
        <f>Consensus!D98</f>
        <v>#VALUE!</v>
      </c>
      <c r="D4" s="35"/>
      <c r="E4" s="48" t="e">
        <f>Consensus!I98</f>
        <v>#VALUE!</v>
      </c>
      <c r="F4" s="35"/>
      <c r="G4" s="48" t="e">
        <f>Consensus!N98</f>
        <v>#VALUE!</v>
      </c>
    </row>
    <row r="5" spans="1:7" ht="30" customHeight="1" x14ac:dyDescent="0.2">
      <c r="A5" s="31" t="s">
        <v>12</v>
      </c>
      <c r="B5" s="13"/>
      <c r="C5" s="32" t="e">
        <f>C3+C4</f>
        <v>#VALUE!</v>
      </c>
      <c r="D5" s="35"/>
      <c r="E5" s="32" t="e">
        <f>E3+E4</f>
        <v>#VALUE!</v>
      </c>
      <c r="F5" s="35"/>
      <c r="G5" s="32" t="e">
        <f>G3+G4</f>
        <v>#VALUE!</v>
      </c>
    </row>
    <row r="6" spans="1:7" ht="15" customHeight="1" x14ac:dyDescent="0.2"/>
    <row r="7" spans="1:7" ht="30" customHeight="1" x14ac:dyDescent="0.2">
      <c r="A7" s="40" t="s">
        <v>13</v>
      </c>
      <c r="B7" s="13"/>
      <c r="C7" s="37">
        <v>0</v>
      </c>
      <c r="D7" s="35"/>
      <c r="E7" s="37">
        <v>0</v>
      </c>
      <c r="F7" s="35"/>
      <c r="G7" s="37">
        <v>0</v>
      </c>
    </row>
    <row r="9" spans="1:7" ht="30" customHeight="1" x14ac:dyDescent="0.2">
      <c r="A9" s="58" t="s">
        <v>31</v>
      </c>
      <c r="B9" s="13"/>
      <c r="C9" s="44" t="e">
        <f>C7-C5</f>
        <v>#VALUE!</v>
      </c>
      <c r="D9" s="45"/>
      <c r="E9" s="44" t="e">
        <f>E7-E5</f>
        <v>#VALUE!</v>
      </c>
      <c r="F9" s="45"/>
      <c r="G9" s="44" t="e">
        <f>G7-G5</f>
        <v>#VALUE!</v>
      </c>
    </row>
    <row r="16" spans="1:7" ht="16" x14ac:dyDescent="0.2">
      <c r="C16" s="39"/>
    </row>
    <row r="17" spans="3:3" ht="16" x14ac:dyDescent="0.2">
      <c r="C17" s="39"/>
    </row>
    <row r="18" spans="3:3" ht="16" x14ac:dyDescent="0.2">
      <c r="C18" s="39"/>
    </row>
    <row r="19" spans="3:3" ht="16" x14ac:dyDescent="0.2">
      <c r="C19" s="39"/>
    </row>
  </sheetData>
  <sheetProtection algorithmName="SHA-512" hashValue="w4Ay6423FKG9rEqh7fzm+cNeZz16Dfg5DmNRSjh1TRWXKhksAsEADfx3XijLPfnD7TSLkP2iE2QF4WnIkacmjg==" saltValue="mb3VwWuqTF+Imx15/hMJF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Beoordelen 1. Open vragen</vt:lpstr>
      <vt:lpstr>Beoordelen 2. Interview</vt:lpstr>
      <vt:lpstr>Beoordelaar 1</vt:lpstr>
      <vt:lpstr>Beoordelaar 2</vt:lpstr>
      <vt:lpstr>Beoordelaar 3</vt:lpstr>
      <vt:lpstr>Consensus</vt:lpstr>
      <vt:lpstr>Eindscores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2019-07-08T13:48:04Z</dcterms:modified>
  <cp:category/>
</cp:coreProperties>
</file>