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Y:\Werkmap AWRP\Aanbesteding Verwerken Restafval en GFT 2019\TenderNed\Publicatie 2019-10-04\"/>
    </mc:Choice>
  </mc:AlternateContent>
  <xr:revisionPtr revIDLastSave="0" documentId="13_ncr:1_{E4457696-D8DD-4037-B7F7-DB354EF1D7C0}" xr6:coauthVersionLast="41" xr6:coauthVersionMax="45" xr10:uidLastSave="{00000000-0000-0000-0000-000000000000}"/>
  <bookViews>
    <workbookView xWindow="-120" yWindow="-120" windowWidth="29040" windowHeight="15840" xr2:uid="{00000000-000D-0000-FFFF-FFFF00000000}"/>
  </bookViews>
  <sheets>
    <sheet name="instructie voor invullen" sheetId="10" r:id="rId1"/>
    <sheet name="Perceel 1A" sheetId="26" r:id="rId2"/>
    <sheet name="Perceel 1B" sheetId="21" r:id="rId3"/>
    <sheet name="Perceel 1C" sheetId="18" r:id="rId4"/>
    <sheet name="Meerdere locaties perceel 1A" sheetId="23" r:id="rId5"/>
    <sheet name="Plan van aanpak" sheetId="25" r:id="rId6"/>
    <sheet name="Referentieverklaring" sheetId="24" r:id="rId7"/>
  </sheets>
  <definedNames>
    <definedName name="_xlnm.Print_Area" localSheetId="1">'Perceel 1A'!$A$1:$D$30</definedName>
    <definedName name="_xlnm.Print_Area" localSheetId="2">'Perceel 1B'!$A$1:$D$30</definedName>
    <definedName name="_xlnm.Print_Area" localSheetId="3">'Perceel 1C'!$A$1:$D$30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1" i="18" l="1"/>
  <c r="D20" i="18"/>
  <c r="D19" i="18"/>
  <c r="D17" i="18"/>
  <c r="D21" i="21"/>
  <c r="D20" i="21"/>
  <c r="D19" i="21"/>
  <c r="D17" i="21"/>
  <c r="D21" i="26"/>
  <c r="D20" i="26"/>
  <c r="D19" i="26"/>
  <c r="D17" i="26"/>
  <c r="D28" i="26" l="1"/>
  <c r="B22" i="26"/>
  <c r="D22" i="26" s="1"/>
  <c r="D18" i="26"/>
  <c r="D16" i="26"/>
  <c r="D15" i="26"/>
  <c r="D14" i="26"/>
  <c r="D12" i="26"/>
  <c r="D11" i="26"/>
  <c r="D10" i="26"/>
  <c r="D9" i="26"/>
  <c r="D8" i="26"/>
  <c r="D7" i="26"/>
  <c r="D6" i="26"/>
  <c r="D5" i="26"/>
  <c r="D4" i="26"/>
  <c r="D3" i="26"/>
  <c r="B10" i="23"/>
  <c r="D9" i="23"/>
  <c r="D8" i="23"/>
  <c r="D7" i="23"/>
  <c r="D6" i="23"/>
  <c r="D3" i="18"/>
  <c r="D3" i="21"/>
  <c r="D28" i="18"/>
  <c r="D28" i="21"/>
  <c r="B22" i="18"/>
  <c r="D22" i="18" s="1"/>
  <c r="B22" i="21"/>
  <c r="D22" i="21"/>
  <c r="D18" i="21"/>
  <c r="D16" i="21"/>
  <c r="D15" i="21"/>
  <c r="D14" i="21"/>
  <c r="D23" i="21" s="1"/>
  <c r="D24" i="21" s="1"/>
  <c r="D25" i="21" s="1"/>
  <c r="D26" i="21" s="1"/>
  <c r="D30" i="21" s="1"/>
  <c r="D12" i="21"/>
  <c r="D11" i="21"/>
  <c r="D10" i="21"/>
  <c r="D9" i="21"/>
  <c r="D8" i="21"/>
  <c r="D7" i="21"/>
  <c r="D6" i="21"/>
  <c r="D5" i="21"/>
  <c r="D4" i="21"/>
  <c r="D18" i="18"/>
  <c r="D16" i="18"/>
  <c r="D15" i="18"/>
  <c r="D14" i="18"/>
  <c r="D10" i="18"/>
  <c r="D8" i="18"/>
  <c r="D12" i="18"/>
  <c r="D11" i="18"/>
  <c r="D9" i="18"/>
  <c r="D7" i="18"/>
  <c r="D6" i="18"/>
  <c r="D5" i="18"/>
  <c r="D4" i="18"/>
  <c r="D11" i="23" l="1"/>
  <c r="D23" i="26"/>
  <c r="D24" i="26" s="1"/>
  <c r="D25" i="26" s="1"/>
  <c r="D26" i="26" s="1"/>
  <c r="D30" i="26" s="1"/>
  <c r="D23" i="18"/>
  <c r="D24" i="18" s="1"/>
  <c r="D25" i="18" s="1"/>
  <c r="D26" i="18" s="1"/>
  <c r="D30" i="18" s="1"/>
</calcChain>
</file>

<file path=xl/sharedStrings.xml><?xml version="1.0" encoding="utf-8"?>
<sst xmlns="http://schemas.openxmlformats.org/spreadsheetml/2006/main" count="259" uniqueCount="127">
  <si>
    <t>Waarde</t>
  </si>
  <si>
    <t>Eenheid</t>
  </si>
  <si>
    <r>
      <t>kg CO</t>
    </r>
    <r>
      <rPr>
        <b/>
        <vertAlign val="subscript"/>
        <sz val="10"/>
        <rFont val="Arial"/>
        <family val="2"/>
      </rPr>
      <t>2</t>
    </r>
    <r>
      <rPr>
        <b/>
        <sz val="10"/>
        <rFont val="Arial"/>
        <family val="2"/>
      </rPr>
      <t>-equivalenten</t>
    </r>
  </si>
  <si>
    <t>km</t>
  </si>
  <si>
    <t>Bruto elektriciteitsverbruik</t>
  </si>
  <si>
    <t>kWh/ton GFT</t>
  </si>
  <si>
    <t>Aan het net geleverde elektriciteit</t>
  </si>
  <si>
    <t>Aan derden geleverde warmte</t>
  </si>
  <si>
    <t>MJ/ton GFT</t>
  </si>
  <si>
    <t>kg/ton GFT</t>
  </si>
  <si>
    <t>%</t>
  </si>
  <si>
    <t>Nm3/ton GFT</t>
  </si>
  <si>
    <r>
      <t>totaal aantal kg CO</t>
    </r>
    <r>
      <rPr>
        <sz val="8"/>
        <rFont val="Arial"/>
        <family val="2"/>
      </rPr>
      <t>2</t>
    </r>
  </si>
  <si>
    <t>Afzet residu voor verbranden in een AVI als percentage van de GFTaanvoer</t>
  </si>
  <si>
    <t>Afzet residu naar stort als percentage van de GFT aanvoer</t>
  </si>
  <si>
    <r>
      <t>Uit biogas gewonnen CO</t>
    </r>
    <r>
      <rPr>
        <vertAlign val="subscript"/>
        <sz val="10"/>
        <rFont val="Arial"/>
        <family val="2"/>
      </rPr>
      <t>2</t>
    </r>
    <r>
      <rPr>
        <sz val="10"/>
        <rFont val="Arial"/>
        <family val="2"/>
      </rPr>
      <t xml:space="preserve"> nuttig geleverd aan derden (bijvoorbeeld glastuinbouw)</t>
    </r>
  </si>
  <si>
    <t>Bruto aardgasverbruik</t>
  </si>
  <si>
    <t>Groen gas geleverd aan het leidingnetwerk met methaan gehalte van &gt;88%</t>
  </si>
  <si>
    <t>maximaal 15%</t>
  </si>
  <si>
    <t>Afzet residu naar biomassacentrale als percentage van de GFT aanvoer</t>
  </si>
  <si>
    <t>Adres verwerkingslocatie inschrijver:</t>
  </si>
  <si>
    <t>Datum:</t>
  </si>
  <si>
    <t>Inschrijver:</t>
  </si>
  <si>
    <t>Handtekening</t>
  </si>
  <si>
    <t>Getekend namens inschrijver door:</t>
  </si>
  <si>
    <t xml:space="preserve">let op! Retourafstand </t>
  </si>
  <si>
    <r>
      <t>Waarden boven de 15% biomassa naar biomassacentrale worden</t>
    </r>
    <r>
      <rPr>
        <b/>
        <sz val="11"/>
        <color theme="1"/>
        <rFont val="Calibri"/>
        <family val="2"/>
        <scheme val="minor"/>
      </rPr>
      <t xml:space="preserve"> </t>
    </r>
    <r>
      <rPr>
        <sz val="11"/>
        <color theme="1"/>
        <rFont val="Calibri"/>
        <family val="2"/>
        <scheme val="minor"/>
      </rPr>
      <t>door de Aanbestedende dienst als ongewenst beschouwd. Bij invulling van meer dan 15% biomassa op cel B12 van de tabbladen is uw inschrijving ongeldig.</t>
    </r>
  </si>
  <si>
    <t xml:space="preserve">let op dat u de retourafstand truck 20ton in veld B3 op de juiste wijze berekent, anders is uw inschrijving ongeldig. </t>
  </si>
  <si>
    <t xml:space="preserve">Afzet compost als precentage van totale GFT-compost: </t>
  </si>
  <si>
    <t>aan gemeenten (groenvoorziening)</t>
  </si>
  <si>
    <t>in potgrondsubstraten en aanvulgronden</t>
  </si>
  <si>
    <t>in samengestelde grondproducten</t>
  </si>
  <si>
    <t>in GWW-sector (aannemerij, wegenbouw)</t>
  </si>
  <si>
    <t>in veehouderij</t>
  </si>
  <si>
    <t>in overige sectoren</t>
  </si>
  <si>
    <t xml:space="preserve">in glastuinbouw en aan hovenier </t>
  </si>
  <si>
    <t>aan particulieren</t>
  </si>
  <si>
    <t>let op! Cel B22 is uitkomst: 100- som (B14 t/m B21 )</t>
  </si>
  <si>
    <r>
      <t>Besparing CO</t>
    </r>
    <r>
      <rPr>
        <sz val="8"/>
        <rFont val="Arial"/>
        <family val="2"/>
      </rPr>
      <t>2</t>
    </r>
    <r>
      <rPr>
        <sz val="10"/>
        <rFont val="Arial"/>
        <family val="2"/>
      </rPr>
      <t xml:space="preserve"> compost, zonder correctie</t>
    </r>
  </si>
  <si>
    <t>Score voor  duurzaamheid (DS)</t>
  </si>
  <si>
    <t>Toegerekende kosten voor transport door aanbestedende dienst naar verwerkingslocatie (TP)</t>
  </si>
  <si>
    <t>totaal score: Inschrijfprijs (IP)</t>
  </si>
  <si>
    <t>IP = VP + TP + DS</t>
  </si>
  <si>
    <t>u moet het tabblad of de tabbladen invullen van het perceel/de percelen waarop u in wilt schrijven, printen en getekend, gescand als pdf indienen</t>
  </si>
  <si>
    <r>
      <t>Bsparing CO</t>
    </r>
    <r>
      <rPr>
        <sz val="8"/>
        <rFont val="Arial"/>
        <family val="2"/>
      </rPr>
      <t>2</t>
    </r>
    <r>
      <rPr>
        <sz val="10"/>
        <rFont val="Arial"/>
        <family val="2"/>
      </rPr>
      <t xml:space="preserve"> compost na correctie bij &gt; 5% residu naar stort, AVI of biomassa</t>
    </r>
  </si>
  <si>
    <t>in landbouw (akkerbouw, vollegronds tuinbouw, boomteelt);</t>
  </si>
  <si>
    <t>Retourafstand (truck) tussen overslaglocatie van dit perceel en de verwerkingslocatie</t>
  </si>
  <si>
    <t>In de velden B14 t/m B21 kunt u aangeven welk aandeel van uw GFT compost wordt afgezet in de verschillende toepassingen zoals u dit jaarlijks doet voor uw BRL Keurcompost certificaat. Veld B14 t/m B21 moeten opgeteld kleiner of gelijk aan 100% zijn. Veld B22 vult automatisch het totaalpercentage aan tot 100%. Is veld B22 negatief, dan is uw inschrijving ongeldig.</t>
  </si>
  <si>
    <t>Alleen in te vullen bij meerdere verwerkingslocaties voor perceel 1</t>
  </si>
  <si>
    <t>Adres verwerkingslocatie 1 inschrijver:</t>
  </si>
  <si>
    <t>Adres verwerkingslocatie 2 inschrijver:</t>
  </si>
  <si>
    <t>Adres verwerkingslocatie 3 (indien va toepassing) inschrijver:</t>
  </si>
  <si>
    <t>Adres verwerkingslocatie 4 (indien va toepassing) inschrijver:</t>
  </si>
  <si>
    <t>Alleen witte cellen in te vullen door aanbieder</t>
  </si>
  <si>
    <t>Inschrijf prijs IP  (twee decimalen achter de komma)</t>
  </si>
  <si>
    <t>gewogen inschrijfprijs per installatie</t>
  </si>
  <si>
    <t>Totaal:  dient 100,0% te zijn (één decimaal achter de komma)</t>
  </si>
  <si>
    <t>Referentieverklaring voor verwerking GFT</t>
  </si>
  <si>
    <t>Gegevens inschrijver</t>
  </si>
  <si>
    <t>Naam onderneming</t>
  </si>
  <si>
    <t>adres</t>
  </si>
  <si>
    <t>postcode en plaats</t>
  </si>
  <si>
    <t>Minimumeis verwerkt tonnage</t>
  </si>
  <si>
    <t>Referentie</t>
  </si>
  <si>
    <t>Naam organisatie</t>
  </si>
  <si>
    <t>Adresgegevens</t>
  </si>
  <si>
    <t>Naam contactpersoon</t>
  </si>
  <si>
    <t xml:space="preserve">Telefoonnummer </t>
  </si>
  <si>
    <t>Korte omschrijving opdracht</t>
  </si>
  <si>
    <t>Kenmerk</t>
  </si>
  <si>
    <t>verwerken GFT dmv composteren of vergisten met nacomposteren</t>
  </si>
  <si>
    <t>Ingangsdatum opdracht</t>
  </si>
  <si>
    <t>Einddatum opdracht</t>
  </si>
  <si>
    <t>Opdrachtwaarde</t>
  </si>
  <si>
    <t>Gefactureerde waarde</t>
  </si>
  <si>
    <t>Gem. verwerkt tonnage / jaar</t>
  </si>
  <si>
    <t>Ondertekening inschrijver</t>
  </si>
  <si>
    <t>Plaats</t>
  </si>
  <si>
    <t>Datum</t>
  </si>
  <si>
    <t>Naam</t>
  </si>
  <si>
    <t>Functie</t>
  </si>
  <si>
    <t>Ingeschreven in perceel (omcircelen wat van toepassing is)</t>
  </si>
  <si>
    <r>
      <rPr>
        <b/>
        <sz val="11"/>
        <color theme="1"/>
        <rFont val="Calibri"/>
        <family val="2"/>
        <scheme val="minor"/>
      </rPr>
      <t>Perceel  1C: regio Veenendaal; 13 kton</t>
    </r>
    <r>
      <rPr>
        <sz val="11"/>
        <color theme="1"/>
        <rFont val="Calibri"/>
        <family val="2"/>
        <scheme val="minor"/>
      </rPr>
      <t>; alleen witte cellen in te vullen door aanbieder</t>
    </r>
  </si>
  <si>
    <t>Omwille van de eenvoud en ter voorkoming van verdringing van bijvoorbeeld ander afval in de verwerkingsinstallatie, moeten bij het invullen van de inschrijfstaat de cijfers op installatieniveau worden overlegd. Met ‘cijfers op installatieniveau’ wordt bedoeld: de gemiddelde verwerkingssituatie die van toepassing is voor al het aangevoerde GFT op de verwerkingslocatie vanaf het moment dat het materiaal de weegbrug passeert tot en met de afvoer van de verschillende outputstromen.</t>
  </si>
  <si>
    <r>
      <rPr>
        <b/>
        <sz val="11"/>
        <color theme="1"/>
        <rFont val="Calibri"/>
        <family val="2"/>
        <scheme val="minor"/>
      </rPr>
      <t>Perceel 1B: regio Amersfoort; 35kton</t>
    </r>
    <r>
      <rPr>
        <sz val="11"/>
        <color theme="1"/>
        <rFont val="Calibri"/>
        <family val="2"/>
        <scheme val="minor"/>
      </rPr>
      <t>; alleen witte cellen in te vullen door aanbieder</t>
    </r>
  </si>
  <si>
    <t>Overslagstation perceel 1B: regio Amersfoort: Nijverheidsweg Noord 35, 3812 PK Amersfoort</t>
  </si>
  <si>
    <t>Overslagstation perceel 1C: regio Veenendaal; 13 kt: Neonstraat 4, 6718 WV EDE</t>
  </si>
  <si>
    <t>% van de aanvoer GFT  van perceel 1A</t>
  </si>
  <si>
    <t>Gewogen gemiddelde inschrijfprijs op perceel 1A</t>
  </si>
  <si>
    <t>Formulier ter bepaling van gewogen gemiddelde van inschrijfprijs bij verwerking op meerdere locaties op perceel 1A</t>
  </si>
  <si>
    <t>1A Utrecht</t>
  </si>
  <si>
    <t>1C Veenendaal</t>
  </si>
  <si>
    <t>1B Amersfoort</t>
  </si>
  <si>
    <t>U kunt slechts met één verwerkingslocatie inschrijven op de percelen 1B en 1C. U kunt met meerdere verwerkingslocaties inschrijven op perceel 1A, maar dan moet u voor elke verwerkingslocatie het formulier van perceel 1A opnieuw invullen en ondertekenen en aanvullend het formulier van tabblad 'Meerdere locaties perceel 1A' invullen en ondertekenen.</t>
  </si>
  <si>
    <t>Let erop dat u jaarlijks uiterlijk 31 januari moet rapporteren hoe u daadwerkelijk hebt gepresteerd en dat de aanbestedende dienst gerechtigd is dit te controleren of te laten controleren door een door haar ingeschakelde derde.</t>
  </si>
  <si>
    <t xml:space="preserve">Uw refertieopgave dient 1 referentieopdracht (of meerdere gelijktijdig lopende referentieopdrachten) te omvatten. U kunt volstaan met uitsluitend de referentieopgave die toereikend is qua omvang voor het grootste perceel waarop u inschrijft. In het geval van meerdere gelijktijdig lopende referentieopdrachten dient u het formulier (tabblad 'referentieverklaring') meerdere keren in te vullen en te tekenen en mee te zenden. </t>
  </si>
  <si>
    <t>Welke rechtspersoon is hoofdaannemer of penvoerder ?</t>
  </si>
  <si>
    <t>Welke onderaannemers /combinanten zijn betrokken en hoe is de taakverdeling? (maximaal 5 regels)</t>
  </si>
  <si>
    <t>Plan van aanpak</t>
  </si>
  <si>
    <t>Combinatie en/of onderaanneming (indien van toepassing)</t>
  </si>
  <si>
    <r>
      <rPr>
        <b/>
        <sz val="11"/>
        <color theme="1"/>
        <rFont val="Calibri"/>
        <family val="2"/>
        <scheme val="minor"/>
      </rPr>
      <t>Perceel 1A: regio Utrecht; 57kton</t>
    </r>
    <r>
      <rPr>
        <sz val="11"/>
        <color theme="1"/>
        <rFont val="Calibri"/>
        <family val="2"/>
        <scheme val="minor"/>
      </rPr>
      <t>; alleen witte cellen in te vullen door aanbieder</t>
    </r>
  </si>
  <si>
    <t>Overslagstation perceel 1A: regio Utrecht: Sambalweg 20, 3541 SP Utrecht</t>
  </si>
  <si>
    <t>Naam:                                                                        / Functie:</t>
  </si>
  <si>
    <t>Handtekening:</t>
  </si>
  <si>
    <t>Plaats:                                                                            /Datum:</t>
  </si>
  <si>
    <t>Ondergetekende verklaart dat hij in de afgelopen drie jaar minimaal één opdracht heeft uitgevoerd waarbij (de som van) het omcircelde minimum verwerkte tonnage GFT werd verwerkt door middel van het verwerkingsschema waarmee is ingeschreven tot bruikbare compost.</t>
  </si>
  <si>
    <t>Verwerkingsprijs (VP) inclusief WBM, exlusief BTW</t>
  </si>
  <si>
    <t>Verwerkingsprijzen (VP) vult u in inclusief WBM, exclusief BTW.</t>
  </si>
  <si>
    <t>Door middel van dit invulformulier berekent u zelf de score per perceel van uw inschrijving. Er zijn omrekenfactoren toegepast die ontleend zijn aan de actuele CO2 tool van de Vereniging Afvalbedrijven zoals deze beschikbaar was op 26-9-2018.</t>
  </si>
  <si>
    <t>INSTRUCTIES VOOR INVULLEN INSCHRIJFFORMULIER</t>
  </si>
  <si>
    <t>28,4 kton</t>
  </si>
  <si>
    <t>17,4 kton</t>
  </si>
  <si>
    <t>6,7 kton</t>
  </si>
  <si>
    <r>
      <rPr>
        <i/>
        <sz val="10"/>
        <rFont val="Arial"/>
        <family val="2"/>
      </rPr>
      <t xml:space="preserve">De transportafstanden dienen door de Inschrijver te worden opgegeven, op grond van de online routeplanner van Routenet (http://www.routenet.nl/default.aspx). Als instellingen dienen de volgende waarden te worden gehanteerd (voertuig: Truck 20T, optimalisatie: optimaal, vermijden: veerpont). </t>
    </r>
    <r>
      <rPr>
        <i/>
        <sz val="10"/>
        <color theme="1"/>
        <rFont val="Arial"/>
        <family val="2"/>
      </rPr>
      <t>Afstanden worden bepaald met het adres van uw verwerkingslocatie ten opzichte van de in deze bijlage opgegeven adress</t>
    </r>
    <r>
      <rPr>
        <i/>
        <sz val="10"/>
        <rFont val="Arial"/>
        <family val="2"/>
      </rPr>
      <t>en)</t>
    </r>
    <r>
      <rPr>
        <i/>
        <sz val="10"/>
        <color theme="1"/>
        <rFont val="Arial"/>
        <family val="2"/>
      </rPr>
      <t xml:space="preserve"> . </t>
    </r>
    <r>
      <rPr>
        <b/>
        <i/>
        <u/>
        <sz val="10"/>
        <color theme="1"/>
        <rFont val="Arial"/>
        <family val="2"/>
      </rPr>
      <t>Let op dat u de berekende afstand (enkele reis) moet vermenigvuldigen met 2 om zo de retourafstand te bepalen en in te vullen!</t>
    </r>
  </si>
  <si>
    <t>Verwerking en PSO</t>
  </si>
  <si>
    <t>Hoe gaat u het GFT  verwerken (composteren of vergisten met nacompostering)? Geef o.m. aan welk aandeel van het GFT dat wordt vergist, andere bijzonderheden die u toe wenst te voegen). Tekst maximaal 3 alinea's van 5 regels. Geef ook aandacht aan PSO</t>
  </si>
  <si>
    <r>
      <t xml:space="preserve">De score voor duurzaamheid (DS) dient - € 18,00 of beter te zijn. Dit betekent dat per ton gft netto minimaal 180 kg CO2 </t>
    </r>
    <r>
      <rPr>
        <b/>
        <sz val="11"/>
        <color theme="1"/>
        <rFont val="Calibri"/>
        <family val="2"/>
        <scheme val="minor"/>
      </rPr>
      <t>vermeden</t>
    </r>
    <r>
      <rPr>
        <sz val="11"/>
        <color theme="1"/>
        <rFont val="Calibri"/>
        <family val="2"/>
        <scheme val="minor"/>
      </rPr>
      <t xml:space="preserve"> dient te worden. Als u op 1 perceel inschrijft met 2 installaties, dient het gewogen gemiddelde van deze beide installaties te voldoen aan deze minimale eis. Anders is uw inschrijving ongeldig.</t>
    </r>
  </si>
  <si>
    <t xml:space="preserve">Adres verwerkingslocatie inschrijver: </t>
  </si>
  <si>
    <t xml:space="preserve">Adres verwerkingslocatie inschrijver:   </t>
  </si>
  <si>
    <t xml:space="preserve">Handtekening </t>
  </si>
  <si>
    <t xml:space="preserve"> </t>
  </si>
  <si>
    <t>kenmerk: bijlage 1018173-028c Bijlage C formulier meerdere locaties voor Perceel 1A</t>
  </si>
  <si>
    <t>kenmerk: bijlage 1018173-028c Bijlage C inschrijfformulier perceel 1A</t>
  </si>
  <si>
    <t>kenmerk: bijlage 1018173-028c Bijlage C inschrijfformulier perceel 1B</t>
  </si>
  <si>
    <t>kenmerk: bijlage 1018173-028c Bijlage C inschrijfformulier perceel 1C</t>
  </si>
  <si>
    <t>kenmerk: bijlage 1018173-028c Bijlage C formulier plan van aanpak</t>
  </si>
  <si>
    <t>kenmerk: bijlage 1018173-028c Bijlage C formulier referenties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</si>
</sst>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quot;€&quot;\ #,##0.00"/>
    <numFmt numFmtId="165" formatCode="_(&quot;€&quot;\ * #,##0.00_);_(&quot;€&quot;\ * \(#,##0.00\);_(&quot;€&quot;\ * &quot;-&quot;??_);_(@_)"/>
    <numFmt numFmtId="166" formatCode="0.0"/>
    <numFmt numFmtId="167" formatCode="0.0%"/>
    <numFmt numFmtId="168" formatCode="_ [$€-413]\ * #,##0.00_ ;_ [$€-413]\ * \-#,##0.00_ ;_ [$€-413]\ * &quot;-&quot;??_ ;_ @_ "/>
  </numFmts>
  <fonts count="22" x14ac:knownFonts="1">
    <font>
      <sz val="11"/>
      <color theme="1"/>
      <name val="Calibri"/>
      <family val="2"/>
      <scheme val="minor"/>
    </font>
    <font>
      <b/>
      <sz val="11"/>
      <color indexed="8"/>
      <name val="Calibri"/>
      <family val="2"/>
    </font>
    <font>
      <sz val="10"/>
      <name val="Arial"/>
      <family val="2"/>
    </font>
    <font>
      <b/>
      <sz val="10"/>
      <name val="Arial"/>
      <family val="2"/>
    </font>
    <font>
      <b/>
      <vertAlign val="subscript"/>
      <sz val="10"/>
      <name val="Arial"/>
      <family val="2"/>
    </font>
    <font>
      <vertAlign val="subscript"/>
      <sz val="10"/>
      <name val="Arial"/>
      <family val="2"/>
    </font>
    <font>
      <b/>
      <sz val="10"/>
      <name val="Arial"/>
      <family val="2"/>
    </font>
    <font>
      <sz val="8"/>
      <name val="Arial"/>
      <family val="2"/>
    </font>
    <font>
      <sz val="11"/>
      <color indexed="8"/>
      <name val="Calibri"/>
      <family val="2"/>
    </font>
    <font>
      <i/>
      <sz val="11"/>
      <color theme="1"/>
      <name val="Calibri"/>
      <family val="2"/>
      <scheme val="minor"/>
    </font>
    <font>
      <i/>
      <sz val="10"/>
      <color theme="1"/>
      <name val="Arial"/>
      <family val="2"/>
    </font>
    <font>
      <b/>
      <i/>
      <u/>
      <sz val="10"/>
      <color theme="1"/>
      <name val="Arial"/>
      <family val="2"/>
    </font>
    <font>
      <b/>
      <sz val="11"/>
      <color theme="1"/>
      <name val="Calibri"/>
      <family val="2"/>
      <scheme val="minor"/>
    </font>
    <font>
      <i/>
      <sz val="10"/>
      <name val="Arial"/>
      <family val="2"/>
    </font>
    <font>
      <sz val="11"/>
      <color theme="1"/>
      <name val="Calibri"/>
      <family val="2"/>
      <scheme val="minor"/>
    </font>
    <font>
      <sz val="11"/>
      <name val="Calibri"/>
      <family val="2"/>
      <scheme val="minor"/>
    </font>
    <font>
      <b/>
      <sz val="11"/>
      <color theme="1"/>
      <name val="Calibri"/>
      <family val="2"/>
    </font>
    <font>
      <sz val="11"/>
      <color theme="1"/>
      <name val="Calibri"/>
      <family val="2"/>
    </font>
    <font>
      <b/>
      <sz val="16"/>
      <color theme="1"/>
      <name val="Calibri"/>
      <family val="2"/>
      <scheme val="minor"/>
    </font>
    <font>
      <sz val="10"/>
      <color theme="1"/>
      <name val="Calibri"/>
      <family val="2"/>
      <scheme val="minor"/>
    </font>
    <font>
      <sz val="8"/>
      <color theme="1"/>
      <name val="Calibri"/>
      <family val="2"/>
      <scheme val="minor"/>
    </font>
    <font>
      <b/>
      <sz val="18"/>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C0C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FF0000"/>
      </left>
      <right style="medium">
        <color indexed="64"/>
      </right>
      <top style="medium">
        <color rgb="FFFF0000"/>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3">
    <xf numFmtId="0" fontId="0" fillId="0" borderId="0"/>
    <xf numFmtId="44" fontId="8" fillId="0" borderId="0" applyFont="0" applyFill="0" applyBorder="0" applyAlignment="0" applyProtection="0"/>
    <xf numFmtId="9" fontId="14" fillId="0" borderId="0" applyFont="0" applyFill="0" applyBorder="0" applyAlignment="0" applyProtection="0"/>
  </cellStyleXfs>
  <cellXfs count="200">
    <xf numFmtId="0" fontId="0" fillId="0" borderId="0" xfId="0"/>
    <xf numFmtId="0" fontId="0" fillId="2" borderId="0" xfId="0" applyFill="1"/>
    <xf numFmtId="0" fontId="0" fillId="4" borderId="0" xfId="0" applyFill="1"/>
    <xf numFmtId="2" fontId="0" fillId="0" borderId="0" xfId="0" applyNumberFormat="1"/>
    <xf numFmtId="0" fontId="0" fillId="2" borderId="0" xfId="0" applyFill="1" applyProtection="1">
      <protection locked="0"/>
    </xf>
    <xf numFmtId="0" fontId="9" fillId="2" borderId="0" xfId="0" applyFont="1" applyFill="1" applyProtection="1">
      <protection locked="0"/>
    </xf>
    <xf numFmtId="10" fontId="0" fillId="0" borderId="0" xfId="2" applyNumberFormat="1" applyFont="1"/>
    <xf numFmtId="167" fontId="0" fillId="6" borderId="1" xfId="0" applyNumberFormat="1" applyFill="1" applyBorder="1"/>
    <xf numFmtId="44" fontId="0" fillId="6" borderId="1" xfId="0" applyNumberFormat="1" applyFill="1" applyBorder="1"/>
    <xf numFmtId="167" fontId="12" fillId="6" borderId="32" xfId="0" applyNumberFormat="1" applyFont="1" applyFill="1" applyBorder="1"/>
    <xf numFmtId="44" fontId="12" fillId="6" borderId="33" xfId="0" applyNumberFormat="1" applyFont="1" applyFill="1" applyBorder="1"/>
    <xf numFmtId="0" fontId="0" fillId="6" borderId="5" xfId="0" applyFill="1" applyBorder="1" applyAlignment="1">
      <alignment vertical="top" wrapText="1"/>
    </xf>
    <xf numFmtId="0" fontId="0" fillId="6" borderId="38" xfId="0" applyFill="1" applyBorder="1" applyAlignment="1">
      <alignment vertical="top" wrapText="1"/>
    </xf>
    <xf numFmtId="168" fontId="0" fillId="6" borderId="36" xfId="0" applyNumberFormat="1" applyFill="1" applyBorder="1"/>
    <xf numFmtId="168" fontId="0" fillId="6" borderId="29" xfId="0" applyNumberFormat="1" applyFill="1" applyBorder="1"/>
    <xf numFmtId="168" fontId="0" fillId="6" borderId="30" xfId="0" applyNumberFormat="1" applyFill="1" applyBorder="1"/>
    <xf numFmtId="168" fontId="12" fillId="6" borderId="34" xfId="0" applyNumberFormat="1" applyFont="1" applyFill="1" applyBorder="1"/>
    <xf numFmtId="0" fontId="0" fillId="2" borderId="10" xfId="0" applyFill="1" applyBorder="1" applyProtection="1">
      <protection locked="0"/>
    </xf>
    <xf numFmtId="0" fontId="0" fillId="2" borderId="11" xfId="0" applyFill="1" applyBorder="1" applyProtection="1">
      <protection locked="0"/>
    </xf>
    <xf numFmtId="0" fontId="1" fillId="3" borderId="1" xfId="0" applyFont="1" applyFill="1" applyBorder="1" applyProtection="1">
      <protection locked="0"/>
    </xf>
    <xf numFmtId="0" fontId="0" fillId="3" borderId="1" xfId="0" applyFill="1" applyBorder="1" applyProtection="1">
      <protection locked="0"/>
    </xf>
    <xf numFmtId="0" fontId="6" fillId="3" borderId="1" xfId="0" applyFont="1" applyFill="1" applyBorder="1" applyProtection="1">
      <protection locked="0"/>
    </xf>
    <xf numFmtId="0" fontId="0" fillId="0" borderId="0" xfId="0" applyProtection="1">
      <protection locked="0"/>
    </xf>
    <xf numFmtId="2" fontId="0" fillId="0" borderId="0" xfId="0" applyNumberFormat="1" applyProtection="1">
      <protection locked="0"/>
    </xf>
    <xf numFmtId="166" fontId="2" fillId="4" borderId="1" xfId="0" applyNumberFormat="1" applyFont="1" applyFill="1" applyBorder="1" applyAlignment="1" applyProtection="1">
      <alignment vertical="center"/>
      <protection locked="0"/>
    </xf>
    <xf numFmtId="166" fontId="2" fillId="2" borderId="1" xfId="0" applyNumberFormat="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18" xfId="0" applyFont="1" applyFill="1" applyBorder="1" applyAlignment="1" applyProtection="1">
      <alignment vertical="center"/>
      <protection locked="0"/>
    </xf>
    <xf numFmtId="0" fontId="0" fillId="0" borderId="1" xfId="0" applyBorder="1" applyProtection="1">
      <protection locked="0"/>
    </xf>
    <xf numFmtId="44" fontId="0" fillId="2" borderId="1" xfId="1" applyFont="1" applyFill="1" applyBorder="1" applyProtection="1">
      <protection locked="0"/>
    </xf>
    <xf numFmtId="0" fontId="0" fillId="4" borderId="8" xfId="0" applyFill="1" applyBorder="1" applyProtection="1">
      <protection locked="0"/>
    </xf>
    <xf numFmtId="0" fontId="0" fillId="4" borderId="12" xfId="0" applyFill="1" applyBorder="1" applyProtection="1">
      <protection locked="0"/>
    </xf>
    <xf numFmtId="0" fontId="0" fillId="4" borderId="9" xfId="0" applyFill="1" applyBorder="1" applyProtection="1">
      <protection locked="0"/>
    </xf>
    <xf numFmtId="44" fontId="0" fillId="4" borderId="12" xfId="0" applyNumberFormat="1" applyFill="1" applyBorder="1" applyProtection="1">
      <protection locked="0"/>
    </xf>
    <xf numFmtId="44" fontId="0" fillId="4" borderId="9" xfId="0" applyNumberFormat="1" applyFill="1" applyBorder="1" applyProtection="1">
      <protection locked="0"/>
    </xf>
    <xf numFmtId="0" fontId="0" fillId="4" borderId="13" xfId="0" applyFill="1" applyBorder="1" applyAlignment="1" applyProtection="1">
      <alignment vertical="center"/>
      <protection locked="0"/>
    </xf>
    <xf numFmtId="0" fontId="0" fillId="4" borderId="14" xfId="0" applyFill="1" applyBorder="1" applyAlignment="1" applyProtection="1">
      <alignment vertical="center"/>
      <protection locked="0"/>
    </xf>
    <xf numFmtId="0" fontId="0" fillId="4" borderId="17" xfId="0" applyFill="1" applyBorder="1" applyAlignment="1" applyProtection="1">
      <alignment vertical="center"/>
      <protection locked="0"/>
    </xf>
    <xf numFmtId="0" fontId="0" fillId="4" borderId="16" xfId="0" applyFill="1" applyBorder="1" applyAlignment="1" applyProtection="1">
      <alignment vertical="center"/>
      <protection locked="0"/>
    </xf>
    <xf numFmtId="0" fontId="0" fillId="4" borderId="7" xfId="0" applyFill="1" applyBorder="1" applyAlignment="1" applyProtection="1">
      <alignment vertical="center"/>
      <protection locked="0"/>
    </xf>
    <xf numFmtId="0" fontId="2" fillId="3" borderId="1" xfId="0" applyFont="1" applyFill="1" applyBorder="1" applyAlignment="1">
      <alignment textRotation="90"/>
    </xf>
    <xf numFmtId="0" fontId="3" fillId="3" borderId="1" xfId="0" applyFont="1" applyFill="1" applyBorder="1" applyAlignment="1">
      <alignment horizontal="center" textRotation="90"/>
    </xf>
    <xf numFmtId="0" fontId="3" fillId="3" borderId="1" xfId="0" applyFont="1" applyFill="1" applyBorder="1" applyAlignment="1">
      <alignment horizontal="center" textRotation="90" wrapText="1"/>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2" fontId="2" fillId="3" borderId="1" xfId="0" applyNumberFormat="1" applyFont="1" applyFill="1" applyBorder="1" applyAlignment="1">
      <alignment vertical="center"/>
    </xf>
    <xf numFmtId="0" fontId="2" fillId="3" borderId="18" xfId="0" applyFont="1" applyFill="1" applyBorder="1" applyAlignment="1">
      <alignment vertical="center"/>
    </xf>
    <xf numFmtId="0" fontId="2" fillId="5" borderId="18" xfId="0" applyFont="1" applyFill="1" applyBorder="1" applyAlignment="1">
      <alignment vertical="center"/>
    </xf>
    <xf numFmtId="0" fontId="2" fillId="3" borderId="18" xfId="0" applyFont="1" applyFill="1" applyBorder="1" applyAlignment="1">
      <alignment horizontal="center" vertical="center"/>
    </xf>
    <xf numFmtId="2" fontId="2" fillId="3" borderId="18" xfId="0" applyNumberFormat="1" applyFont="1" applyFill="1" applyBorder="1" applyAlignment="1">
      <alignment vertical="center"/>
    </xf>
    <xf numFmtId="0" fontId="0" fillId="2" borderId="13" xfId="0" applyFill="1" applyBorder="1" applyAlignment="1">
      <alignment horizontal="left"/>
    </xf>
    <xf numFmtId="0" fontId="0" fillId="2" borderId="17" xfId="0" applyFill="1" applyBorder="1" applyAlignment="1">
      <alignment horizontal="left"/>
    </xf>
    <xf numFmtId="0" fontId="0" fillId="5" borderId="0" xfId="0" applyFill="1"/>
    <xf numFmtId="0" fontId="2" fillId="3" borderId="20" xfId="0" applyFont="1" applyFill="1" applyBorder="1" applyAlignment="1">
      <alignment vertical="center"/>
    </xf>
    <xf numFmtId="0" fontId="2" fillId="3" borderId="19" xfId="0" applyFont="1" applyFill="1" applyBorder="1" applyAlignment="1">
      <alignment horizontal="right" vertical="center"/>
    </xf>
    <xf numFmtId="0" fontId="2" fillId="3" borderId="21" xfId="0" applyFont="1" applyFill="1" applyBorder="1" applyAlignment="1">
      <alignment horizontal="center" vertical="center"/>
    </xf>
    <xf numFmtId="2" fontId="2" fillId="3" borderId="22" xfId="0" applyNumberFormat="1"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horizontal="right" vertical="center"/>
    </xf>
    <xf numFmtId="2" fontId="2" fillId="3" borderId="5" xfId="0" applyNumberFormat="1" applyFont="1" applyFill="1" applyBorder="1" applyAlignment="1">
      <alignment vertical="center"/>
    </xf>
    <xf numFmtId="0" fontId="3" fillId="3" borderId="6" xfId="0" applyFont="1" applyFill="1" applyBorder="1"/>
    <xf numFmtId="0" fontId="3" fillId="3" borderId="7" xfId="0" applyFont="1" applyFill="1" applyBorder="1" applyAlignment="1">
      <alignment vertical="center"/>
    </xf>
    <xf numFmtId="164" fontId="3" fillId="3" borderId="6" xfId="0" applyNumberFormat="1" applyFont="1" applyFill="1" applyBorder="1"/>
    <xf numFmtId="0" fontId="12" fillId="5" borderId="8" xfId="0" applyFont="1" applyFill="1" applyBorder="1" applyAlignment="1">
      <alignment wrapText="1"/>
    </xf>
    <xf numFmtId="0" fontId="0" fillId="5" borderId="1" xfId="0" applyFill="1" applyBorder="1"/>
    <xf numFmtId="0" fontId="0" fillId="5" borderId="9" xfId="0" applyFill="1" applyBorder="1"/>
    <xf numFmtId="165" fontId="12" fillId="5" borderId="1" xfId="0" applyNumberFormat="1" applyFont="1" applyFill="1" applyBorder="1"/>
    <xf numFmtId="165" fontId="0" fillId="5" borderId="1" xfId="0" applyNumberFormat="1" applyFill="1" applyBorder="1"/>
    <xf numFmtId="44" fontId="0" fillId="5" borderId="1" xfId="0" applyNumberFormat="1" applyFill="1" applyBorder="1"/>
    <xf numFmtId="0" fontId="0" fillId="2" borderId="10" xfId="0" applyFill="1" applyBorder="1"/>
    <xf numFmtId="0" fontId="0" fillId="2" borderId="11" xfId="0" applyFill="1" applyBorder="1"/>
    <xf numFmtId="0" fontId="1" fillId="3" borderId="1" xfId="0" applyFont="1" applyFill="1" applyBorder="1"/>
    <xf numFmtId="0" fontId="0" fillId="3" borderId="1" xfId="0" applyFill="1" applyBorder="1"/>
    <xf numFmtId="0" fontId="6" fillId="3" borderId="1" xfId="0" applyFont="1" applyFill="1" applyBorder="1"/>
    <xf numFmtId="164" fontId="6" fillId="3" borderId="1" xfId="0" applyNumberFormat="1" applyFont="1" applyFill="1" applyBorder="1"/>
    <xf numFmtId="0" fontId="9" fillId="2" borderId="0" xfId="0" applyFont="1" applyFill="1"/>
    <xf numFmtId="0" fontId="0" fillId="6" borderId="37" xfId="0" applyFill="1" applyBorder="1"/>
    <xf numFmtId="0" fontId="0" fillId="6" borderId="35" xfId="0" applyFill="1" applyBorder="1"/>
    <xf numFmtId="0" fontId="0" fillId="6" borderId="23" xfId="0" applyFill="1" applyBorder="1"/>
    <xf numFmtId="0" fontId="12" fillId="6" borderId="31" xfId="0" applyFont="1" applyFill="1" applyBorder="1"/>
    <xf numFmtId="0" fontId="0" fillId="6" borderId="25" xfId="0" applyFill="1" applyBorder="1" applyAlignment="1">
      <alignment vertical="center"/>
    </xf>
    <xf numFmtId="0" fontId="0" fillId="6" borderId="27" xfId="0" applyFill="1" applyBorder="1" applyAlignment="1">
      <alignment vertical="center"/>
    </xf>
    <xf numFmtId="44" fontId="0" fillId="4" borderId="6" xfId="0" applyNumberFormat="1" applyFill="1" applyBorder="1" applyProtection="1">
      <protection locked="0"/>
    </xf>
    <xf numFmtId="44" fontId="0" fillId="4" borderId="1" xfId="0" applyNumberFormat="1" applyFill="1" applyBorder="1" applyProtection="1">
      <protection locked="0"/>
    </xf>
    <xf numFmtId="0" fontId="0" fillId="4" borderId="24" xfId="0" applyFill="1" applyBorder="1" applyProtection="1">
      <protection locked="0"/>
    </xf>
    <xf numFmtId="44" fontId="0" fillId="4" borderId="8" xfId="0" applyNumberFormat="1" applyFill="1" applyBorder="1" applyProtection="1">
      <protection locked="0"/>
    </xf>
    <xf numFmtId="44" fontId="0" fillId="4" borderId="24" xfId="0" applyNumberFormat="1" applyFill="1" applyBorder="1" applyProtection="1">
      <protection locked="0"/>
    </xf>
    <xf numFmtId="0" fontId="0" fillId="4" borderId="26" xfId="0" applyFill="1" applyBorder="1" applyAlignment="1" applyProtection="1">
      <alignment vertical="center"/>
      <protection locked="0"/>
    </xf>
    <xf numFmtId="0" fontId="0" fillId="4" borderId="20"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4" borderId="28" xfId="0" applyFill="1" applyBorder="1" applyAlignment="1" applyProtection="1">
      <alignment vertical="center"/>
      <protection locked="0"/>
    </xf>
    <xf numFmtId="0" fontId="16" fillId="0" borderId="0" xfId="0" applyFont="1" applyAlignment="1">
      <alignment vertical="center"/>
    </xf>
    <xf numFmtId="0" fontId="17" fillId="0" borderId="0" xfId="0" applyFont="1" applyAlignment="1">
      <alignment vertical="center"/>
    </xf>
    <xf numFmtId="0" fontId="16" fillId="7" borderId="0" xfId="0" applyFont="1" applyFill="1" applyAlignment="1">
      <alignment vertical="center" wrapText="1"/>
    </xf>
    <xf numFmtId="0" fontId="18" fillId="0" borderId="0" xfId="0" applyFont="1"/>
    <xf numFmtId="0" fontId="0" fillId="0" borderId="1" xfId="0" applyBorder="1"/>
    <xf numFmtId="0" fontId="16" fillId="7" borderId="44" xfId="0" applyFont="1" applyFill="1" applyBorder="1" applyAlignment="1">
      <alignment vertical="center" wrapText="1"/>
    </xf>
    <xf numFmtId="0" fontId="0" fillId="4" borderId="44" xfId="0" applyFill="1" applyBorder="1" applyAlignment="1">
      <alignment horizontal="center"/>
    </xf>
    <xf numFmtId="0" fontId="0" fillId="4" borderId="40" xfId="0" applyFill="1" applyBorder="1"/>
    <xf numFmtId="0" fontId="0" fillId="4" borderId="44" xfId="0" applyFill="1" applyBorder="1" applyAlignment="1">
      <alignment horizontal="center" vertical="top"/>
    </xf>
    <xf numFmtId="0" fontId="0" fillId="4" borderId="27" xfId="0" applyFill="1" applyBorder="1" applyAlignment="1">
      <alignment horizontal="center" vertical="top"/>
    </xf>
    <xf numFmtId="0" fontId="19" fillId="0" borderId="0" xfId="0" applyFont="1" applyAlignment="1">
      <alignment vertical="center"/>
    </xf>
    <xf numFmtId="0" fontId="20" fillId="0" borderId="0" xfId="0" applyFont="1" applyAlignment="1">
      <alignment vertical="center"/>
    </xf>
    <xf numFmtId="0" fontId="0" fillId="0" borderId="1" xfId="0" applyBorder="1" applyAlignment="1">
      <alignment vertical="top" wrapText="1"/>
    </xf>
    <xf numFmtId="0" fontId="12" fillId="0" borderId="0" xfId="0" applyFont="1"/>
    <xf numFmtId="0" fontId="12" fillId="0" borderId="0" xfId="0" applyFont="1" applyAlignment="1">
      <alignment wrapText="1"/>
    </xf>
    <xf numFmtId="0" fontId="21" fillId="0" borderId="0" xfId="0" applyFont="1"/>
    <xf numFmtId="0" fontId="0" fillId="0" borderId="0" xfId="0" applyAlignment="1">
      <alignment wrapText="1"/>
    </xf>
    <xf numFmtId="0" fontId="0" fillId="4" borderId="15" xfId="0" applyFill="1" applyBorder="1" applyAlignment="1" applyProtection="1">
      <alignment vertical="center"/>
      <protection locked="0"/>
    </xf>
    <xf numFmtId="9" fontId="0" fillId="4" borderId="6" xfId="2" applyFont="1" applyFill="1" applyBorder="1" applyProtection="1">
      <protection locked="0"/>
    </xf>
    <xf numFmtId="9" fontId="0" fillId="4" borderId="1" xfId="2" applyFont="1" applyFill="1" applyBorder="1" applyProtection="1">
      <protection locked="0"/>
    </xf>
    <xf numFmtId="0" fontId="0" fillId="0" borderId="45" xfId="0" applyBorder="1" applyAlignment="1" applyProtection="1">
      <alignment wrapText="1"/>
      <protection locked="0"/>
    </xf>
    <xf numFmtId="0" fontId="16" fillId="0" borderId="45" xfId="0" applyFont="1" applyBorder="1" applyAlignment="1" applyProtection="1">
      <alignment vertical="center" wrapText="1"/>
      <protection locked="0"/>
    </xf>
    <xf numFmtId="0" fontId="0" fillId="0" borderId="0" xfId="0" applyAlignment="1" applyProtection="1">
      <alignment wrapText="1"/>
      <protection locked="0"/>
    </xf>
    <xf numFmtId="0" fontId="16" fillId="0" borderId="37"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6" fillId="0" borderId="43" xfId="0" applyFont="1" applyBorder="1" applyAlignment="1" applyProtection="1">
      <alignment vertical="center" wrapText="1"/>
      <protection locked="0"/>
    </xf>
    <xf numFmtId="0" fontId="16" fillId="0" borderId="28" xfId="0" applyFont="1" applyBorder="1" applyAlignment="1" applyProtection="1">
      <alignment vertical="center" wrapText="1"/>
      <protection locked="0"/>
    </xf>
    <xf numFmtId="0" fontId="17" fillId="0" borderId="27" xfId="0" applyFont="1" applyBorder="1" applyAlignment="1" applyProtection="1">
      <alignment vertical="center" wrapText="1"/>
      <protection locked="0"/>
    </xf>
    <xf numFmtId="0" fontId="17" fillId="0" borderId="19" xfId="0" applyFont="1" applyBorder="1" applyAlignment="1" applyProtection="1">
      <alignment vertical="center" wrapText="1"/>
      <protection locked="0"/>
    </xf>
    <xf numFmtId="0" fontId="17" fillId="0" borderId="28" xfId="0" applyFont="1" applyBorder="1" applyAlignment="1" applyProtection="1">
      <alignment vertical="center" wrapText="1"/>
      <protection locked="0"/>
    </xf>
    <xf numFmtId="164" fontId="6" fillId="3" borderId="1" xfId="0" applyNumberFormat="1" applyFont="1" applyFill="1" applyBorder="1" applyProtection="1"/>
    <xf numFmtId="0" fontId="0" fillId="4" borderId="44" xfId="0" applyFill="1" applyBorder="1" applyAlignment="1" applyProtection="1">
      <alignment horizontal="center" vertical="top"/>
    </xf>
    <xf numFmtId="0" fontId="0" fillId="0" borderId="0" xfId="0" applyProtection="1"/>
    <xf numFmtId="0" fontId="0" fillId="0" borderId="0" xfId="0" applyBorder="1" applyAlignment="1" applyProtection="1">
      <protection locked="0"/>
    </xf>
    <xf numFmtId="0" fontId="0" fillId="0" borderId="0" xfId="0" applyBorder="1" applyAlignment="1"/>
    <xf numFmtId="0" fontId="0" fillId="0" borderId="19" xfId="0" applyBorder="1" applyAlignment="1">
      <alignment horizontal="left" wrapText="1"/>
    </xf>
    <xf numFmtId="0" fontId="0" fillId="0" borderId="28" xfId="0" applyBorder="1" applyAlignment="1">
      <alignment horizontal="left" wrapText="1"/>
    </xf>
    <xf numFmtId="0" fontId="0" fillId="0" borderId="0" xfId="0" applyAlignment="1">
      <alignment horizontal="left" wrapText="1"/>
    </xf>
    <xf numFmtId="0" fontId="0" fillId="0" borderId="40" xfId="0" applyBorder="1" applyAlignment="1">
      <alignment horizontal="left" wrapText="1"/>
    </xf>
    <xf numFmtId="0" fontId="10" fillId="0" borderId="44" xfId="0" applyFont="1" applyBorder="1" applyAlignment="1">
      <alignment horizontal="left" vertical="center" wrapText="1"/>
    </xf>
    <xf numFmtId="0" fontId="9" fillId="0" borderId="0" xfId="0" applyFont="1" applyAlignment="1">
      <alignment wrapText="1"/>
    </xf>
    <xf numFmtId="0" fontId="9" fillId="0" borderId="40" xfId="0" applyFont="1" applyBorder="1" applyAlignment="1">
      <alignment wrapText="1"/>
    </xf>
    <xf numFmtId="0" fontId="9" fillId="0" borderId="44" xfId="0" applyFont="1" applyBorder="1" applyAlignment="1">
      <alignment wrapText="1"/>
    </xf>
    <xf numFmtId="0" fontId="12" fillId="4" borderId="41" xfId="0" applyFont="1" applyFill="1" applyBorder="1" applyAlignment="1">
      <alignment horizontal="left" vertical="top" wrapText="1"/>
    </xf>
    <xf numFmtId="0" fontId="12" fillId="0" borderId="42" xfId="0" applyFont="1" applyBorder="1" applyAlignment="1">
      <alignment horizontal="left" vertical="top" wrapText="1"/>
    </xf>
    <xf numFmtId="0" fontId="12" fillId="0" borderId="43" xfId="0" applyFont="1" applyBorder="1" applyAlignment="1">
      <alignment horizontal="left" vertical="top" wrapText="1"/>
    </xf>
    <xf numFmtId="0" fontId="12" fillId="4" borderId="44" xfId="0" applyFont="1" applyFill="1" applyBorder="1" applyAlignment="1">
      <alignment horizontal="left" vertical="top" wrapText="1"/>
    </xf>
    <xf numFmtId="0" fontId="12" fillId="0" borderId="0" xfId="0" applyFont="1" applyBorder="1" applyAlignment="1">
      <alignment horizontal="left" vertical="top" wrapText="1"/>
    </xf>
    <xf numFmtId="0" fontId="12" fillId="0" borderId="40" xfId="0" applyFont="1" applyBorder="1" applyAlignment="1">
      <alignment horizontal="left" vertical="top" wrapText="1"/>
    </xf>
    <xf numFmtId="0" fontId="12" fillId="0" borderId="44" xfId="0" applyFont="1" applyBorder="1" applyAlignment="1">
      <alignment horizontal="left" vertical="top" wrapText="1"/>
    </xf>
    <xf numFmtId="0" fontId="12" fillId="0" borderId="0" xfId="0" applyFont="1" applyAlignment="1">
      <alignment horizontal="left" vertical="top" wrapText="1"/>
    </xf>
    <xf numFmtId="0" fontId="0" fillId="4" borderId="0" xfId="0" applyFill="1" applyAlignment="1">
      <alignment vertical="center" wrapText="1"/>
    </xf>
    <xf numFmtId="0" fontId="0" fillId="0" borderId="0" xfId="0" applyAlignment="1">
      <alignment wrapText="1"/>
    </xf>
    <xf numFmtId="0" fontId="0" fillId="0" borderId="40" xfId="0" applyBorder="1" applyAlignment="1">
      <alignment wrapText="1"/>
    </xf>
    <xf numFmtId="0" fontId="15" fillId="4" borderId="0" xfId="0" applyFont="1" applyFill="1" applyAlignment="1">
      <alignment horizontal="left" wrapText="1"/>
    </xf>
    <xf numFmtId="0" fontId="15" fillId="4" borderId="40" xfId="0" applyFont="1" applyFill="1" applyBorder="1" applyAlignment="1">
      <alignment horizontal="left" wrapText="1"/>
    </xf>
    <xf numFmtId="0" fontId="0" fillId="4" borderId="0" xfId="0" applyFill="1" applyAlignment="1">
      <alignment horizontal="left" vertical="center" wrapText="1"/>
    </xf>
    <xf numFmtId="0" fontId="0" fillId="4" borderId="40" xfId="0" applyFill="1" applyBorder="1" applyAlignment="1">
      <alignment horizontal="left" vertical="center" wrapText="1"/>
    </xf>
    <xf numFmtId="0" fontId="0" fillId="4" borderId="0" xfId="0" applyFill="1" applyAlignment="1">
      <alignment wrapText="1"/>
    </xf>
    <xf numFmtId="0" fontId="0" fillId="4" borderId="40" xfId="0" applyFill="1" applyBorder="1" applyAlignment="1">
      <alignment wrapText="1"/>
    </xf>
    <xf numFmtId="0" fontId="0" fillId="0" borderId="44" xfId="0" applyBorder="1" applyAlignment="1">
      <alignment horizontal="left" wrapText="1"/>
    </xf>
    <xf numFmtId="0" fontId="0" fillId="0" borderId="0" xfId="0" applyBorder="1" applyAlignment="1">
      <alignment horizontal="left" wrapText="1"/>
    </xf>
    <xf numFmtId="0" fontId="0" fillId="4" borderId="0" xfId="0" applyFill="1" applyAlignment="1" applyProtection="1">
      <alignment wrapText="1"/>
    </xf>
    <xf numFmtId="0" fontId="0" fillId="0" borderId="0" xfId="0" applyAlignment="1" applyProtection="1">
      <alignment wrapText="1"/>
    </xf>
    <xf numFmtId="0" fontId="0" fillId="0" borderId="40" xfId="0" applyBorder="1" applyAlignment="1" applyProtection="1">
      <alignment wrapText="1"/>
    </xf>
    <xf numFmtId="0" fontId="0" fillId="2" borderId="8" xfId="0" applyFill="1" applyBorder="1"/>
    <xf numFmtId="0" fontId="0" fillId="0" borderId="9" xfId="0" applyBorder="1"/>
    <xf numFmtId="0" fontId="0" fillId="2" borderId="8" xfId="0" applyFill="1" applyBorder="1" applyAlignment="1">
      <alignment horizontal="left"/>
    </xf>
    <xf numFmtId="0" fontId="0" fillId="2" borderId="9" xfId="0" applyFill="1" applyBorder="1" applyAlignment="1">
      <alignment horizontal="left"/>
    </xf>
    <xf numFmtId="0" fontId="0" fillId="2" borderId="13" xfId="0" applyFill="1" applyBorder="1" applyAlignment="1">
      <alignment horizontal="left" wrapText="1"/>
    </xf>
    <xf numFmtId="0" fontId="0" fillId="2" borderId="17" xfId="0" applyFill="1" applyBorder="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5" xfId="0" applyFill="1" applyBorder="1" applyAlignment="1">
      <alignment horizontal="left" wrapText="1"/>
    </xf>
    <xf numFmtId="0" fontId="0" fillId="2" borderId="7" xfId="0" applyFill="1" applyBorder="1" applyAlignment="1">
      <alignment horizontal="left" wrapText="1"/>
    </xf>
    <xf numFmtId="0" fontId="2" fillId="3" borderId="8" xfId="0" applyFont="1" applyFill="1" applyBorder="1" applyAlignment="1">
      <alignment horizontal="left" vertical="center"/>
    </xf>
    <xf numFmtId="0" fontId="2" fillId="3" borderId="12" xfId="0" applyFont="1" applyFill="1" applyBorder="1" applyAlignment="1">
      <alignment horizontal="left" vertical="center"/>
    </xf>
    <xf numFmtId="0" fontId="2" fillId="3" borderId="9" xfId="0" applyFont="1" applyFill="1" applyBorder="1" applyAlignment="1">
      <alignment horizontal="left" vertical="center"/>
    </xf>
    <xf numFmtId="0" fontId="12" fillId="2" borderId="16" xfId="0" applyFont="1" applyFill="1" applyBorder="1" applyAlignment="1" applyProtection="1">
      <alignment horizontal="left" wrapText="1"/>
      <protection locked="0"/>
    </xf>
    <xf numFmtId="0" fontId="12" fillId="2" borderId="16" xfId="0" applyFont="1" applyFill="1" applyBorder="1" applyAlignment="1">
      <alignment horizontal="left" wrapText="1"/>
    </xf>
    <xf numFmtId="0" fontId="0" fillId="4" borderId="14"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12" xfId="0" applyFill="1" applyBorder="1" applyAlignment="1" applyProtection="1">
      <alignment horizontal="center"/>
      <protection locked="0"/>
    </xf>
    <xf numFmtId="0" fontId="0" fillId="4" borderId="9" xfId="0" applyFill="1" applyBorder="1" applyAlignment="1" applyProtection="1">
      <alignment horizontal="center"/>
      <protection locked="0"/>
    </xf>
    <xf numFmtId="44" fontId="0" fillId="4" borderId="12" xfId="0" applyNumberFormat="1" applyFill="1" applyBorder="1" applyAlignment="1" applyProtection="1">
      <alignment horizontal="center"/>
      <protection locked="0"/>
    </xf>
    <xf numFmtId="44" fontId="0" fillId="4" borderId="9" xfId="0" applyNumberFormat="1" applyFill="1" applyBorder="1" applyAlignment="1" applyProtection="1">
      <alignment horizontal="center"/>
      <protection locked="0"/>
    </xf>
    <xf numFmtId="0" fontId="0" fillId="0" borderId="42" xfId="0" applyBorder="1" applyAlignment="1" applyProtection="1">
      <protection locked="0"/>
    </xf>
    <xf numFmtId="0" fontId="0" fillId="0" borderId="42" xfId="0" applyBorder="1" applyAlignment="1"/>
    <xf numFmtId="0" fontId="16" fillId="0" borderId="46" xfId="0" applyFont="1" applyBorder="1" applyAlignment="1" applyProtection="1">
      <alignment vertical="center" wrapText="1"/>
      <protection locked="0"/>
    </xf>
    <xf numFmtId="0" fontId="17" fillId="0" borderId="41" xfId="0" applyFont="1" applyBorder="1" applyAlignment="1" applyProtection="1">
      <alignment horizontal="center" vertical="center" wrapText="1"/>
      <protection locked="0"/>
    </xf>
    <xf numFmtId="0" fontId="17" fillId="0" borderId="42"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6" fillId="0" borderId="44" xfId="0" applyFont="1" applyBorder="1" applyAlignment="1" applyProtection="1">
      <alignment vertical="center" wrapText="1"/>
      <protection locked="0"/>
    </xf>
    <xf numFmtId="0" fontId="0" fillId="0" borderId="8" xfId="0" applyBorder="1" applyAlignment="1">
      <alignment horizontal="left" wrapText="1"/>
    </xf>
    <xf numFmtId="0" fontId="0" fillId="0" borderId="12" xfId="0" applyBorder="1" applyAlignment="1">
      <alignment horizontal="left" wrapText="1"/>
    </xf>
    <xf numFmtId="0" fontId="0" fillId="0" borderId="9" xfId="0" applyBorder="1" applyAlignment="1">
      <alignment horizontal="left" wrapText="1"/>
    </xf>
    <xf numFmtId="0" fontId="17" fillId="0" borderId="8"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7" fillId="0" borderId="14" xfId="0" applyFont="1" applyBorder="1" applyAlignment="1">
      <alignment horizontal="left" vertical="center" wrapText="1"/>
    </xf>
  </cellXfs>
  <cellStyles count="3">
    <cellStyle name="Procent" xfId="2"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390525</xdr:colOff>
      <xdr:row>0</xdr:row>
      <xdr:rowOff>152400</xdr:rowOff>
    </xdr:from>
    <xdr:to>
      <xdr:col>16</xdr:col>
      <xdr:colOff>676275</xdr:colOff>
      <xdr:row>0</xdr:row>
      <xdr:rowOff>937239</xdr:rowOff>
    </xdr:to>
    <xdr:pic>
      <xdr:nvPicPr>
        <xdr:cNvPr id="2" name="Afbeelding 1">
          <a:extLst>
            <a:ext uri="{FF2B5EF4-FFF2-40B4-BE49-F238E27FC236}">
              <a16:creationId xmlns:a16="http://schemas.microsoft.com/office/drawing/2014/main" id="{BA56D28D-873E-46D9-9DFC-0305B261C2A8}"/>
            </a:ext>
          </a:extLst>
        </xdr:cNvPr>
        <xdr:cNvPicPr>
          <a:picLocks noChangeAspect="1"/>
        </xdr:cNvPicPr>
      </xdr:nvPicPr>
      <xdr:blipFill>
        <a:blip xmlns:r="http://schemas.openxmlformats.org/officeDocument/2006/relationships" r:embed="rId1"/>
        <a:stretch>
          <a:fillRect/>
        </a:stretch>
      </xdr:blipFill>
      <xdr:spPr>
        <a:xfrm>
          <a:off x="9896475" y="152400"/>
          <a:ext cx="1504950" cy="784839"/>
        </a:xfrm>
        <a:prstGeom prst="rect">
          <a:avLst/>
        </a:prstGeom>
      </xdr:spPr>
    </xdr:pic>
    <xdr:clientData/>
  </xdr:twoCellAnchor>
  <xdr:twoCellAnchor>
    <xdr:from>
      <xdr:col>16</xdr:col>
      <xdr:colOff>762000</xdr:colOff>
      <xdr:row>0</xdr:row>
      <xdr:rowOff>0</xdr:rowOff>
    </xdr:from>
    <xdr:to>
      <xdr:col>17</xdr:col>
      <xdr:colOff>0</xdr:colOff>
      <xdr:row>0</xdr:row>
      <xdr:rowOff>962025</xdr:rowOff>
    </xdr:to>
    <xdr:pic>
      <xdr:nvPicPr>
        <xdr:cNvPr id="3" name="Afbeelding 2">
          <a:extLst>
            <a:ext uri="{FF2B5EF4-FFF2-40B4-BE49-F238E27FC236}">
              <a16:creationId xmlns:a16="http://schemas.microsoft.com/office/drawing/2014/main" id="{4414D68A-8EAF-43E8-B21A-858F9CF1B6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87150" y="0"/>
          <a:ext cx="962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159392</xdr:colOff>
      <xdr:row>0</xdr:row>
      <xdr:rowOff>85725</xdr:rowOff>
    </xdr:from>
    <xdr:to>
      <xdr:col>14</xdr:col>
      <xdr:colOff>421004</xdr:colOff>
      <xdr:row>0</xdr:row>
      <xdr:rowOff>1009650</xdr:rowOff>
    </xdr:to>
    <xdr:pic>
      <xdr:nvPicPr>
        <xdr:cNvPr id="4" name="Afbeelding 3" descr="Afbeeldingsresultaat voor avu utrecht">
          <a:extLst>
            <a:ext uri="{FF2B5EF4-FFF2-40B4-BE49-F238E27FC236}">
              <a16:creationId xmlns:a16="http://schemas.microsoft.com/office/drawing/2014/main" id="{7FFF9F99-B070-4842-9D2E-E7FE5C1CFCD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55742" y="85725"/>
          <a:ext cx="871212" cy="92392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21"/>
  <sheetViews>
    <sheetView tabSelected="1" zoomScaleNormal="100" workbookViewId="0">
      <selection activeCell="B15" sqref="B15:Q16"/>
    </sheetView>
  </sheetViews>
  <sheetFormatPr defaultRowHeight="15" x14ac:dyDescent="0.25"/>
  <cols>
    <col min="4" max="4" width="23.7109375" customWidth="1"/>
    <col min="17" max="17" width="25.85546875" customWidth="1"/>
  </cols>
  <sheetData>
    <row r="1" spans="1:17" ht="83.25" customHeight="1" x14ac:dyDescent="0.25">
      <c r="A1" s="135" t="s">
        <v>109</v>
      </c>
      <c r="B1" s="136"/>
      <c r="C1" s="136"/>
      <c r="D1" s="136"/>
      <c r="E1" s="136"/>
      <c r="F1" s="136"/>
      <c r="G1" s="136"/>
      <c r="H1" s="136"/>
      <c r="I1" s="136"/>
      <c r="J1" s="136"/>
      <c r="K1" s="136"/>
      <c r="L1" s="136"/>
      <c r="M1" s="136"/>
      <c r="N1" s="136"/>
      <c r="O1" s="136"/>
      <c r="P1" s="136"/>
      <c r="Q1" s="137"/>
    </row>
    <row r="2" spans="1:17" ht="52.5" hidden="1" customHeight="1" x14ac:dyDescent="0.25">
      <c r="A2" s="138"/>
      <c r="B2" s="139"/>
      <c r="C2" s="139"/>
      <c r="D2" s="139"/>
      <c r="E2" s="139"/>
      <c r="F2" s="139"/>
      <c r="G2" s="139"/>
      <c r="H2" s="139"/>
      <c r="I2" s="139"/>
      <c r="J2" s="139"/>
      <c r="K2" s="139"/>
      <c r="L2" s="139"/>
      <c r="M2" s="139"/>
      <c r="N2" s="139"/>
      <c r="O2" s="139"/>
      <c r="P2" s="139"/>
      <c r="Q2" s="140"/>
    </row>
    <row r="3" spans="1:17" ht="15" hidden="1" customHeight="1" x14ac:dyDescent="0.25">
      <c r="A3" s="141"/>
      <c r="B3" s="142"/>
      <c r="C3" s="142"/>
      <c r="D3" s="142"/>
      <c r="E3" s="142"/>
      <c r="F3" s="142"/>
      <c r="G3" s="142"/>
      <c r="H3" s="142"/>
      <c r="I3" s="142"/>
      <c r="J3" s="142"/>
      <c r="K3" s="142"/>
      <c r="L3" s="142"/>
      <c r="M3" s="142"/>
      <c r="N3" s="142"/>
      <c r="O3" s="142"/>
      <c r="P3" s="142"/>
      <c r="Q3" s="140"/>
    </row>
    <row r="4" spans="1:17" ht="37.5" customHeight="1" x14ac:dyDescent="0.25">
      <c r="A4" s="152" t="s">
        <v>108</v>
      </c>
      <c r="B4" s="153"/>
      <c r="C4" s="153"/>
      <c r="D4" s="153"/>
      <c r="E4" s="153"/>
      <c r="F4" s="153"/>
      <c r="G4" s="153"/>
      <c r="H4" s="153"/>
      <c r="I4" s="153"/>
      <c r="J4" s="153"/>
      <c r="K4" s="153"/>
      <c r="L4" s="153"/>
      <c r="M4" s="153"/>
      <c r="N4" s="153"/>
      <c r="O4" s="153"/>
      <c r="P4" s="153"/>
      <c r="Q4" s="130"/>
    </row>
    <row r="5" spans="1:17" x14ac:dyDescent="0.25">
      <c r="A5" s="98">
        <v>1</v>
      </c>
      <c r="B5" s="2" t="s">
        <v>43</v>
      </c>
      <c r="C5" s="2"/>
      <c r="D5" s="2"/>
      <c r="E5" s="2"/>
      <c r="F5" s="2"/>
      <c r="G5" s="2"/>
      <c r="H5" s="2"/>
      <c r="I5" s="2"/>
      <c r="J5" s="2"/>
      <c r="K5" s="2"/>
      <c r="L5" s="2"/>
      <c r="M5" s="2"/>
      <c r="N5" s="2"/>
      <c r="O5" s="2"/>
      <c r="P5" s="2"/>
      <c r="Q5" s="99"/>
    </row>
    <row r="6" spans="1:17" ht="30" customHeight="1" x14ac:dyDescent="0.25">
      <c r="A6" s="98"/>
      <c r="B6" s="150" t="s">
        <v>93</v>
      </c>
      <c r="C6" s="150"/>
      <c r="D6" s="150"/>
      <c r="E6" s="150"/>
      <c r="F6" s="150"/>
      <c r="G6" s="150"/>
      <c r="H6" s="150"/>
      <c r="I6" s="150"/>
      <c r="J6" s="150"/>
      <c r="K6" s="150"/>
      <c r="L6" s="150"/>
      <c r="M6" s="150"/>
      <c r="N6" s="150"/>
      <c r="O6" s="150"/>
      <c r="P6" s="150"/>
      <c r="Q6" s="151"/>
    </row>
    <row r="7" spans="1:17" x14ac:dyDescent="0.25">
      <c r="A7" s="98">
        <v>2</v>
      </c>
      <c r="B7" s="2" t="s">
        <v>27</v>
      </c>
      <c r="C7" s="2"/>
      <c r="D7" s="2"/>
      <c r="E7" s="2"/>
      <c r="F7" s="2"/>
      <c r="G7" s="2"/>
      <c r="H7" s="2"/>
      <c r="I7" s="2"/>
      <c r="J7" s="2"/>
      <c r="K7" s="2"/>
      <c r="L7" s="2"/>
      <c r="M7" s="2"/>
      <c r="N7" s="2"/>
      <c r="O7" s="2"/>
      <c r="P7" s="2"/>
      <c r="Q7" s="99"/>
    </row>
    <row r="8" spans="1:17" x14ac:dyDescent="0.25">
      <c r="A8" s="131" t="s">
        <v>113</v>
      </c>
      <c r="B8" s="132"/>
      <c r="C8" s="132"/>
      <c r="D8" s="132"/>
      <c r="E8" s="132"/>
      <c r="F8" s="132"/>
      <c r="G8" s="132"/>
      <c r="H8" s="132"/>
      <c r="I8" s="132"/>
      <c r="J8" s="132"/>
      <c r="K8" s="132"/>
      <c r="L8" s="132"/>
      <c r="M8" s="132"/>
      <c r="N8" s="132"/>
      <c r="O8" s="132"/>
      <c r="P8" s="132"/>
      <c r="Q8" s="133"/>
    </row>
    <row r="9" spans="1:17" x14ac:dyDescent="0.25">
      <c r="A9" s="134"/>
      <c r="B9" s="132"/>
      <c r="C9" s="132"/>
      <c r="D9" s="132"/>
      <c r="E9" s="132"/>
      <c r="F9" s="132"/>
      <c r="G9" s="132"/>
      <c r="H9" s="132"/>
      <c r="I9" s="132"/>
      <c r="J9" s="132"/>
      <c r="K9" s="132"/>
      <c r="L9" s="132"/>
      <c r="M9" s="132"/>
      <c r="N9" s="132"/>
      <c r="O9" s="132"/>
      <c r="P9" s="132"/>
      <c r="Q9" s="133"/>
    </row>
    <row r="10" spans="1:17" ht="27.75" customHeight="1" x14ac:dyDescent="0.25">
      <c r="A10" s="134"/>
      <c r="B10" s="132"/>
      <c r="C10" s="132"/>
      <c r="D10" s="132"/>
      <c r="E10" s="132"/>
      <c r="F10" s="132"/>
      <c r="G10" s="132"/>
      <c r="H10" s="132"/>
      <c r="I10" s="132"/>
      <c r="J10" s="132"/>
      <c r="K10" s="132"/>
      <c r="L10" s="132"/>
      <c r="M10" s="132"/>
      <c r="N10" s="132"/>
      <c r="O10" s="132"/>
      <c r="P10" s="132"/>
      <c r="Q10" s="133"/>
    </row>
    <row r="11" spans="1:17" ht="31.5" customHeight="1" x14ac:dyDescent="0.25">
      <c r="A11" s="100">
        <v>3</v>
      </c>
      <c r="B11" s="148" t="s">
        <v>26</v>
      </c>
      <c r="C11" s="148"/>
      <c r="D11" s="148"/>
      <c r="E11" s="148"/>
      <c r="F11" s="148"/>
      <c r="G11" s="148"/>
      <c r="H11" s="148"/>
      <c r="I11" s="148"/>
      <c r="J11" s="148"/>
      <c r="K11" s="148"/>
      <c r="L11" s="148"/>
      <c r="M11" s="148"/>
      <c r="N11" s="148"/>
      <c r="O11" s="148"/>
      <c r="P11" s="148"/>
      <c r="Q11" s="149"/>
    </row>
    <row r="12" spans="1:17" ht="28.5" customHeight="1" x14ac:dyDescent="0.25">
      <c r="A12" s="100">
        <v>4</v>
      </c>
      <c r="B12" s="143" t="s">
        <v>47</v>
      </c>
      <c r="C12" s="144"/>
      <c r="D12" s="144"/>
      <c r="E12" s="144"/>
      <c r="F12" s="144"/>
      <c r="G12" s="144"/>
      <c r="H12" s="144"/>
      <c r="I12" s="144"/>
      <c r="J12" s="144"/>
      <c r="K12" s="144"/>
      <c r="L12" s="144"/>
      <c r="M12" s="144"/>
      <c r="N12" s="144"/>
      <c r="O12" s="144"/>
      <c r="P12" s="144"/>
      <c r="Q12" s="145"/>
    </row>
    <row r="13" spans="1:17" ht="29.25" customHeight="1" x14ac:dyDescent="0.25">
      <c r="A13" s="100">
        <v>5</v>
      </c>
      <c r="B13" s="146" t="s">
        <v>94</v>
      </c>
      <c r="C13" s="146"/>
      <c r="D13" s="146"/>
      <c r="E13" s="146"/>
      <c r="F13" s="146"/>
      <c r="G13" s="146"/>
      <c r="H13" s="146"/>
      <c r="I13" s="146"/>
      <c r="J13" s="146"/>
      <c r="K13" s="146"/>
      <c r="L13" s="146"/>
      <c r="M13" s="146"/>
      <c r="N13" s="146"/>
      <c r="O13" s="146"/>
      <c r="P13" s="146"/>
      <c r="Q13" s="147"/>
    </row>
    <row r="14" spans="1:17" s="124" customFormat="1" ht="30.6" customHeight="1" x14ac:dyDescent="0.25">
      <c r="A14" s="123">
        <v>6</v>
      </c>
      <c r="B14" s="154" t="s">
        <v>116</v>
      </c>
      <c r="C14" s="155"/>
      <c r="D14" s="155"/>
      <c r="E14" s="155"/>
      <c r="F14" s="155"/>
      <c r="G14" s="155"/>
      <c r="H14" s="155"/>
      <c r="I14" s="155"/>
      <c r="J14" s="155"/>
      <c r="K14" s="155"/>
      <c r="L14" s="155"/>
      <c r="M14" s="155"/>
      <c r="N14" s="155"/>
      <c r="O14" s="155"/>
      <c r="P14" s="155"/>
      <c r="Q14" s="156"/>
    </row>
    <row r="15" spans="1:17" ht="45.75" customHeight="1" x14ac:dyDescent="0.25">
      <c r="A15" s="100">
        <v>7</v>
      </c>
      <c r="B15" s="129" t="s">
        <v>95</v>
      </c>
      <c r="C15" s="129"/>
      <c r="D15" s="129"/>
      <c r="E15" s="129"/>
      <c r="F15" s="129"/>
      <c r="G15" s="129"/>
      <c r="H15" s="129"/>
      <c r="I15" s="129"/>
      <c r="J15" s="129"/>
      <c r="K15" s="129"/>
      <c r="L15" s="129"/>
      <c r="M15" s="129"/>
      <c r="N15" s="129"/>
      <c r="O15" s="129"/>
      <c r="P15" s="129"/>
      <c r="Q15" s="130"/>
    </row>
    <row r="16" spans="1:17" ht="45.75" customHeight="1" x14ac:dyDescent="0.25">
      <c r="A16" s="100">
        <v>8</v>
      </c>
      <c r="B16" s="129" t="s">
        <v>83</v>
      </c>
      <c r="C16" s="129"/>
      <c r="D16" s="129"/>
      <c r="E16" s="129"/>
      <c r="F16" s="129"/>
      <c r="G16" s="129"/>
      <c r="H16" s="129"/>
      <c r="I16" s="129"/>
      <c r="J16" s="129"/>
      <c r="K16" s="129"/>
      <c r="L16" s="129"/>
      <c r="M16" s="129"/>
      <c r="N16" s="129"/>
      <c r="O16" s="129"/>
      <c r="P16" s="129"/>
      <c r="Q16" s="130"/>
    </row>
    <row r="17" spans="1:17" ht="15.75" customHeight="1" thickBot="1" x14ac:dyDescent="0.3">
      <c r="A17" s="101">
        <v>9</v>
      </c>
      <c r="B17" s="127" t="s">
        <v>107</v>
      </c>
      <c r="C17" s="127"/>
      <c r="D17" s="127"/>
      <c r="E17" s="127"/>
      <c r="F17" s="127"/>
      <c r="G17" s="127"/>
      <c r="H17" s="127"/>
      <c r="I17" s="127"/>
      <c r="J17" s="127"/>
      <c r="K17" s="127"/>
      <c r="L17" s="127"/>
      <c r="M17" s="127"/>
      <c r="N17" s="127"/>
      <c r="O17" s="127"/>
      <c r="P17" s="127"/>
      <c r="Q17" s="128"/>
    </row>
    <row r="19" spans="1:17" x14ac:dyDescent="0.25">
      <c r="B19" s="102"/>
    </row>
    <row r="20" spans="1:17" x14ac:dyDescent="0.25">
      <c r="B20" s="103"/>
    </row>
    <row r="21" spans="1:17" x14ac:dyDescent="0.25">
      <c r="B21" s="103"/>
    </row>
  </sheetData>
  <sheetProtection algorithmName="SHA-512" hashValue="ikOwhUV5bnT1ndKkP2BMQahfwQ46BdZrId6IZd73Y1asvFjv7BQupt2hzcW62X+dv3loJJ/TMw45UII9LHvDVg==" saltValue="VSRNFx5r0JlmBfkwKa6i+w==" spinCount="100000" sheet="1" objects="1" scenarios="1"/>
  <mergeCells count="11">
    <mergeCell ref="B17:Q17"/>
    <mergeCell ref="B15:Q15"/>
    <mergeCell ref="A8:Q10"/>
    <mergeCell ref="A1:Q3"/>
    <mergeCell ref="B12:Q12"/>
    <mergeCell ref="B13:Q13"/>
    <mergeCell ref="B11:Q11"/>
    <mergeCell ref="B6:Q6"/>
    <mergeCell ref="B16:Q16"/>
    <mergeCell ref="A4:Q4"/>
    <mergeCell ref="B14:Q14"/>
  </mergeCell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30AE-C243-4A49-AA48-C86E1508E916}">
  <sheetPr>
    <tabColor theme="6" tint="-0.249977111117893"/>
    <pageSetUpPr fitToPage="1"/>
  </sheetPr>
  <dimension ref="A1:S119"/>
  <sheetViews>
    <sheetView topLeftCell="A13" zoomScale="70" zoomScaleNormal="70" workbookViewId="0">
      <selection activeCell="A65" sqref="A65"/>
    </sheetView>
  </sheetViews>
  <sheetFormatPr defaultColWidth="9.140625" defaultRowHeight="15" x14ac:dyDescent="0.25"/>
  <cols>
    <col min="1" max="1" width="99.85546875" customWidth="1"/>
    <col min="2" max="2" width="6.5703125" customWidth="1"/>
    <col min="3" max="3" width="18.140625" bestFit="1" customWidth="1"/>
    <col min="4" max="4" width="11.7109375" customWidth="1"/>
    <col min="5" max="5" width="24.85546875" style="1" customWidth="1"/>
    <col min="6" max="6" width="6" style="1" customWidth="1"/>
    <col min="7" max="19" width="9.140625" style="1"/>
  </cols>
  <sheetData>
    <row r="1" spans="1:19" x14ac:dyDescent="0.25">
      <c r="A1" t="s">
        <v>100</v>
      </c>
      <c r="G1" s="22"/>
      <c r="H1"/>
      <c r="I1"/>
      <c r="J1"/>
      <c r="K1"/>
      <c r="L1"/>
      <c r="M1"/>
      <c r="N1"/>
      <c r="O1"/>
      <c r="P1"/>
      <c r="Q1"/>
      <c r="R1"/>
      <c r="S1"/>
    </row>
    <row r="2" spans="1:19" ht="79.5" customHeight="1" x14ac:dyDescent="0.25">
      <c r="A2" s="40"/>
      <c r="B2" s="41" t="s">
        <v>0</v>
      </c>
      <c r="C2" s="41" t="s">
        <v>1</v>
      </c>
      <c r="D2" s="42" t="s">
        <v>2</v>
      </c>
      <c r="G2" s="22"/>
      <c r="H2"/>
      <c r="I2"/>
      <c r="J2"/>
      <c r="K2"/>
      <c r="L2"/>
      <c r="M2"/>
      <c r="N2"/>
      <c r="O2"/>
      <c r="P2"/>
      <c r="Q2"/>
      <c r="R2"/>
      <c r="S2"/>
    </row>
    <row r="3" spans="1:19" x14ac:dyDescent="0.25">
      <c r="A3" s="43" t="s">
        <v>46</v>
      </c>
      <c r="B3" s="24"/>
      <c r="C3" s="44" t="s">
        <v>3</v>
      </c>
      <c r="D3" s="45">
        <f>+B3*0.065</f>
        <v>0</v>
      </c>
      <c r="E3" s="157" t="s">
        <v>25</v>
      </c>
      <c r="F3" s="158"/>
      <c r="G3" s="22"/>
      <c r="H3"/>
      <c r="I3"/>
      <c r="J3"/>
      <c r="K3"/>
      <c r="L3"/>
      <c r="M3"/>
      <c r="N3"/>
      <c r="O3"/>
      <c r="P3"/>
      <c r="Q3"/>
      <c r="R3"/>
      <c r="S3"/>
    </row>
    <row r="4" spans="1:19" x14ac:dyDescent="0.25">
      <c r="A4" s="43" t="s">
        <v>4</v>
      </c>
      <c r="B4" s="25"/>
      <c r="C4" s="44" t="s">
        <v>5</v>
      </c>
      <c r="D4" s="45">
        <f>+B4*0.455</f>
        <v>0</v>
      </c>
      <c r="G4" s="22"/>
      <c r="H4"/>
      <c r="I4"/>
      <c r="J4"/>
      <c r="K4"/>
      <c r="L4"/>
      <c r="M4"/>
      <c r="N4"/>
      <c r="O4"/>
      <c r="P4"/>
      <c r="Q4"/>
      <c r="R4"/>
      <c r="S4"/>
    </row>
    <row r="5" spans="1:19" x14ac:dyDescent="0.25">
      <c r="A5" s="43" t="s">
        <v>16</v>
      </c>
      <c r="B5" s="25"/>
      <c r="C5" s="44" t="s">
        <v>11</v>
      </c>
      <c r="D5" s="45">
        <f>B5*1.825</f>
        <v>0</v>
      </c>
      <c r="G5" s="22"/>
      <c r="H5"/>
      <c r="I5"/>
      <c r="J5"/>
      <c r="K5"/>
      <c r="L5"/>
      <c r="M5"/>
      <c r="N5"/>
      <c r="O5"/>
      <c r="P5"/>
      <c r="Q5"/>
      <c r="R5"/>
      <c r="S5"/>
    </row>
    <row r="6" spans="1:19" x14ac:dyDescent="0.25">
      <c r="A6" s="43" t="s">
        <v>17</v>
      </c>
      <c r="B6" s="25"/>
      <c r="C6" s="44" t="s">
        <v>11</v>
      </c>
      <c r="D6" s="45">
        <f>+B6*-1.825</f>
        <v>0</v>
      </c>
      <c r="G6" s="22"/>
      <c r="H6"/>
      <c r="I6"/>
      <c r="J6"/>
      <c r="K6"/>
      <c r="L6"/>
      <c r="M6"/>
      <c r="N6"/>
      <c r="O6"/>
      <c r="P6"/>
      <c r="Q6"/>
      <c r="R6"/>
      <c r="S6"/>
    </row>
    <row r="7" spans="1:19" x14ac:dyDescent="0.25">
      <c r="A7" s="43" t="s">
        <v>6</v>
      </c>
      <c r="B7" s="26"/>
      <c r="C7" s="44" t="s">
        <v>5</v>
      </c>
      <c r="D7" s="45">
        <f>+B7*-0.455</f>
        <v>0</v>
      </c>
      <c r="G7" s="22"/>
      <c r="H7"/>
      <c r="I7"/>
      <c r="J7"/>
      <c r="K7"/>
      <c r="L7"/>
      <c r="M7"/>
      <c r="N7"/>
      <c r="O7"/>
      <c r="P7"/>
      <c r="Q7"/>
      <c r="R7"/>
      <c r="S7"/>
    </row>
    <row r="8" spans="1:19" x14ac:dyDescent="0.25">
      <c r="A8" s="43" t="s">
        <v>7</v>
      </c>
      <c r="B8" s="26"/>
      <c r="C8" s="44" t="s">
        <v>8</v>
      </c>
      <c r="D8" s="45">
        <f>+B8*-0.057</f>
        <v>0</v>
      </c>
      <c r="G8" s="22"/>
      <c r="H8"/>
      <c r="I8"/>
      <c r="J8"/>
      <c r="K8"/>
      <c r="L8"/>
      <c r="M8"/>
      <c r="N8"/>
      <c r="O8"/>
      <c r="P8"/>
      <c r="Q8"/>
      <c r="R8"/>
      <c r="S8"/>
    </row>
    <row r="9" spans="1:19" ht="15.75" x14ac:dyDescent="0.25">
      <c r="A9" s="43" t="s">
        <v>15</v>
      </c>
      <c r="B9" s="26"/>
      <c r="C9" s="44" t="s">
        <v>9</v>
      </c>
      <c r="D9" s="45">
        <f>+B9*-1</f>
        <v>0</v>
      </c>
      <c r="G9" s="22"/>
      <c r="H9"/>
      <c r="I9"/>
      <c r="J9"/>
      <c r="K9"/>
      <c r="L9"/>
      <c r="M9"/>
      <c r="N9"/>
      <c r="O9"/>
      <c r="P9"/>
      <c r="Q9"/>
      <c r="R9"/>
      <c r="S9"/>
    </row>
    <row r="10" spans="1:19" x14ac:dyDescent="0.25">
      <c r="A10" s="43" t="s">
        <v>13</v>
      </c>
      <c r="B10" s="26"/>
      <c r="C10" s="44" t="s">
        <v>10</v>
      </c>
      <c r="D10" s="45">
        <f>+B10*0.85</f>
        <v>0</v>
      </c>
      <c r="G10" s="22"/>
      <c r="H10"/>
      <c r="I10"/>
      <c r="J10"/>
      <c r="K10"/>
      <c r="L10"/>
      <c r="M10"/>
      <c r="N10"/>
      <c r="O10"/>
      <c r="P10"/>
      <c r="Q10"/>
      <c r="R10"/>
      <c r="S10"/>
    </row>
    <row r="11" spans="1:19" x14ac:dyDescent="0.25">
      <c r="A11" s="43" t="s">
        <v>14</v>
      </c>
      <c r="B11" s="26"/>
      <c r="C11" s="44" t="s">
        <v>10</v>
      </c>
      <c r="D11" s="45">
        <f>+B11*0.07</f>
        <v>0</v>
      </c>
      <c r="G11" s="22"/>
      <c r="H11"/>
      <c r="I11"/>
      <c r="J11"/>
      <c r="K11"/>
      <c r="L11"/>
      <c r="M11"/>
      <c r="N11"/>
      <c r="O11"/>
      <c r="P11"/>
      <c r="Q11"/>
      <c r="R11"/>
      <c r="S11"/>
    </row>
    <row r="12" spans="1:19" x14ac:dyDescent="0.25">
      <c r="A12" s="43" t="s">
        <v>19</v>
      </c>
      <c r="B12" s="26"/>
      <c r="C12" s="44" t="s">
        <v>10</v>
      </c>
      <c r="D12" s="45">
        <f>+B12*-5.82</f>
        <v>0</v>
      </c>
      <c r="E12" s="159" t="s">
        <v>18</v>
      </c>
      <c r="F12" s="160"/>
      <c r="G12" s="22"/>
      <c r="H12"/>
      <c r="I12"/>
      <c r="J12"/>
      <c r="K12"/>
      <c r="L12"/>
      <c r="M12"/>
      <c r="N12"/>
      <c r="O12"/>
      <c r="P12"/>
      <c r="Q12"/>
      <c r="R12"/>
      <c r="S12"/>
    </row>
    <row r="13" spans="1:19" x14ac:dyDescent="0.25">
      <c r="A13" s="46" t="s">
        <v>28</v>
      </c>
      <c r="B13" s="47"/>
      <c r="C13" s="48"/>
      <c r="D13" s="49"/>
      <c r="E13" s="50"/>
      <c r="F13" s="51"/>
      <c r="G13" s="22"/>
      <c r="H13"/>
      <c r="I13"/>
      <c r="J13"/>
      <c r="K13"/>
      <c r="L13"/>
      <c r="M13"/>
      <c r="N13"/>
      <c r="O13"/>
      <c r="P13"/>
      <c r="Q13"/>
      <c r="R13"/>
      <c r="S13"/>
    </row>
    <row r="14" spans="1:19" x14ac:dyDescent="0.25">
      <c r="A14" s="46" t="s">
        <v>45</v>
      </c>
      <c r="B14" s="27">
        <v>69</v>
      </c>
      <c r="C14" s="48" t="s">
        <v>10</v>
      </c>
      <c r="D14" s="49">
        <f>B14*-0.4</f>
        <v>-27.6</v>
      </c>
      <c r="E14" s="161" t="s">
        <v>37</v>
      </c>
      <c r="F14" s="162"/>
      <c r="G14" s="22"/>
      <c r="H14"/>
      <c r="I14"/>
      <c r="J14"/>
      <c r="K14"/>
      <c r="L14"/>
      <c r="M14"/>
      <c r="N14"/>
      <c r="O14"/>
      <c r="P14"/>
      <c r="Q14"/>
      <c r="R14"/>
      <c r="S14"/>
    </row>
    <row r="15" spans="1:19" x14ac:dyDescent="0.25">
      <c r="A15" s="46" t="s">
        <v>35</v>
      </c>
      <c r="B15" s="27">
        <v>3</v>
      </c>
      <c r="C15" s="48" t="s">
        <v>10</v>
      </c>
      <c r="D15" s="49">
        <f>B15*-3.66</f>
        <v>-10.98</v>
      </c>
      <c r="E15" s="163"/>
      <c r="F15" s="164"/>
      <c r="G15" s="22"/>
      <c r="H15"/>
      <c r="I15"/>
      <c r="J15"/>
      <c r="K15"/>
      <c r="L15"/>
      <c r="M15"/>
      <c r="N15"/>
      <c r="O15"/>
      <c r="P15"/>
      <c r="Q15"/>
      <c r="R15"/>
      <c r="S15"/>
    </row>
    <row r="16" spans="1:19" x14ac:dyDescent="0.25">
      <c r="A16" s="46" t="s">
        <v>36</v>
      </c>
      <c r="B16" s="27">
        <v>1</v>
      </c>
      <c r="C16" s="48" t="s">
        <v>10</v>
      </c>
      <c r="D16" s="49">
        <f>B16*-0.53</f>
        <v>-0.53</v>
      </c>
      <c r="E16" s="163"/>
      <c r="F16" s="164"/>
      <c r="G16" s="22"/>
      <c r="H16"/>
      <c r="I16"/>
      <c r="J16"/>
      <c r="K16"/>
      <c r="L16"/>
      <c r="M16"/>
      <c r="N16"/>
      <c r="O16"/>
      <c r="P16"/>
      <c r="Q16"/>
      <c r="R16"/>
      <c r="S16"/>
    </row>
    <row r="17" spans="1:19" x14ac:dyDescent="0.25">
      <c r="A17" s="46" t="s">
        <v>29</v>
      </c>
      <c r="B17" s="27">
        <v>3</v>
      </c>
      <c r="C17" s="48" t="s">
        <v>10</v>
      </c>
      <c r="D17" s="49">
        <f>B17*-1.84</f>
        <v>-5.5200000000000005</v>
      </c>
      <c r="E17" s="163"/>
      <c r="F17" s="164"/>
      <c r="G17" s="22"/>
      <c r="H17"/>
      <c r="I17"/>
      <c r="J17"/>
      <c r="K17"/>
      <c r="L17"/>
      <c r="M17"/>
      <c r="N17"/>
      <c r="O17"/>
      <c r="P17"/>
      <c r="Q17"/>
      <c r="R17"/>
      <c r="S17"/>
    </row>
    <row r="18" spans="1:19" x14ac:dyDescent="0.25">
      <c r="A18" s="46" t="s">
        <v>30</v>
      </c>
      <c r="B18" s="27">
        <v>12</v>
      </c>
      <c r="C18" s="48" t="s">
        <v>10</v>
      </c>
      <c r="D18" s="49">
        <f>B18*-3.5</f>
        <v>-42</v>
      </c>
      <c r="E18" s="163"/>
      <c r="F18" s="164"/>
      <c r="G18" s="22"/>
      <c r="H18"/>
      <c r="I18"/>
      <c r="J18"/>
      <c r="K18"/>
      <c r="L18"/>
      <c r="M18"/>
      <c r="N18"/>
      <c r="O18"/>
      <c r="P18"/>
      <c r="Q18"/>
      <c r="R18"/>
      <c r="S18"/>
    </row>
    <row r="19" spans="1:19" x14ac:dyDescent="0.25">
      <c r="A19" s="46" t="s">
        <v>31</v>
      </c>
      <c r="B19" s="27">
        <v>0</v>
      </c>
      <c r="C19" s="48" t="s">
        <v>10</v>
      </c>
      <c r="D19" s="49">
        <f>B19*-0.28</f>
        <v>0</v>
      </c>
      <c r="E19" s="163"/>
      <c r="F19" s="164"/>
      <c r="G19" s="22"/>
      <c r="H19"/>
      <c r="I19"/>
      <c r="J19"/>
      <c r="K19"/>
      <c r="L19"/>
      <c r="M19"/>
      <c r="N19"/>
      <c r="O19"/>
      <c r="P19"/>
      <c r="Q19"/>
      <c r="R19"/>
      <c r="S19"/>
    </row>
    <row r="20" spans="1:19" x14ac:dyDescent="0.25">
      <c r="A20" s="46" t="s">
        <v>32</v>
      </c>
      <c r="B20" s="26">
        <v>5</v>
      </c>
      <c r="C20" s="48" t="s">
        <v>10</v>
      </c>
      <c r="D20" s="49">
        <f>B20*-0.28</f>
        <v>-1.4000000000000001</v>
      </c>
      <c r="E20" s="163"/>
      <c r="F20" s="164"/>
      <c r="G20" s="22"/>
      <c r="H20"/>
      <c r="I20"/>
      <c r="J20"/>
      <c r="K20"/>
      <c r="L20"/>
      <c r="M20"/>
      <c r="N20"/>
      <c r="O20"/>
      <c r="P20"/>
      <c r="Q20"/>
      <c r="R20"/>
      <c r="S20"/>
    </row>
    <row r="21" spans="1:19" ht="15" customHeight="1" x14ac:dyDescent="0.25">
      <c r="A21" s="46" t="s">
        <v>33</v>
      </c>
      <c r="B21" s="28">
        <v>0</v>
      </c>
      <c r="C21" s="48" t="s">
        <v>10</v>
      </c>
      <c r="D21" s="49">
        <f>B21*-0.38</f>
        <v>0</v>
      </c>
      <c r="E21" s="163"/>
      <c r="F21" s="164"/>
      <c r="G21" s="22"/>
      <c r="H21"/>
      <c r="I21"/>
      <c r="J21"/>
      <c r="K21"/>
      <c r="L21"/>
      <c r="M21"/>
      <c r="N21"/>
      <c r="O21"/>
      <c r="P21"/>
      <c r="Q21"/>
      <c r="R21"/>
      <c r="S21"/>
    </row>
    <row r="22" spans="1:19" x14ac:dyDescent="0.25">
      <c r="A22" s="46" t="s">
        <v>34</v>
      </c>
      <c r="B22" s="52">
        <f>100-SUM(B14:B21)</f>
        <v>7</v>
      </c>
      <c r="C22" s="48" t="s">
        <v>10</v>
      </c>
      <c r="D22" s="49">
        <f>B22*-0.4</f>
        <v>-2.8000000000000003</v>
      </c>
      <c r="E22" s="165"/>
      <c r="F22" s="166"/>
      <c r="G22" s="23"/>
      <c r="H22"/>
      <c r="I22"/>
      <c r="J22"/>
      <c r="K22"/>
      <c r="L22"/>
      <c r="M22"/>
      <c r="N22"/>
      <c r="O22"/>
      <c r="P22"/>
      <c r="Q22"/>
      <c r="R22"/>
      <c r="S22"/>
    </row>
    <row r="23" spans="1:19" x14ac:dyDescent="0.25">
      <c r="A23" s="167" t="s">
        <v>38</v>
      </c>
      <c r="B23" s="168"/>
      <c r="C23" s="169"/>
      <c r="D23" s="45">
        <f>SUM(D14:D22)</f>
        <v>-90.83</v>
      </c>
      <c r="G23" s="22"/>
      <c r="H23"/>
      <c r="I23"/>
      <c r="J23"/>
      <c r="K23"/>
      <c r="L23"/>
      <c r="M23"/>
      <c r="N23"/>
      <c r="O23"/>
      <c r="P23"/>
      <c r="Q23"/>
      <c r="R23"/>
      <c r="S23"/>
    </row>
    <row r="24" spans="1:19" ht="15.75" thickBot="1" x14ac:dyDescent="0.3">
      <c r="A24" s="53" t="s">
        <v>44</v>
      </c>
      <c r="B24" s="54"/>
      <c r="C24" s="55"/>
      <c r="D24" s="56">
        <f>IF(SUM(B10:B12)&lt;5,(D23),IF(SUM(B10:B12)&gt;15,(D23-(50/400)*D23),(D23-((SUM(B10:B12)-5)*5 /400)*D23)))</f>
        <v>-90.83</v>
      </c>
      <c r="G24" s="22"/>
      <c r="H24"/>
      <c r="I24"/>
      <c r="J24"/>
      <c r="K24"/>
      <c r="L24"/>
      <c r="M24"/>
      <c r="N24"/>
      <c r="O24"/>
      <c r="P24"/>
      <c r="Q24"/>
      <c r="R24"/>
      <c r="S24"/>
    </row>
    <row r="25" spans="1:19" ht="15.75" thickBot="1" x14ac:dyDescent="0.3">
      <c r="A25" s="57"/>
      <c r="B25" s="58"/>
      <c r="C25" s="59" t="s">
        <v>12</v>
      </c>
      <c r="D25" s="60">
        <f>+SUM(D3:D12)+D24</f>
        <v>-90.83</v>
      </c>
      <c r="G25" s="22"/>
      <c r="H25"/>
      <c r="I25"/>
      <c r="J25"/>
      <c r="K25"/>
      <c r="L25"/>
      <c r="M25"/>
      <c r="N25"/>
      <c r="O25"/>
      <c r="P25"/>
      <c r="Q25"/>
      <c r="R25"/>
      <c r="S25"/>
    </row>
    <row r="26" spans="1:19" ht="13.5" customHeight="1" x14ac:dyDescent="0.25">
      <c r="A26" s="61" t="s">
        <v>39</v>
      </c>
      <c r="B26" s="62"/>
      <c r="C26" s="62"/>
      <c r="D26" s="63">
        <f>+D25*0.1</f>
        <v>-9.0830000000000002</v>
      </c>
      <c r="G26" s="22"/>
      <c r="H26"/>
      <c r="I26"/>
      <c r="J26"/>
      <c r="K26"/>
      <c r="L26"/>
      <c r="M26"/>
      <c r="N26"/>
      <c r="O26"/>
      <c r="P26"/>
      <c r="Q26"/>
      <c r="R26"/>
      <c r="S26"/>
    </row>
    <row r="27" spans="1:19" x14ac:dyDescent="0.25">
      <c r="A27" s="64" t="s">
        <v>106</v>
      </c>
      <c r="B27" s="65"/>
      <c r="C27" s="66"/>
      <c r="D27" s="29"/>
      <c r="G27" s="22"/>
      <c r="H27"/>
      <c r="I27"/>
      <c r="J27"/>
      <c r="K27"/>
      <c r="L27"/>
      <c r="M27"/>
      <c r="N27"/>
      <c r="O27"/>
      <c r="P27"/>
      <c r="Q27"/>
      <c r="R27"/>
      <c r="S27"/>
    </row>
    <row r="28" spans="1:19" x14ac:dyDescent="0.25">
      <c r="A28" s="67" t="s">
        <v>40</v>
      </c>
      <c r="B28" s="68"/>
      <c r="C28" s="65"/>
      <c r="D28" s="69">
        <f>B3*0.1</f>
        <v>0</v>
      </c>
      <c r="G28" s="22"/>
      <c r="H28"/>
      <c r="I28"/>
      <c r="J28"/>
      <c r="K28"/>
      <c r="L28"/>
      <c r="M28"/>
      <c r="N28"/>
      <c r="O28"/>
      <c r="P28"/>
      <c r="Q28"/>
      <c r="R28"/>
      <c r="S28"/>
    </row>
    <row r="29" spans="1:19" x14ac:dyDescent="0.25">
      <c r="A29" s="17"/>
      <c r="B29" s="4"/>
      <c r="C29" s="4"/>
      <c r="D29" s="18"/>
      <c r="E29" s="4"/>
      <c r="F29" s="4"/>
      <c r="G29" s="22"/>
      <c r="H29"/>
      <c r="I29"/>
      <c r="J29"/>
      <c r="K29"/>
      <c r="L29"/>
      <c r="M29"/>
      <c r="N29"/>
      <c r="O29"/>
      <c r="P29"/>
      <c r="Q29"/>
      <c r="R29"/>
      <c r="S29"/>
    </row>
    <row r="30" spans="1:19" x14ac:dyDescent="0.25">
      <c r="A30" s="19" t="s">
        <v>41</v>
      </c>
      <c r="B30" s="20"/>
      <c r="C30" s="21"/>
      <c r="D30" s="122">
        <f>+D26+D27+D28</f>
        <v>-9.0830000000000002</v>
      </c>
      <c r="E30" s="4" t="s">
        <v>42</v>
      </c>
      <c r="F30" s="4"/>
      <c r="G30" s="22"/>
      <c r="H30"/>
      <c r="I30"/>
      <c r="J30"/>
      <c r="K30"/>
      <c r="L30"/>
      <c r="M30"/>
      <c r="N30"/>
      <c r="O30"/>
      <c r="P30"/>
      <c r="Q30"/>
      <c r="R30"/>
      <c r="S30"/>
    </row>
    <row r="31" spans="1:19" x14ac:dyDescent="0.25">
      <c r="A31" s="5"/>
      <c r="B31" s="4"/>
      <c r="C31" s="4"/>
      <c r="D31" s="4"/>
      <c r="E31" s="4"/>
      <c r="F31" s="4"/>
      <c r="G31" s="22"/>
      <c r="H31"/>
      <c r="I31"/>
      <c r="J31"/>
      <c r="K31"/>
      <c r="L31"/>
      <c r="M31"/>
      <c r="N31"/>
      <c r="O31"/>
      <c r="P31"/>
      <c r="Q31"/>
      <c r="R31"/>
      <c r="S31"/>
    </row>
    <row r="32" spans="1:19" ht="18" customHeight="1" x14ac:dyDescent="0.25">
      <c r="A32" s="170" t="s">
        <v>101</v>
      </c>
      <c r="B32" s="170"/>
      <c r="C32" s="170"/>
      <c r="D32" s="170"/>
      <c r="E32" s="4"/>
      <c r="F32" s="4"/>
      <c r="G32" s="22"/>
      <c r="H32"/>
      <c r="I32"/>
      <c r="J32"/>
      <c r="K32"/>
      <c r="L32"/>
      <c r="M32"/>
      <c r="N32"/>
      <c r="O32"/>
      <c r="P32"/>
      <c r="Q32"/>
      <c r="R32"/>
      <c r="S32"/>
    </row>
    <row r="33" spans="1:19" x14ac:dyDescent="0.25">
      <c r="A33" s="30" t="s">
        <v>117</v>
      </c>
      <c r="B33" s="31"/>
      <c r="C33" s="31"/>
      <c r="D33" s="31"/>
      <c r="E33" s="31"/>
      <c r="F33" s="32"/>
      <c r="G33" s="22"/>
      <c r="H33"/>
      <c r="I33"/>
      <c r="J33"/>
      <c r="K33"/>
      <c r="L33"/>
      <c r="M33"/>
      <c r="N33"/>
      <c r="O33"/>
      <c r="P33"/>
      <c r="Q33"/>
      <c r="R33"/>
      <c r="S33"/>
    </row>
    <row r="34" spans="1:19" x14ac:dyDescent="0.25">
      <c r="A34" s="30" t="s">
        <v>22</v>
      </c>
      <c r="B34" s="31"/>
      <c r="C34" s="31"/>
      <c r="D34" s="31"/>
      <c r="E34" s="31"/>
      <c r="F34" s="32"/>
      <c r="G34" s="22"/>
      <c r="H34"/>
      <c r="I34"/>
      <c r="J34"/>
      <c r="K34"/>
      <c r="L34"/>
      <c r="M34"/>
      <c r="N34"/>
      <c r="O34"/>
      <c r="P34"/>
      <c r="Q34"/>
      <c r="R34"/>
      <c r="S34"/>
    </row>
    <row r="35" spans="1:19" x14ac:dyDescent="0.25">
      <c r="A35" s="30" t="s">
        <v>21</v>
      </c>
      <c r="B35" s="33"/>
      <c r="C35" s="33"/>
      <c r="D35" s="33"/>
      <c r="E35" s="33"/>
      <c r="F35" s="34"/>
      <c r="G35" s="22"/>
      <c r="H35"/>
      <c r="I35"/>
      <c r="J35"/>
      <c r="K35"/>
      <c r="L35"/>
      <c r="M35"/>
      <c r="N35"/>
      <c r="O35"/>
      <c r="P35"/>
      <c r="Q35"/>
      <c r="R35"/>
      <c r="S35"/>
    </row>
    <row r="36" spans="1:19" x14ac:dyDescent="0.25">
      <c r="A36" s="30" t="s">
        <v>24</v>
      </c>
      <c r="B36" s="31"/>
      <c r="C36" s="31"/>
      <c r="D36" s="31"/>
      <c r="E36" s="31"/>
      <c r="F36" s="32"/>
      <c r="G36" s="22"/>
      <c r="H36"/>
      <c r="I36"/>
      <c r="J36"/>
      <c r="K36"/>
      <c r="L36"/>
      <c r="M36"/>
      <c r="N36"/>
      <c r="O36"/>
      <c r="P36"/>
      <c r="Q36"/>
      <c r="R36"/>
      <c r="S36"/>
    </row>
    <row r="37" spans="1:19" x14ac:dyDescent="0.25">
      <c r="A37" s="35" t="s">
        <v>23</v>
      </c>
      <c r="B37" s="36"/>
      <c r="C37" s="36"/>
      <c r="D37" s="36"/>
      <c r="E37" s="36"/>
      <c r="F37" s="37"/>
      <c r="G37" s="22"/>
      <c r="H37"/>
      <c r="I37"/>
      <c r="J37"/>
      <c r="K37"/>
      <c r="L37"/>
      <c r="M37"/>
      <c r="N37"/>
      <c r="O37"/>
      <c r="P37"/>
      <c r="Q37"/>
      <c r="R37"/>
      <c r="S37"/>
    </row>
    <row r="38" spans="1:19" x14ac:dyDescent="0.25">
      <c r="A38" s="109"/>
      <c r="B38" s="38"/>
      <c r="C38" s="38"/>
      <c r="D38" s="38"/>
      <c r="E38" s="38"/>
      <c r="F38" s="39"/>
      <c r="G38" s="22"/>
      <c r="H38"/>
      <c r="I38"/>
      <c r="J38"/>
      <c r="K38"/>
      <c r="L38"/>
      <c r="M38"/>
      <c r="N38"/>
      <c r="O38"/>
      <c r="P38"/>
      <c r="Q38"/>
      <c r="R38"/>
      <c r="S38"/>
    </row>
    <row r="39" spans="1:19" x14ac:dyDescent="0.25">
      <c r="A39" s="22" t="s">
        <v>122</v>
      </c>
      <c r="B39" s="22"/>
      <c r="C39" s="22"/>
      <c r="D39" s="22"/>
      <c r="E39" s="22"/>
      <c r="F39" s="22"/>
      <c r="G39" s="22"/>
      <c r="H39"/>
      <c r="I39"/>
      <c r="J39"/>
      <c r="K39"/>
      <c r="L39"/>
      <c r="M39"/>
      <c r="N39"/>
      <c r="O39"/>
      <c r="P39"/>
      <c r="Q39"/>
      <c r="R39"/>
      <c r="S39"/>
    </row>
    <row r="40" spans="1:19" x14ac:dyDescent="0.25">
      <c r="E40"/>
      <c r="F40"/>
      <c r="G40"/>
      <c r="H40"/>
      <c r="I40"/>
      <c r="J40"/>
      <c r="K40"/>
      <c r="L40"/>
      <c r="M40"/>
      <c r="N40"/>
      <c r="O40"/>
      <c r="P40"/>
      <c r="Q40"/>
      <c r="R40"/>
      <c r="S40"/>
    </row>
    <row r="41" spans="1:19" x14ac:dyDescent="0.25">
      <c r="E41"/>
      <c r="F41"/>
      <c r="G41"/>
      <c r="H41"/>
      <c r="I41"/>
      <c r="J41"/>
      <c r="K41"/>
      <c r="L41"/>
      <c r="M41"/>
      <c r="N41"/>
      <c r="O41"/>
      <c r="P41"/>
      <c r="Q41"/>
      <c r="R41"/>
      <c r="S41"/>
    </row>
    <row r="42" spans="1:19" x14ac:dyDescent="0.25">
      <c r="E42"/>
      <c r="F42"/>
      <c r="G42"/>
      <c r="H42"/>
      <c r="I42"/>
      <c r="J42"/>
      <c r="K42"/>
      <c r="L42"/>
      <c r="M42"/>
      <c r="N42"/>
      <c r="O42"/>
      <c r="P42"/>
      <c r="Q42"/>
      <c r="R42"/>
      <c r="S42"/>
    </row>
    <row r="43" spans="1:19" x14ac:dyDescent="0.25">
      <c r="E43"/>
      <c r="F43"/>
      <c r="G43"/>
      <c r="H43"/>
      <c r="I43"/>
      <c r="J43"/>
      <c r="K43"/>
      <c r="L43"/>
      <c r="M43"/>
      <c r="N43"/>
      <c r="O43"/>
      <c r="P43"/>
      <c r="Q43"/>
      <c r="R43"/>
      <c r="S43"/>
    </row>
    <row r="44" spans="1:19" x14ac:dyDescent="0.25">
      <c r="E44"/>
      <c r="F44"/>
      <c r="G44"/>
      <c r="H44"/>
      <c r="I44"/>
      <c r="J44"/>
      <c r="K44"/>
      <c r="L44"/>
      <c r="M44"/>
      <c r="N44"/>
      <c r="O44"/>
      <c r="P44"/>
      <c r="Q44"/>
      <c r="R44"/>
      <c r="S44"/>
    </row>
    <row r="45" spans="1:19" x14ac:dyDescent="0.25">
      <c r="E45"/>
      <c r="F45"/>
      <c r="G45"/>
      <c r="H45"/>
      <c r="I45"/>
      <c r="J45"/>
      <c r="K45"/>
      <c r="L45"/>
      <c r="M45"/>
      <c r="N45"/>
      <c r="O45"/>
      <c r="P45"/>
      <c r="Q45"/>
      <c r="R45"/>
      <c r="S45"/>
    </row>
    <row r="46" spans="1:19" x14ac:dyDescent="0.25">
      <c r="E46"/>
      <c r="F46"/>
      <c r="G46"/>
      <c r="H46"/>
      <c r="I46"/>
      <c r="J46"/>
      <c r="K46"/>
      <c r="L46"/>
      <c r="M46"/>
      <c r="N46"/>
      <c r="O46"/>
      <c r="P46"/>
      <c r="Q46"/>
      <c r="R46"/>
      <c r="S46"/>
    </row>
    <row r="47" spans="1:19" x14ac:dyDescent="0.25">
      <c r="E47"/>
      <c r="F47"/>
      <c r="G47"/>
      <c r="H47"/>
      <c r="I47"/>
      <c r="J47"/>
      <c r="K47"/>
      <c r="L47"/>
      <c r="M47"/>
      <c r="N47"/>
      <c r="O47"/>
      <c r="P47"/>
      <c r="Q47"/>
      <c r="R47"/>
      <c r="S47"/>
    </row>
    <row r="48" spans="1:19" x14ac:dyDescent="0.25">
      <c r="E48"/>
      <c r="F48"/>
      <c r="G48"/>
      <c r="H48"/>
      <c r="I48"/>
      <c r="J48"/>
      <c r="K48"/>
      <c r="L48"/>
      <c r="M48"/>
      <c r="N48"/>
      <c r="O48"/>
      <c r="P48"/>
      <c r="Q48"/>
      <c r="R48"/>
      <c r="S48"/>
    </row>
    <row r="49" spans="1:19" x14ac:dyDescent="0.25">
      <c r="A49" s="6"/>
      <c r="E49"/>
      <c r="F49"/>
      <c r="G49"/>
      <c r="H49"/>
      <c r="I49"/>
      <c r="J49"/>
      <c r="K49"/>
      <c r="L49"/>
      <c r="M49"/>
      <c r="N49"/>
      <c r="O49"/>
      <c r="P49"/>
      <c r="Q49"/>
      <c r="R49"/>
      <c r="S49"/>
    </row>
    <row r="50" spans="1:19" x14ac:dyDescent="0.25">
      <c r="E50"/>
      <c r="F50"/>
      <c r="G50"/>
      <c r="H50"/>
      <c r="I50"/>
      <c r="J50"/>
      <c r="K50"/>
      <c r="L50"/>
      <c r="M50"/>
      <c r="N50"/>
      <c r="O50"/>
      <c r="P50"/>
      <c r="Q50"/>
      <c r="R50"/>
      <c r="S50"/>
    </row>
    <row r="51" spans="1:19" x14ac:dyDescent="0.25">
      <c r="E51"/>
      <c r="F51"/>
      <c r="G51"/>
      <c r="H51"/>
      <c r="I51"/>
      <c r="J51"/>
      <c r="K51"/>
      <c r="L51"/>
      <c r="M51"/>
      <c r="N51"/>
      <c r="O51"/>
      <c r="P51"/>
      <c r="Q51"/>
      <c r="R51"/>
      <c r="S51"/>
    </row>
    <row r="52" spans="1:19" x14ac:dyDescent="0.25">
      <c r="E52"/>
      <c r="F52"/>
      <c r="G52"/>
      <c r="H52"/>
      <c r="I52"/>
      <c r="J52"/>
      <c r="K52"/>
      <c r="L52"/>
      <c r="M52"/>
      <c r="N52"/>
      <c r="O52"/>
      <c r="P52"/>
      <c r="Q52"/>
      <c r="R52"/>
      <c r="S52"/>
    </row>
    <row r="53" spans="1:19" x14ac:dyDescent="0.25">
      <c r="E53"/>
      <c r="F53"/>
      <c r="G53"/>
      <c r="H53"/>
      <c r="I53"/>
      <c r="J53"/>
      <c r="K53"/>
      <c r="L53"/>
      <c r="M53"/>
      <c r="N53"/>
      <c r="O53"/>
      <c r="P53"/>
      <c r="Q53"/>
      <c r="R53"/>
      <c r="S53"/>
    </row>
    <row r="54" spans="1:19" x14ac:dyDescent="0.25">
      <c r="E54"/>
      <c r="F54"/>
      <c r="G54"/>
      <c r="H54"/>
      <c r="I54"/>
      <c r="J54"/>
      <c r="K54"/>
      <c r="L54"/>
      <c r="M54"/>
      <c r="N54"/>
      <c r="O54"/>
      <c r="P54"/>
      <c r="Q54"/>
      <c r="R54"/>
      <c r="S54"/>
    </row>
    <row r="55" spans="1:19" x14ac:dyDescent="0.25">
      <c r="E55"/>
      <c r="F55"/>
      <c r="G55"/>
      <c r="H55"/>
      <c r="I55"/>
      <c r="J55"/>
      <c r="K55"/>
      <c r="L55"/>
      <c r="M55"/>
      <c r="N55"/>
      <c r="O55"/>
      <c r="P55"/>
      <c r="Q55"/>
      <c r="R55"/>
      <c r="S55"/>
    </row>
    <row r="56" spans="1:19" x14ac:dyDescent="0.25">
      <c r="E56"/>
      <c r="F56"/>
      <c r="G56"/>
      <c r="H56"/>
      <c r="I56"/>
      <c r="J56"/>
      <c r="K56"/>
      <c r="L56"/>
      <c r="M56"/>
      <c r="N56"/>
      <c r="O56"/>
      <c r="P56"/>
      <c r="Q56"/>
      <c r="R56"/>
      <c r="S56"/>
    </row>
    <row r="57" spans="1:19" x14ac:dyDescent="0.25">
      <c r="E57"/>
      <c r="F57"/>
      <c r="G57"/>
      <c r="H57"/>
      <c r="I57"/>
      <c r="J57"/>
      <c r="K57"/>
      <c r="L57"/>
      <c r="M57"/>
      <c r="N57"/>
      <c r="O57"/>
      <c r="P57"/>
      <c r="Q57"/>
      <c r="R57"/>
      <c r="S57"/>
    </row>
    <row r="58" spans="1:19" x14ac:dyDescent="0.25">
      <c r="E58"/>
      <c r="F58"/>
      <c r="G58"/>
      <c r="H58"/>
      <c r="I58"/>
      <c r="J58"/>
      <c r="K58"/>
      <c r="L58"/>
      <c r="M58"/>
      <c r="N58"/>
      <c r="O58"/>
      <c r="P58"/>
      <c r="Q58"/>
      <c r="R58"/>
      <c r="S58"/>
    </row>
    <row r="59" spans="1:19" x14ac:dyDescent="0.25">
      <c r="E59"/>
      <c r="F59"/>
      <c r="G59"/>
      <c r="H59"/>
      <c r="I59"/>
      <c r="J59"/>
      <c r="K59"/>
      <c r="L59"/>
      <c r="M59"/>
      <c r="N59"/>
      <c r="O59"/>
      <c r="P59"/>
      <c r="Q59"/>
      <c r="R59"/>
      <c r="S59"/>
    </row>
    <row r="60" spans="1:19" x14ac:dyDescent="0.25">
      <c r="E60"/>
      <c r="F60"/>
      <c r="G60"/>
      <c r="H60"/>
      <c r="I60"/>
      <c r="J60"/>
      <c r="K60"/>
      <c r="L60"/>
      <c r="M60"/>
      <c r="N60"/>
      <c r="O60"/>
      <c r="P60"/>
      <c r="Q60"/>
      <c r="R60"/>
      <c r="S60"/>
    </row>
    <row r="61" spans="1:19" x14ac:dyDescent="0.25">
      <c r="E61"/>
      <c r="F61"/>
      <c r="G61"/>
      <c r="H61"/>
      <c r="I61"/>
      <c r="J61"/>
      <c r="K61"/>
      <c r="L61"/>
      <c r="M61"/>
      <c r="N61"/>
      <c r="O61"/>
      <c r="P61"/>
      <c r="Q61"/>
      <c r="R61"/>
      <c r="S61"/>
    </row>
    <row r="62" spans="1:19" x14ac:dyDescent="0.25">
      <c r="E62"/>
      <c r="F62"/>
      <c r="G62"/>
      <c r="H62"/>
      <c r="I62"/>
      <c r="J62"/>
      <c r="K62"/>
      <c r="L62"/>
      <c r="M62"/>
      <c r="N62"/>
      <c r="O62"/>
      <c r="P62"/>
      <c r="Q62"/>
      <c r="R62"/>
      <c r="S62"/>
    </row>
    <row r="63" spans="1:19" x14ac:dyDescent="0.25">
      <c r="E63"/>
      <c r="F63"/>
      <c r="G63"/>
      <c r="H63"/>
      <c r="I63"/>
      <c r="J63"/>
      <c r="K63"/>
      <c r="L63"/>
      <c r="M63"/>
      <c r="N63"/>
      <c r="O63"/>
      <c r="P63"/>
      <c r="Q63"/>
      <c r="R63"/>
      <c r="S63"/>
    </row>
    <row r="64" spans="1:19" x14ac:dyDescent="0.25">
      <c r="E64"/>
      <c r="F64"/>
      <c r="G64"/>
      <c r="H64"/>
      <c r="I64"/>
      <c r="J64"/>
      <c r="K64"/>
      <c r="L64"/>
      <c r="M64"/>
      <c r="N64"/>
      <c r="O64"/>
      <c r="P64"/>
      <c r="Q64"/>
      <c r="R64"/>
      <c r="S64"/>
    </row>
    <row r="65" spans="5:19" x14ac:dyDescent="0.25">
      <c r="E65"/>
      <c r="F65"/>
      <c r="G65"/>
      <c r="H65"/>
      <c r="I65"/>
      <c r="J65"/>
      <c r="K65"/>
      <c r="L65"/>
      <c r="M65"/>
      <c r="N65"/>
      <c r="O65"/>
      <c r="P65"/>
      <c r="Q65"/>
      <c r="R65"/>
      <c r="S65"/>
    </row>
    <row r="66" spans="5:19" x14ac:dyDescent="0.25">
      <c r="E66"/>
      <c r="F66"/>
      <c r="G66"/>
      <c r="H66"/>
      <c r="I66"/>
      <c r="J66"/>
      <c r="K66"/>
      <c r="L66"/>
      <c r="M66"/>
      <c r="N66"/>
      <c r="O66"/>
      <c r="P66"/>
      <c r="Q66"/>
      <c r="R66"/>
      <c r="S66"/>
    </row>
    <row r="67" spans="5:19" x14ac:dyDescent="0.25">
      <c r="E67"/>
      <c r="F67"/>
      <c r="G67"/>
      <c r="H67"/>
      <c r="I67"/>
      <c r="J67"/>
      <c r="K67"/>
      <c r="L67"/>
      <c r="M67"/>
      <c r="N67"/>
      <c r="O67"/>
      <c r="P67"/>
      <c r="Q67"/>
      <c r="R67"/>
      <c r="S67"/>
    </row>
    <row r="68" spans="5:19" x14ac:dyDescent="0.25">
      <c r="E68"/>
      <c r="F68"/>
      <c r="G68"/>
      <c r="H68"/>
      <c r="I68"/>
      <c r="J68"/>
      <c r="K68"/>
      <c r="L68"/>
      <c r="M68"/>
      <c r="N68"/>
      <c r="O68"/>
      <c r="P68"/>
      <c r="Q68"/>
      <c r="R68"/>
      <c r="S68"/>
    </row>
    <row r="69" spans="5:19" x14ac:dyDescent="0.25">
      <c r="E69"/>
      <c r="F69"/>
      <c r="G69"/>
      <c r="H69"/>
      <c r="I69"/>
      <c r="J69"/>
      <c r="K69"/>
      <c r="L69"/>
      <c r="M69"/>
      <c r="N69"/>
      <c r="O69"/>
      <c r="P69"/>
      <c r="Q69"/>
      <c r="R69"/>
      <c r="S69"/>
    </row>
    <row r="70" spans="5:19" x14ac:dyDescent="0.25">
      <c r="E70"/>
      <c r="F70"/>
      <c r="G70"/>
      <c r="H70"/>
      <c r="I70"/>
      <c r="J70"/>
      <c r="K70"/>
      <c r="L70"/>
      <c r="M70"/>
      <c r="N70"/>
      <c r="O70"/>
      <c r="P70"/>
      <c r="Q70"/>
      <c r="R70"/>
      <c r="S70"/>
    </row>
    <row r="71" spans="5:19" x14ac:dyDescent="0.25">
      <c r="E71"/>
      <c r="F71"/>
      <c r="G71"/>
      <c r="H71"/>
      <c r="I71"/>
      <c r="J71"/>
      <c r="K71"/>
      <c r="L71"/>
      <c r="M71"/>
      <c r="N71"/>
      <c r="O71"/>
      <c r="P71"/>
      <c r="Q71"/>
      <c r="R71"/>
      <c r="S71"/>
    </row>
    <row r="72" spans="5:19" x14ac:dyDescent="0.25">
      <c r="E72"/>
      <c r="F72"/>
      <c r="G72"/>
      <c r="H72"/>
      <c r="I72"/>
      <c r="J72"/>
      <c r="K72"/>
      <c r="L72"/>
      <c r="M72"/>
      <c r="N72"/>
      <c r="O72"/>
      <c r="P72"/>
      <c r="Q72"/>
      <c r="R72"/>
      <c r="S72"/>
    </row>
    <row r="73" spans="5:19" x14ac:dyDescent="0.25">
      <c r="E73"/>
      <c r="F73"/>
      <c r="G73"/>
      <c r="H73"/>
      <c r="I73"/>
      <c r="J73"/>
      <c r="K73"/>
      <c r="L73"/>
      <c r="M73"/>
      <c r="N73"/>
      <c r="O73"/>
      <c r="P73"/>
      <c r="Q73"/>
      <c r="R73"/>
      <c r="S73"/>
    </row>
    <row r="74" spans="5:19" x14ac:dyDescent="0.25">
      <c r="E74"/>
      <c r="F74"/>
      <c r="G74"/>
      <c r="H74"/>
      <c r="I74"/>
      <c r="J74"/>
      <c r="K74"/>
      <c r="L74"/>
      <c r="M74"/>
      <c r="N74"/>
      <c r="O74"/>
      <c r="P74"/>
      <c r="Q74"/>
      <c r="R74"/>
      <c r="S74"/>
    </row>
    <row r="75" spans="5:19" x14ac:dyDescent="0.25">
      <c r="E75"/>
      <c r="F75"/>
      <c r="G75"/>
      <c r="H75"/>
      <c r="I75"/>
      <c r="J75"/>
      <c r="K75"/>
      <c r="L75"/>
      <c r="M75"/>
      <c r="N75"/>
      <c r="O75"/>
      <c r="P75"/>
      <c r="Q75"/>
      <c r="R75"/>
      <c r="S75"/>
    </row>
    <row r="76" spans="5:19" x14ac:dyDescent="0.25">
      <c r="E76"/>
      <c r="F76"/>
      <c r="G76"/>
      <c r="H76"/>
      <c r="I76"/>
      <c r="J76"/>
      <c r="K76"/>
      <c r="L76"/>
      <c r="M76"/>
      <c r="N76"/>
      <c r="O76"/>
      <c r="P76"/>
      <c r="Q76"/>
      <c r="R76"/>
      <c r="S76"/>
    </row>
    <row r="77" spans="5:19" x14ac:dyDescent="0.25">
      <c r="E77"/>
      <c r="F77"/>
      <c r="G77"/>
      <c r="H77"/>
      <c r="I77"/>
      <c r="J77"/>
      <c r="K77"/>
      <c r="L77"/>
      <c r="M77"/>
      <c r="N77"/>
      <c r="O77"/>
      <c r="P77"/>
      <c r="Q77"/>
      <c r="R77"/>
      <c r="S77"/>
    </row>
    <row r="78" spans="5:19" x14ac:dyDescent="0.25">
      <c r="E78"/>
      <c r="F78"/>
      <c r="G78"/>
      <c r="H78"/>
      <c r="I78"/>
      <c r="J78"/>
      <c r="K78"/>
      <c r="L78"/>
      <c r="M78"/>
      <c r="N78"/>
      <c r="O78"/>
      <c r="P78"/>
      <c r="Q78"/>
      <c r="R78"/>
      <c r="S78"/>
    </row>
    <row r="79" spans="5:19" x14ac:dyDescent="0.25">
      <c r="E79"/>
      <c r="F79"/>
      <c r="G79"/>
      <c r="H79"/>
      <c r="I79"/>
      <c r="J79"/>
      <c r="K79"/>
      <c r="L79"/>
      <c r="M79"/>
      <c r="N79"/>
      <c r="O79"/>
      <c r="P79"/>
      <c r="Q79"/>
      <c r="R79"/>
      <c r="S79"/>
    </row>
    <row r="80" spans="5:19" x14ac:dyDescent="0.25">
      <c r="E80"/>
      <c r="F80"/>
      <c r="G80"/>
      <c r="H80"/>
      <c r="I80"/>
      <c r="J80"/>
      <c r="K80"/>
      <c r="L80"/>
      <c r="M80"/>
      <c r="N80"/>
      <c r="O80"/>
      <c r="P80"/>
      <c r="Q80"/>
      <c r="R80"/>
      <c r="S80"/>
    </row>
    <row r="81" spans="5:19" x14ac:dyDescent="0.25">
      <c r="E81"/>
      <c r="F81"/>
      <c r="G81"/>
      <c r="H81"/>
      <c r="I81"/>
      <c r="J81"/>
      <c r="K81"/>
      <c r="L81"/>
      <c r="M81"/>
      <c r="N81"/>
      <c r="O81"/>
      <c r="P81"/>
      <c r="Q81"/>
      <c r="R81"/>
      <c r="S81"/>
    </row>
    <row r="82" spans="5:19" x14ac:dyDescent="0.25">
      <c r="E82"/>
      <c r="F82"/>
      <c r="G82"/>
      <c r="H82"/>
      <c r="I82"/>
      <c r="J82"/>
      <c r="K82"/>
      <c r="L82"/>
      <c r="M82"/>
      <c r="N82"/>
      <c r="O82"/>
      <c r="P82"/>
      <c r="Q82"/>
      <c r="R82"/>
      <c r="S82"/>
    </row>
    <row r="83" spans="5:19" x14ac:dyDescent="0.25">
      <c r="E83"/>
      <c r="F83"/>
      <c r="G83"/>
      <c r="H83"/>
      <c r="I83"/>
      <c r="J83"/>
      <c r="K83"/>
      <c r="L83"/>
      <c r="M83"/>
      <c r="N83"/>
      <c r="O83"/>
      <c r="P83"/>
      <c r="Q83"/>
      <c r="R83"/>
      <c r="S83"/>
    </row>
    <row r="84" spans="5:19" x14ac:dyDescent="0.25">
      <c r="E84"/>
      <c r="F84"/>
      <c r="G84"/>
      <c r="H84"/>
      <c r="I84"/>
      <c r="J84"/>
      <c r="K84"/>
      <c r="L84"/>
      <c r="M84"/>
      <c r="N84"/>
      <c r="O84"/>
      <c r="P84"/>
      <c r="Q84"/>
      <c r="R84"/>
      <c r="S84"/>
    </row>
    <row r="85" spans="5:19" x14ac:dyDescent="0.25">
      <c r="E85"/>
      <c r="F85"/>
      <c r="G85"/>
      <c r="H85"/>
      <c r="I85"/>
      <c r="J85"/>
      <c r="K85"/>
      <c r="L85"/>
      <c r="M85"/>
      <c r="N85"/>
      <c r="O85"/>
      <c r="P85"/>
      <c r="Q85"/>
      <c r="R85"/>
      <c r="S85"/>
    </row>
    <row r="86" spans="5:19" x14ac:dyDescent="0.25">
      <c r="E86"/>
      <c r="F86"/>
      <c r="G86"/>
      <c r="H86"/>
      <c r="I86"/>
      <c r="J86"/>
      <c r="K86"/>
      <c r="L86"/>
      <c r="M86"/>
      <c r="N86"/>
      <c r="O86"/>
      <c r="P86"/>
      <c r="Q86"/>
      <c r="R86"/>
      <c r="S86"/>
    </row>
    <row r="87" spans="5:19" x14ac:dyDescent="0.25">
      <c r="E87"/>
      <c r="F87"/>
      <c r="G87"/>
      <c r="H87"/>
      <c r="I87"/>
      <c r="J87"/>
      <c r="K87"/>
      <c r="L87"/>
      <c r="M87"/>
      <c r="N87"/>
      <c r="O87"/>
      <c r="P87"/>
      <c r="Q87"/>
      <c r="R87"/>
      <c r="S87"/>
    </row>
    <row r="88" spans="5:19" x14ac:dyDescent="0.25">
      <c r="E88"/>
      <c r="F88"/>
      <c r="G88"/>
      <c r="H88"/>
      <c r="I88"/>
      <c r="J88"/>
      <c r="K88"/>
      <c r="L88"/>
      <c r="M88"/>
      <c r="N88"/>
      <c r="O88"/>
      <c r="P88"/>
      <c r="Q88"/>
      <c r="R88"/>
      <c r="S88"/>
    </row>
    <row r="89" spans="5:19" x14ac:dyDescent="0.25">
      <c r="E89"/>
      <c r="F89"/>
      <c r="G89"/>
      <c r="H89"/>
      <c r="I89"/>
      <c r="J89"/>
      <c r="K89"/>
      <c r="L89"/>
      <c r="M89"/>
      <c r="N89"/>
      <c r="O89"/>
      <c r="P89"/>
      <c r="Q89"/>
      <c r="R89"/>
      <c r="S89"/>
    </row>
    <row r="90" spans="5:19" x14ac:dyDescent="0.25">
      <c r="E90"/>
      <c r="F90"/>
      <c r="G90"/>
      <c r="H90"/>
      <c r="I90"/>
      <c r="J90"/>
      <c r="K90"/>
      <c r="L90"/>
      <c r="M90"/>
      <c r="N90"/>
      <c r="O90"/>
      <c r="P90"/>
      <c r="Q90"/>
      <c r="R90"/>
      <c r="S90"/>
    </row>
    <row r="91" spans="5:19" x14ac:dyDescent="0.25">
      <c r="E91"/>
      <c r="F91"/>
      <c r="G91"/>
      <c r="H91"/>
      <c r="I91"/>
      <c r="J91"/>
      <c r="K91"/>
      <c r="L91"/>
      <c r="M91"/>
      <c r="N91"/>
      <c r="O91"/>
      <c r="P91"/>
      <c r="Q91"/>
      <c r="R91"/>
      <c r="S91"/>
    </row>
    <row r="92" spans="5:19" x14ac:dyDescent="0.25">
      <c r="E92"/>
      <c r="F92"/>
      <c r="G92"/>
      <c r="H92"/>
      <c r="I92"/>
      <c r="J92"/>
      <c r="K92"/>
      <c r="L92"/>
      <c r="M92"/>
      <c r="N92"/>
      <c r="O92"/>
      <c r="P92"/>
      <c r="Q92"/>
      <c r="R92"/>
      <c r="S92"/>
    </row>
    <row r="93" spans="5:19" x14ac:dyDescent="0.25">
      <c r="E93"/>
      <c r="F93"/>
      <c r="G93"/>
      <c r="H93"/>
      <c r="I93"/>
      <c r="J93"/>
      <c r="K93"/>
      <c r="L93"/>
      <c r="M93"/>
      <c r="N93"/>
      <c r="O93"/>
      <c r="P93"/>
      <c r="Q93"/>
      <c r="R93"/>
      <c r="S93"/>
    </row>
    <row r="94" spans="5:19" x14ac:dyDescent="0.25">
      <c r="E94"/>
      <c r="F94"/>
      <c r="G94"/>
      <c r="H94"/>
      <c r="I94"/>
      <c r="J94"/>
      <c r="K94"/>
      <c r="L94"/>
      <c r="M94"/>
      <c r="N94"/>
      <c r="O94"/>
      <c r="P94"/>
      <c r="Q94"/>
      <c r="R94"/>
      <c r="S94"/>
    </row>
    <row r="95" spans="5:19" x14ac:dyDescent="0.25">
      <c r="E95"/>
      <c r="F95"/>
      <c r="G95"/>
      <c r="H95"/>
      <c r="I95"/>
      <c r="J95"/>
      <c r="K95"/>
      <c r="L95"/>
      <c r="M95"/>
      <c r="N95"/>
      <c r="O95"/>
      <c r="P95"/>
      <c r="Q95"/>
      <c r="R95"/>
      <c r="S95"/>
    </row>
    <row r="96" spans="5:19" x14ac:dyDescent="0.25">
      <c r="E96"/>
      <c r="F96"/>
      <c r="G96"/>
      <c r="H96"/>
      <c r="I96"/>
      <c r="J96"/>
      <c r="K96"/>
      <c r="L96"/>
      <c r="M96"/>
      <c r="N96"/>
      <c r="O96"/>
      <c r="P96"/>
      <c r="Q96"/>
      <c r="R96"/>
      <c r="S96"/>
    </row>
    <row r="97" spans="5:19" x14ac:dyDescent="0.25">
      <c r="E97"/>
      <c r="F97"/>
      <c r="G97"/>
      <c r="H97"/>
      <c r="I97"/>
      <c r="J97"/>
      <c r="K97"/>
      <c r="L97"/>
      <c r="M97"/>
      <c r="N97"/>
      <c r="O97"/>
      <c r="P97"/>
      <c r="Q97"/>
      <c r="R97"/>
      <c r="S97"/>
    </row>
    <row r="98" spans="5:19" x14ac:dyDescent="0.25">
      <c r="E98"/>
      <c r="F98"/>
      <c r="G98"/>
      <c r="H98"/>
      <c r="I98"/>
      <c r="J98"/>
      <c r="K98"/>
      <c r="L98"/>
      <c r="M98"/>
      <c r="N98"/>
      <c r="O98"/>
      <c r="P98"/>
      <c r="Q98"/>
      <c r="R98"/>
      <c r="S98"/>
    </row>
    <row r="99" spans="5:19" x14ac:dyDescent="0.25">
      <c r="E99"/>
      <c r="F99"/>
      <c r="G99"/>
      <c r="H99"/>
      <c r="I99"/>
      <c r="J99"/>
      <c r="K99"/>
      <c r="L99"/>
      <c r="M99"/>
      <c r="N99"/>
      <c r="O99"/>
      <c r="P99"/>
      <c r="Q99"/>
      <c r="R99"/>
      <c r="S99"/>
    </row>
    <row r="100" spans="5:19" x14ac:dyDescent="0.25">
      <c r="E100"/>
      <c r="F100"/>
      <c r="G100"/>
      <c r="H100"/>
      <c r="I100"/>
      <c r="J100"/>
      <c r="K100"/>
      <c r="L100"/>
      <c r="M100"/>
      <c r="N100"/>
      <c r="O100"/>
      <c r="P100"/>
      <c r="Q100"/>
      <c r="R100"/>
      <c r="S100"/>
    </row>
    <row r="101" spans="5:19" x14ac:dyDescent="0.25">
      <c r="E101"/>
      <c r="F101"/>
      <c r="G101"/>
      <c r="H101"/>
      <c r="I101"/>
      <c r="J101"/>
      <c r="K101"/>
      <c r="L101"/>
      <c r="M101"/>
      <c r="N101"/>
      <c r="O101"/>
      <c r="P101"/>
      <c r="Q101"/>
      <c r="R101"/>
      <c r="S101"/>
    </row>
    <row r="102" spans="5:19" x14ac:dyDescent="0.25">
      <c r="E102"/>
      <c r="F102"/>
      <c r="G102"/>
      <c r="H102"/>
      <c r="I102"/>
      <c r="J102"/>
      <c r="K102"/>
      <c r="L102"/>
      <c r="M102"/>
      <c r="N102"/>
      <c r="O102"/>
      <c r="P102"/>
      <c r="Q102"/>
      <c r="R102"/>
      <c r="S102"/>
    </row>
    <row r="103" spans="5:19" x14ac:dyDescent="0.25">
      <c r="E103"/>
      <c r="F103"/>
      <c r="G103"/>
      <c r="H103"/>
      <c r="I103"/>
      <c r="J103"/>
      <c r="K103"/>
      <c r="L103"/>
      <c r="M103"/>
      <c r="N103"/>
      <c r="O103"/>
      <c r="P103"/>
      <c r="Q103"/>
      <c r="R103"/>
      <c r="S103"/>
    </row>
    <row r="104" spans="5:19" x14ac:dyDescent="0.25">
      <c r="E104"/>
      <c r="F104"/>
      <c r="G104"/>
      <c r="H104"/>
      <c r="I104"/>
      <c r="J104"/>
      <c r="K104"/>
      <c r="L104"/>
      <c r="M104"/>
      <c r="N104"/>
      <c r="O104"/>
      <c r="P104"/>
      <c r="Q104"/>
      <c r="R104"/>
      <c r="S104"/>
    </row>
    <row r="105" spans="5:19" x14ac:dyDescent="0.25">
      <c r="E105"/>
      <c r="F105"/>
      <c r="G105"/>
      <c r="H105"/>
      <c r="I105"/>
      <c r="J105"/>
      <c r="K105"/>
      <c r="L105"/>
      <c r="M105"/>
      <c r="N105"/>
      <c r="O105"/>
      <c r="P105"/>
      <c r="Q105"/>
      <c r="R105"/>
      <c r="S105"/>
    </row>
    <row r="106" spans="5:19" x14ac:dyDescent="0.25">
      <c r="E106"/>
      <c r="F106"/>
      <c r="G106"/>
      <c r="H106"/>
      <c r="I106"/>
      <c r="J106"/>
      <c r="K106"/>
      <c r="L106"/>
      <c r="M106"/>
      <c r="N106"/>
      <c r="O106"/>
      <c r="P106"/>
      <c r="Q106"/>
      <c r="R106"/>
      <c r="S106"/>
    </row>
    <row r="107" spans="5:19" x14ac:dyDescent="0.25">
      <c r="E107"/>
      <c r="F107"/>
      <c r="G107"/>
      <c r="H107"/>
      <c r="I107"/>
      <c r="J107"/>
      <c r="K107"/>
      <c r="L107"/>
      <c r="M107"/>
      <c r="N107"/>
      <c r="O107"/>
      <c r="P107"/>
      <c r="Q107"/>
      <c r="R107"/>
      <c r="S107"/>
    </row>
    <row r="108" spans="5:19" x14ac:dyDescent="0.25">
      <c r="E108"/>
      <c r="F108"/>
      <c r="G108"/>
      <c r="H108"/>
      <c r="I108"/>
      <c r="J108"/>
      <c r="K108"/>
      <c r="L108"/>
      <c r="M108"/>
      <c r="N108"/>
      <c r="O108"/>
      <c r="P108"/>
      <c r="Q108"/>
      <c r="R108"/>
      <c r="S108"/>
    </row>
    <row r="109" spans="5:19" x14ac:dyDescent="0.25">
      <c r="E109"/>
      <c r="F109"/>
      <c r="G109"/>
      <c r="H109"/>
      <c r="I109"/>
      <c r="J109"/>
      <c r="K109"/>
      <c r="L109"/>
      <c r="M109"/>
      <c r="N109"/>
      <c r="O109"/>
      <c r="P109"/>
      <c r="Q109"/>
      <c r="R109"/>
      <c r="S109"/>
    </row>
    <row r="110" spans="5:19" x14ac:dyDescent="0.25">
      <c r="E110"/>
      <c r="F110"/>
      <c r="G110"/>
      <c r="H110"/>
      <c r="I110"/>
      <c r="J110"/>
      <c r="K110"/>
      <c r="L110"/>
      <c r="M110"/>
      <c r="N110"/>
      <c r="O110"/>
      <c r="P110"/>
      <c r="Q110"/>
      <c r="R110"/>
      <c r="S110"/>
    </row>
    <row r="111" spans="5:19" x14ac:dyDescent="0.25">
      <c r="E111"/>
      <c r="F111"/>
      <c r="G111"/>
      <c r="H111"/>
      <c r="I111"/>
      <c r="J111"/>
      <c r="K111"/>
      <c r="L111"/>
      <c r="M111"/>
      <c r="N111"/>
      <c r="O111"/>
      <c r="P111"/>
      <c r="Q111"/>
      <c r="R111"/>
      <c r="S111"/>
    </row>
    <row r="112" spans="5:19" x14ac:dyDescent="0.25">
      <c r="E112"/>
      <c r="F112"/>
      <c r="G112"/>
      <c r="H112"/>
      <c r="I112"/>
      <c r="J112"/>
      <c r="K112"/>
      <c r="L112"/>
      <c r="M112"/>
      <c r="N112"/>
      <c r="O112"/>
      <c r="P112"/>
      <c r="Q112"/>
      <c r="R112"/>
      <c r="S112"/>
    </row>
    <row r="113" spans="5:19" x14ac:dyDescent="0.25">
      <c r="E113"/>
      <c r="F113"/>
      <c r="G113"/>
      <c r="H113"/>
      <c r="I113"/>
      <c r="J113"/>
      <c r="K113"/>
      <c r="L113"/>
      <c r="M113"/>
      <c r="N113"/>
      <c r="O113"/>
      <c r="P113"/>
      <c r="Q113"/>
      <c r="R113"/>
      <c r="S113"/>
    </row>
    <row r="114" spans="5:19" x14ac:dyDescent="0.25">
      <c r="E114"/>
      <c r="F114"/>
      <c r="G114"/>
      <c r="H114"/>
      <c r="I114"/>
      <c r="J114"/>
      <c r="K114"/>
      <c r="L114"/>
      <c r="M114"/>
      <c r="N114"/>
      <c r="O114"/>
      <c r="P114"/>
      <c r="Q114"/>
      <c r="R114"/>
      <c r="S114"/>
    </row>
    <row r="115" spans="5:19" x14ac:dyDescent="0.25">
      <c r="E115"/>
      <c r="F115"/>
      <c r="G115"/>
      <c r="H115"/>
      <c r="I115"/>
      <c r="J115"/>
      <c r="K115"/>
      <c r="L115"/>
      <c r="M115"/>
      <c r="N115"/>
      <c r="O115"/>
      <c r="P115"/>
      <c r="Q115"/>
      <c r="R115"/>
      <c r="S115"/>
    </row>
    <row r="116" spans="5:19" x14ac:dyDescent="0.25">
      <c r="E116"/>
      <c r="F116"/>
      <c r="G116"/>
      <c r="H116"/>
      <c r="I116"/>
      <c r="J116"/>
      <c r="K116"/>
      <c r="L116"/>
      <c r="M116"/>
      <c r="N116"/>
      <c r="O116"/>
      <c r="P116"/>
      <c r="Q116"/>
      <c r="R116"/>
      <c r="S116"/>
    </row>
    <row r="117" spans="5:19" x14ac:dyDescent="0.25">
      <c r="E117"/>
      <c r="F117"/>
      <c r="G117"/>
      <c r="H117"/>
      <c r="I117"/>
      <c r="J117"/>
      <c r="K117"/>
      <c r="L117"/>
      <c r="M117"/>
      <c r="N117"/>
      <c r="O117"/>
      <c r="P117"/>
      <c r="Q117"/>
      <c r="R117"/>
      <c r="S117"/>
    </row>
    <row r="118" spans="5:19" x14ac:dyDescent="0.25">
      <c r="E118"/>
      <c r="F118"/>
      <c r="G118"/>
      <c r="H118"/>
      <c r="I118"/>
      <c r="J118"/>
      <c r="K118"/>
      <c r="L118"/>
      <c r="M118"/>
      <c r="N118"/>
      <c r="O118"/>
      <c r="P118"/>
      <c r="Q118"/>
      <c r="R118"/>
      <c r="S118"/>
    </row>
    <row r="119" spans="5:19" x14ac:dyDescent="0.25">
      <c r="G119"/>
      <c r="H119"/>
      <c r="I119"/>
      <c r="J119"/>
      <c r="K119"/>
      <c r="L119"/>
      <c r="M119"/>
      <c r="N119"/>
      <c r="O119"/>
      <c r="P119"/>
      <c r="Q119"/>
      <c r="R119"/>
      <c r="S119"/>
    </row>
  </sheetData>
  <sheetProtection algorithmName="SHA-512" hashValue="1l6VLxyFH6F+yq1Uob0lqsLzdkdeifEvulkqcmo5FUf1reYNLPpXlYkgWVSYR2khkekbW0iyAFLpc0pge+QxMg==" saltValue="aD7d3NFKMf1q4qAMEvqqfg==" spinCount="100000" sheet="1" objects="1" scenarios="1"/>
  <mergeCells count="5">
    <mergeCell ref="E3:F3"/>
    <mergeCell ref="E12:F12"/>
    <mergeCell ref="E14:F22"/>
    <mergeCell ref="A23:C23"/>
    <mergeCell ref="A32:D32"/>
  </mergeCells>
  <pageMargins left="0.7" right="0.7" top="0.75" bottom="0.75" header="0.3" footer="0.3"/>
  <pageSetup paperSize="9"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AAE1-E336-422B-9A6B-361EAB954A3C}">
  <sheetPr>
    <tabColor theme="6" tint="-0.249977111117893"/>
    <pageSetUpPr fitToPage="1"/>
  </sheetPr>
  <dimension ref="A1:S119"/>
  <sheetViews>
    <sheetView topLeftCell="A10" zoomScale="70" zoomScaleNormal="70" workbookViewId="0">
      <selection activeCell="A40" sqref="A40"/>
    </sheetView>
  </sheetViews>
  <sheetFormatPr defaultColWidth="9.140625" defaultRowHeight="15" x14ac:dyDescent="0.25"/>
  <cols>
    <col min="1" max="1" width="99.85546875" customWidth="1"/>
    <col min="2" max="2" width="6.5703125" customWidth="1"/>
    <col min="3" max="3" width="18.140625" bestFit="1" customWidth="1"/>
    <col min="4" max="4" width="10.7109375" customWidth="1"/>
    <col min="5" max="5" width="24.85546875" style="1" customWidth="1"/>
    <col min="6" max="6" width="6" style="1" customWidth="1"/>
    <col min="7" max="19" width="9.140625" style="1"/>
  </cols>
  <sheetData>
    <row r="1" spans="1:19" x14ac:dyDescent="0.25">
      <c r="A1" t="s">
        <v>84</v>
      </c>
      <c r="G1" s="22"/>
      <c r="H1"/>
      <c r="I1"/>
      <c r="J1"/>
      <c r="K1"/>
      <c r="L1"/>
      <c r="M1"/>
      <c r="N1"/>
      <c r="O1"/>
      <c r="P1"/>
      <c r="Q1"/>
      <c r="R1"/>
      <c r="S1"/>
    </row>
    <row r="2" spans="1:19" ht="79.5" customHeight="1" x14ac:dyDescent="0.25">
      <c r="A2" s="40"/>
      <c r="B2" s="41" t="s">
        <v>0</v>
      </c>
      <c r="C2" s="41" t="s">
        <v>1</v>
      </c>
      <c r="D2" s="42" t="s">
        <v>2</v>
      </c>
      <c r="G2" s="22"/>
      <c r="H2"/>
      <c r="I2"/>
      <c r="J2"/>
      <c r="K2"/>
      <c r="L2"/>
      <c r="M2"/>
      <c r="N2"/>
      <c r="O2"/>
      <c r="P2"/>
      <c r="Q2"/>
      <c r="R2"/>
      <c r="S2"/>
    </row>
    <row r="3" spans="1:19" x14ac:dyDescent="0.25">
      <c r="A3" s="43" t="s">
        <v>46</v>
      </c>
      <c r="B3" s="24"/>
      <c r="C3" s="44" t="s">
        <v>3</v>
      </c>
      <c r="D3" s="45">
        <f>+B3*0.065</f>
        <v>0</v>
      </c>
      <c r="E3" s="157" t="s">
        <v>25</v>
      </c>
      <c r="F3" s="158"/>
      <c r="G3" s="22"/>
      <c r="H3"/>
      <c r="I3"/>
      <c r="J3"/>
      <c r="K3"/>
      <c r="L3"/>
      <c r="M3"/>
      <c r="N3"/>
      <c r="O3"/>
      <c r="P3"/>
      <c r="Q3"/>
      <c r="R3"/>
      <c r="S3"/>
    </row>
    <row r="4" spans="1:19" x14ac:dyDescent="0.25">
      <c r="A4" s="43" t="s">
        <v>4</v>
      </c>
      <c r="B4" s="25"/>
      <c r="C4" s="44" t="s">
        <v>5</v>
      </c>
      <c r="D4" s="45">
        <f>+B4*0.455</f>
        <v>0</v>
      </c>
      <c r="G4" s="22"/>
      <c r="H4"/>
      <c r="I4"/>
      <c r="J4"/>
      <c r="K4"/>
      <c r="L4"/>
      <c r="M4"/>
      <c r="N4"/>
      <c r="O4"/>
      <c r="P4"/>
      <c r="Q4"/>
      <c r="R4"/>
      <c r="S4"/>
    </row>
    <row r="5" spans="1:19" x14ac:dyDescent="0.25">
      <c r="A5" s="43" t="s">
        <v>16</v>
      </c>
      <c r="B5" s="25"/>
      <c r="C5" s="44" t="s">
        <v>11</v>
      </c>
      <c r="D5" s="45">
        <f>B5*1.825</f>
        <v>0</v>
      </c>
      <c r="G5" s="22"/>
      <c r="H5"/>
      <c r="I5"/>
      <c r="J5"/>
      <c r="K5"/>
      <c r="L5"/>
      <c r="M5"/>
      <c r="N5"/>
      <c r="O5"/>
      <c r="P5"/>
      <c r="Q5"/>
      <c r="R5"/>
      <c r="S5"/>
    </row>
    <row r="6" spans="1:19" x14ac:dyDescent="0.25">
      <c r="A6" s="43" t="s">
        <v>17</v>
      </c>
      <c r="B6" s="25"/>
      <c r="C6" s="44" t="s">
        <v>11</v>
      </c>
      <c r="D6" s="45">
        <f>+B6*-1.825</f>
        <v>0</v>
      </c>
      <c r="G6" s="22"/>
      <c r="H6"/>
      <c r="I6"/>
      <c r="J6"/>
      <c r="K6"/>
      <c r="L6"/>
      <c r="M6"/>
      <c r="N6"/>
      <c r="O6"/>
      <c r="P6"/>
      <c r="Q6"/>
      <c r="R6"/>
      <c r="S6"/>
    </row>
    <row r="7" spans="1:19" x14ac:dyDescent="0.25">
      <c r="A7" s="43" t="s">
        <v>6</v>
      </c>
      <c r="B7" s="26"/>
      <c r="C7" s="44" t="s">
        <v>5</v>
      </c>
      <c r="D7" s="45">
        <f>+B7*-0.455</f>
        <v>0</v>
      </c>
      <c r="G7" s="22"/>
      <c r="H7"/>
      <c r="I7"/>
      <c r="J7"/>
      <c r="K7"/>
      <c r="L7"/>
      <c r="M7"/>
      <c r="N7"/>
      <c r="O7"/>
      <c r="P7"/>
      <c r="Q7"/>
      <c r="R7"/>
      <c r="S7"/>
    </row>
    <row r="8" spans="1:19" x14ac:dyDescent="0.25">
      <c r="A8" s="43" t="s">
        <v>7</v>
      </c>
      <c r="B8" s="26"/>
      <c r="C8" s="44" t="s">
        <v>8</v>
      </c>
      <c r="D8" s="45">
        <f>+B8*-0.057</f>
        <v>0</v>
      </c>
      <c r="G8" s="22"/>
      <c r="H8"/>
      <c r="I8"/>
      <c r="J8"/>
      <c r="K8"/>
      <c r="L8"/>
      <c r="M8"/>
      <c r="N8"/>
      <c r="O8"/>
      <c r="P8"/>
      <c r="Q8"/>
      <c r="R8"/>
      <c r="S8"/>
    </row>
    <row r="9" spans="1:19" ht="15.75" x14ac:dyDescent="0.25">
      <c r="A9" s="43" t="s">
        <v>15</v>
      </c>
      <c r="B9" s="26"/>
      <c r="C9" s="44" t="s">
        <v>9</v>
      </c>
      <c r="D9" s="45">
        <f>+B9*-1</f>
        <v>0</v>
      </c>
      <c r="G9" s="22"/>
      <c r="H9"/>
      <c r="I9"/>
      <c r="J9"/>
      <c r="K9"/>
      <c r="L9"/>
      <c r="M9"/>
      <c r="N9"/>
      <c r="O9"/>
      <c r="P9"/>
      <c r="Q9"/>
      <c r="R9"/>
      <c r="S9"/>
    </row>
    <row r="10" spans="1:19" x14ac:dyDescent="0.25">
      <c r="A10" s="43" t="s">
        <v>13</v>
      </c>
      <c r="B10" s="26"/>
      <c r="C10" s="44" t="s">
        <v>10</v>
      </c>
      <c r="D10" s="45">
        <f>+B10*0.85</f>
        <v>0</v>
      </c>
      <c r="G10" s="22"/>
      <c r="H10"/>
      <c r="I10"/>
      <c r="J10"/>
      <c r="K10"/>
      <c r="L10"/>
      <c r="M10"/>
      <c r="N10"/>
      <c r="O10"/>
      <c r="P10"/>
      <c r="Q10"/>
      <c r="R10"/>
      <c r="S10"/>
    </row>
    <row r="11" spans="1:19" x14ac:dyDescent="0.25">
      <c r="A11" s="43" t="s">
        <v>14</v>
      </c>
      <c r="B11" s="26"/>
      <c r="C11" s="44" t="s">
        <v>10</v>
      </c>
      <c r="D11" s="45">
        <f>+B11*0.07</f>
        <v>0</v>
      </c>
      <c r="G11" s="22"/>
      <c r="H11"/>
      <c r="I11"/>
      <c r="J11"/>
      <c r="K11"/>
      <c r="L11"/>
      <c r="M11"/>
      <c r="N11"/>
      <c r="O11"/>
      <c r="P11"/>
      <c r="Q11"/>
      <c r="R11"/>
      <c r="S11"/>
    </row>
    <row r="12" spans="1:19" x14ac:dyDescent="0.25">
      <c r="A12" s="43" t="s">
        <v>19</v>
      </c>
      <c r="B12" s="26"/>
      <c r="C12" s="44" t="s">
        <v>10</v>
      </c>
      <c r="D12" s="45">
        <f>+B12*-5.82</f>
        <v>0</v>
      </c>
      <c r="E12" s="159" t="s">
        <v>18</v>
      </c>
      <c r="F12" s="160"/>
      <c r="G12" s="22"/>
      <c r="H12"/>
      <c r="I12"/>
      <c r="J12"/>
      <c r="K12"/>
      <c r="L12"/>
      <c r="M12"/>
      <c r="N12"/>
      <c r="O12"/>
      <c r="P12"/>
      <c r="Q12"/>
      <c r="R12"/>
      <c r="S12"/>
    </row>
    <row r="13" spans="1:19" x14ac:dyDescent="0.25">
      <c r="A13" s="46" t="s">
        <v>28</v>
      </c>
      <c r="B13" s="47"/>
      <c r="C13" s="48"/>
      <c r="D13" s="49"/>
      <c r="E13" s="50"/>
      <c r="F13" s="51"/>
      <c r="G13" s="22"/>
      <c r="H13"/>
      <c r="I13"/>
      <c r="J13"/>
      <c r="K13"/>
      <c r="L13"/>
      <c r="M13"/>
      <c r="N13"/>
      <c r="O13"/>
      <c r="P13"/>
      <c r="Q13"/>
      <c r="R13"/>
      <c r="S13"/>
    </row>
    <row r="14" spans="1:19" x14ac:dyDescent="0.25">
      <c r="A14" s="46" t="s">
        <v>45</v>
      </c>
      <c r="B14" s="27">
        <v>69</v>
      </c>
      <c r="C14" s="48" t="s">
        <v>10</v>
      </c>
      <c r="D14" s="49">
        <f>B14*-0.4</f>
        <v>-27.6</v>
      </c>
      <c r="E14" s="161" t="s">
        <v>37</v>
      </c>
      <c r="F14" s="162"/>
      <c r="G14" s="22"/>
      <c r="H14"/>
      <c r="I14"/>
      <c r="J14"/>
      <c r="K14"/>
      <c r="L14"/>
      <c r="M14"/>
      <c r="N14"/>
      <c r="O14"/>
      <c r="P14"/>
      <c r="Q14"/>
      <c r="R14"/>
      <c r="S14"/>
    </row>
    <row r="15" spans="1:19" x14ac:dyDescent="0.25">
      <c r="A15" s="46" t="s">
        <v>35</v>
      </c>
      <c r="B15" s="27">
        <v>3</v>
      </c>
      <c r="C15" s="48" t="s">
        <v>10</v>
      </c>
      <c r="D15" s="49">
        <f>B15*-3.66</f>
        <v>-10.98</v>
      </c>
      <c r="E15" s="163"/>
      <c r="F15" s="164"/>
      <c r="G15" s="22"/>
      <c r="H15"/>
      <c r="I15"/>
      <c r="J15"/>
      <c r="K15"/>
      <c r="L15"/>
      <c r="M15"/>
      <c r="N15"/>
      <c r="O15"/>
      <c r="P15"/>
      <c r="Q15"/>
      <c r="R15"/>
      <c r="S15"/>
    </row>
    <row r="16" spans="1:19" x14ac:dyDescent="0.25">
      <c r="A16" s="46" t="s">
        <v>36</v>
      </c>
      <c r="B16" s="27">
        <v>1</v>
      </c>
      <c r="C16" s="48" t="s">
        <v>10</v>
      </c>
      <c r="D16" s="49">
        <f>B16*-0.53</f>
        <v>-0.53</v>
      </c>
      <c r="E16" s="163"/>
      <c r="F16" s="164"/>
      <c r="G16" s="22"/>
      <c r="H16"/>
      <c r="I16"/>
      <c r="J16"/>
      <c r="K16"/>
      <c r="L16"/>
      <c r="M16"/>
      <c r="N16"/>
      <c r="O16"/>
      <c r="P16"/>
      <c r="Q16"/>
      <c r="R16"/>
      <c r="S16"/>
    </row>
    <row r="17" spans="1:19" x14ac:dyDescent="0.25">
      <c r="A17" s="46" t="s">
        <v>29</v>
      </c>
      <c r="B17" s="27">
        <v>3</v>
      </c>
      <c r="C17" s="48" t="s">
        <v>10</v>
      </c>
      <c r="D17" s="49">
        <f>B17*-1.84</f>
        <v>-5.5200000000000005</v>
      </c>
      <c r="E17" s="163"/>
      <c r="F17" s="164"/>
      <c r="G17" s="22"/>
      <c r="H17"/>
      <c r="I17"/>
      <c r="J17"/>
      <c r="K17"/>
      <c r="L17"/>
      <c r="M17"/>
      <c r="N17"/>
      <c r="O17"/>
      <c r="P17"/>
      <c r="Q17"/>
      <c r="R17"/>
      <c r="S17"/>
    </row>
    <row r="18" spans="1:19" x14ac:dyDescent="0.25">
      <c r="A18" s="46" t="s">
        <v>30</v>
      </c>
      <c r="B18" s="27">
        <v>12</v>
      </c>
      <c r="C18" s="48" t="s">
        <v>10</v>
      </c>
      <c r="D18" s="49">
        <f>B18*-3.5</f>
        <v>-42</v>
      </c>
      <c r="E18" s="163"/>
      <c r="F18" s="164"/>
      <c r="G18" s="22"/>
      <c r="H18"/>
      <c r="I18"/>
      <c r="J18"/>
      <c r="K18"/>
      <c r="L18"/>
      <c r="M18"/>
      <c r="N18"/>
      <c r="O18"/>
      <c r="P18"/>
      <c r="Q18"/>
      <c r="R18"/>
      <c r="S18"/>
    </row>
    <row r="19" spans="1:19" x14ac:dyDescent="0.25">
      <c r="A19" s="46" t="s">
        <v>31</v>
      </c>
      <c r="B19" s="27"/>
      <c r="C19" s="48" t="s">
        <v>10</v>
      </c>
      <c r="D19" s="49">
        <f>B19*-0.28</f>
        <v>0</v>
      </c>
      <c r="E19" s="163"/>
      <c r="F19" s="164"/>
      <c r="G19" s="22"/>
      <c r="H19"/>
      <c r="I19"/>
      <c r="J19"/>
      <c r="K19"/>
      <c r="L19"/>
      <c r="M19"/>
      <c r="N19"/>
      <c r="O19"/>
      <c r="P19"/>
      <c r="Q19"/>
      <c r="R19"/>
      <c r="S19"/>
    </row>
    <row r="20" spans="1:19" x14ac:dyDescent="0.25">
      <c r="A20" s="46" t="s">
        <v>32</v>
      </c>
      <c r="B20" s="26">
        <v>5</v>
      </c>
      <c r="C20" s="48" t="s">
        <v>10</v>
      </c>
      <c r="D20" s="49">
        <f>B20*-0.28</f>
        <v>-1.4000000000000001</v>
      </c>
      <c r="E20" s="163"/>
      <c r="F20" s="164"/>
      <c r="G20" s="22"/>
      <c r="H20"/>
      <c r="I20"/>
      <c r="J20"/>
      <c r="K20"/>
      <c r="L20"/>
      <c r="M20"/>
      <c r="N20"/>
      <c r="O20"/>
      <c r="P20"/>
      <c r="Q20"/>
      <c r="R20"/>
      <c r="S20"/>
    </row>
    <row r="21" spans="1:19" ht="15" customHeight="1" x14ac:dyDescent="0.25">
      <c r="A21" s="46" t="s">
        <v>33</v>
      </c>
      <c r="B21" s="28"/>
      <c r="C21" s="48" t="s">
        <v>10</v>
      </c>
      <c r="D21" s="49">
        <f>B21*-0.38</f>
        <v>0</v>
      </c>
      <c r="E21" s="163"/>
      <c r="F21" s="164"/>
      <c r="G21" s="22"/>
      <c r="H21"/>
      <c r="I21"/>
      <c r="J21"/>
      <c r="K21"/>
      <c r="L21"/>
      <c r="M21"/>
      <c r="N21"/>
      <c r="O21"/>
      <c r="P21"/>
      <c r="Q21"/>
      <c r="R21"/>
      <c r="S21"/>
    </row>
    <row r="22" spans="1:19" x14ac:dyDescent="0.25">
      <c r="A22" s="46" t="s">
        <v>34</v>
      </c>
      <c r="B22" s="52">
        <f>100-SUM(B14:B21)</f>
        <v>7</v>
      </c>
      <c r="C22" s="48" t="s">
        <v>10</v>
      </c>
      <c r="D22" s="49">
        <f>B22*-0.4</f>
        <v>-2.8000000000000003</v>
      </c>
      <c r="E22" s="165"/>
      <c r="F22" s="166"/>
      <c r="G22" s="23"/>
      <c r="H22"/>
      <c r="I22"/>
      <c r="J22"/>
      <c r="K22"/>
      <c r="L22"/>
      <c r="M22"/>
      <c r="N22"/>
      <c r="O22"/>
      <c r="P22"/>
      <c r="Q22"/>
      <c r="R22"/>
      <c r="S22"/>
    </row>
    <row r="23" spans="1:19" x14ac:dyDescent="0.25">
      <c r="A23" s="167" t="s">
        <v>38</v>
      </c>
      <c r="B23" s="168"/>
      <c r="C23" s="169"/>
      <c r="D23" s="45">
        <f>SUM(D14:D22)</f>
        <v>-90.83</v>
      </c>
      <c r="G23" s="22"/>
      <c r="H23"/>
      <c r="I23"/>
      <c r="J23"/>
      <c r="K23"/>
      <c r="L23"/>
      <c r="M23"/>
      <c r="N23"/>
      <c r="O23"/>
      <c r="P23"/>
      <c r="Q23"/>
      <c r="R23"/>
      <c r="S23"/>
    </row>
    <row r="24" spans="1:19" ht="15.75" thickBot="1" x14ac:dyDescent="0.3">
      <c r="A24" s="53" t="s">
        <v>44</v>
      </c>
      <c r="B24" s="54"/>
      <c r="C24" s="55"/>
      <c r="D24" s="56">
        <f>IF(SUM(B10:B12)&lt;5,(D23),IF(SUM(B10:B12)&gt;15,(D23-(50/400)*D23),(D23-((SUM(B10:B12)-5)*5 /400)*D23)))</f>
        <v>-90.83</v>
      </c>
      <c r="G24" s="22"/>
      <c r="H24"/>
      <c r="I24"/>
      <c r="J24"/>
      <c r="K24"/>
      <c r="L24"/>
      <c r="M24"/>
      <c r="N24"/>
      <c r="O24"/>
      <c r="P24"/>
      <c r="Q24"/>
      <c r="R24"/>
      <c r="S24"/>
    </row>
    <row r="25" spans="1:19" ht="15.75" thickBot="1" x14ac:dyDescent="0.3">
      <c r="A25" s="57"/>
      <c r="B25" s="58"/>
      <c r="C25" s="59" t="s">
        <v>12</v>
      </c>
      <c r="D25" s="60">
        <f>+SUM(D3:D12)+D24</f>
        <v>-90.83</v>
      </c>
      <c r="G25" s="22"/>
      <c r="H25"/>
      <c r="I25"/>
      <c r="J25"/>
      <c r="K25"/>
      <c r="L25"/>
      <c r="M25"/>
      <c r="N25"/>
      <c r="O25"/>
      <c r="P25"/>
      <c r="Q25"/>
      <c r="R25"/>
      <c r="S25"/>
    </row>
    <row r="26" spans="1:19" ht="13.5" customHeight="1" x14ac:dyDescent="0.25">
      <c r="A26" s="61" t="s">
        <v>39</v>
      </c>
      <c r="B26" s="62"/>
      <c r="C26" s="62"/>
      <c r="D26" s="63">
        <f>+D25*0.1</f>
        <v>-9.0830000000000002</v>
      </c>
      <c r="G26" s="22"/>
      <c r="H26"/>
      <c r="I26"/>
      <c r="J26"/>
      <c r="K26"/>
      <c r="L26"/>
      <c r="M26"/>
      <c r="N26"/>
      <c r="O26"/>
      <c r="P26"/>
      <c r="Q26"/>
      <c r="R26"/>
      <c r="S26"/>
    </row>
    <row r="27" spans="1:19" x14ac:dyDescent="0.25">
      <c r="A27" s="64" t="s">
        <v>106</v>
      </c>
      <c r="B27" s="65"/>
      <c r="C27" s="66"/>
      <c r="D27" s="29"/>
      <c r="G27" s="22"/>
      <c r="H27"/>
      <c r="I27"/>
      <c r="J27"/>
      <c r="K27"/>
      <c r="L27"/>
      <c r="M27"/>
      <c r="N27"/>
      <c r="O27"/>
      <c r="P27"/>
      <c r="Q27"/>
      <c r="R27"/>
      <c r="S27"/>
    </row>
    <row r="28" spans="1:19" x14ac:dyDescent="0.25">
      <c r="A28" s="67" t="s">
        <v>40</v>
      </c>
      <c r="B28" s="68"/>
      <c r="C28" s="65"/>
      <c r="D28" s="69">
        <f>B3*0.1</f>
        <v>0</v>
      </c>
      <c r="G28" s="22"/>
      <c r="H28"/>
      <c r="I28"/>
      <c r="J28"/>
      <c r="K28"/>
      <c r="L28"/>
      <c r="M28"/>
      <c r="N28"/>
      <c r="O28"/>
      <c r="P28"/>
      <c r="Q28"/>
      <c r="R28"/>
      <c r="S28"/>
    </row>
    <row r="29" spans="1:19" x14ac:dyDescent="0.25">
      <c r="A29" s="17"/>
      <c r="B29" s="4"/>
      <c r="C29" s="4"/>
      <c r="D29" s="18"/>
      <c r="E29" s="4"/>
      <c r="F29" s="4"/>
      <c r="G29" s="22"/>
      <c r="H29"/>
      <c r="I29"/>
      <c r="J29"/>
      <c r="K29"/>
      <c r="L29"/>
      <c r="M29"/>
      <c r="N29"/>
      <c r="O29"/>
      <c r="P29"/>
      <c r="Q29"/>
      <c r="R29"/>
      <c r="S29"/>
    </row>
    <row r="30" spans="1:19" x14ac:dyDescent="0.25">
      <c r="A30" s="19" t="s">
        <v>41</v>
      </c>
      <c r="B30" s="20"/>
      <c r="C30" s="21"/>
      <c r="D30" s="122">
        <f>+D26+D27+D28</f>
        <v>-9.0830000000000002</v>
      </c>
      <c r="E30" s="4" t="s">
        <v>42</v>
      </c>
      <c r="F30" s="4"/>
      <c r="G30" s="22"/>
      <c r="H30"/>
      <c r="I30"/>
      <c r="J30"/>
      <c r="K30"/>
      <c r="L30"/>
      <c r="M30"/>
      <c r="N30"/>
      <c r="O30"/>
      <c r="P30"/>
      <c r="Q30"/>
      <c r="R30"/>
      <c r="S30"/>
    </row>
    <row r="31" spans="1:19" x14ac:dyDescent="0.25">
      <c r="A31" s="5"/>
      <c r="B31" s="4"/>
      <c r="C31" s="4"/>
      <c r="D31" s="4"/>
      <c r="E31" s="4"/>
      <c r="F31" s="4"/>
      <c r="G31" s="22"/>
      <c r="H31"/>
      <c r="I31"/>
      <c r="J31"/>
      <c r="K31"/>
      <c r="L31"/>
      <c r="M31"/>
      <c r="N31"/>
      <c r="O31"/>
      <c r="P31"/>
      <c r="Q31"/>
      <c r="R31"/>
      <c r="S31"/>
    </row>
    <row r="32" spans="1:19" ht="18" customHeight="1" x14ac:dyDescent="0.25">
      <c r="A32" s="170" t="s">
        <v>85</v>
      </c>
      <c r="B32" s="170"/>
      <c r="C32" s="170"/>
      <c r="D32" s="170"/>
      <c r="E32" s="4"/>
      <c r="F32" s="4"/>
      <c r="G32" s="22"/>
      <c r="H32"/>
      <c r="I32"/>
      <c r="J32"/>
      <c r="K32"/>
      <c r="L32"/>
      <c r="M32"/>
      <c r="N32"/>
      <c r="O32"/>
      <c r="P32"/>
      <c r="Q32"/>
      <c r="R32"/>
      <c r="S32"/>
    </row>
    <row r="33" spans="1:19" x14ac:dyDescent="0.25">
      <c r="A33" s="30" t="s">
        <v>20</v>
      </c>
      <c r="B33" s="31"/>
      <c r="C33" s="31"/>
      <c r="D33" s="31"/>
      <c r="E33" s="31"/>
      <c r="F33" s="32"/>
      <c r="G33" s="22"/>
      <c r="H33"/>
      <c r="I33"/>
      <c r="J33"/>
      <c r="K33"/>
      <c r="L33"/>
      <c r="M33"/>
      <c r="N33"/>
      <c r="O33"/>
      <c r="P33"/>
      <c r="Q33"/>
      <c r="R33"/>
      <c r="S33"/>
    </row>
    <row r="34" spans="1:19" x14ac:dyDescent="0.25">
      <c r="A34" s="30" t="s">
        <v>22</v>
      </c>
      <c r="B34" s="31"/>
      <c r="C34" s="31"/>
      <c r="D34" s="31"/>
      <c r="E34" s="31"/>
      <c r="F34" s="32"/>
      <c r="G34" s="22"/>
      <c r="H34"/>
      <c r="I34"/>
      <c r="J34"/>
      <c r="K34"/>
      <c r="L34"/>
      <c r="M34"/>
      <c r="N34"/>
      <c r="O34"/>
      <c r="P34"/>
      <c r="Q34"/>
      <c r="R34"/>
      <c r="S34"/>
    </row>
    <row r="35" spans="1:19" x14ac:dyDescent="0.25">
      <c r="A35" s="30" t="s">
        <v>21</v>
      </c>
      <c r="B35" s="33"/>
      <c r="C35" s="33"/>
      <c r="D35" s="33"/>
      <c r="E35" s="33"/>
      <c r="F35" s="34"/>
      <c r="G35" s="22"/>
      <c r="H35"/>
      <c r="I35"/>
      <c r="J35"/>
      <c r="K35"/>
      <c r="L35"/>
      <c r="M35"/>
      <c r="N35"/>
      <c r="O35"/>
      <c r="P35"/>
      <c r="Q35"/>
      <c r="R35"/>
      <c r="S35"/>
    </row>
    <row r="36" spans="1:19" x14ac:dyDescent="0.25">
      <c r="A36" s="30" t="s">
        <v>24</v>
      </c>
      <c r="B36" s="31"/>
      <c r="C36" s="31"/>
      <c r="D36" s="31"/>
      <c r="E36" s="31"/>
      <c r="F36" s="32"/>
      <c r="G36" s="22"/>
      <c r="H36"/>
      <c r="I36"/>
      <c r="J36"/>
      <c r="K36"/>
      <c r="L36"/>
      <c r="M36"/>
      <c r="N36"/>
      <c r="O36"/>
      <c r="P36"/>
      <c r="Q36"/>
      <c r="R36"/>
      <c r="S36"/>
    </row>
    <row r="37" spans="1:19" x14ac:dyDescent="0.25">
      <c r="A37" s="35" t="s">
        <v>23</v>
      </c>
      <c r="B37" s="36"/>
      <c r="C37" s="36"/>
      <c r="D37" s="36"/>
      <c r="E37" s="36"/>
      <c r="F37" s="37"/>
      <c r="G37" s="22"/>
      <c r="H37"/>
      <c r="I37"/>
      <c r="J37"/>
      <c r="K37"/>
      <c r="L37"/>
      <c r="M37"/>
      <c r="N37"/>
      <c r="O37"/>
      <c r="P37"/>
      <c r="Q37"/>
      <c r="R37"/>
      <c r="S37"/>
    </row>
    <row r="38" spans="1:19" x14ac:dyDescent="0.25">
      <c r="A38" s="109"/>
      <c r="B38" s="38"/>
      <c r="C38" s="38"/>
      <c r="D38" s="38"/>
      <c r="E38" s="38"/>
      <c r="F38" s="39"/>
      <c r="G38" s="22"/>
      <c r="H38"/>
      <c r="I38"/>
      <c r="J38"/>
      <c r="K38"/>
      <c r="L38"/>
      <c r="M38"/>
      <c r="N38"/>
      <c r="O38"/>
      <c r="P38"/>
      <c r="Q38"/>
      <c r="R38"/>
      <c r="S38"/>
    </row>
    <row r="39" spans="1:19" x14ac:dyDescent="0.25">
      <c r="A39" s="22" t="s">
        <v>123</v>
      </c>
      <c r="B39" s="22"/>
      <c r="C39" s="22"/>
      <c r="D39" s="22"/>
      <c r="E39" s="22"/>
      <c r="F39" s="22"/>
      <c r="G39" s="22"/>
      <c r="H39"/>
      <c r="I39"/>
      <c r="J39"/>
      <c r="K39"/>
      <c r="L39"/>
      <c r="M39"/>
      <c r="N39"/>
      <c r="O39"/>
      <c r="P39"/>
      <c r="Q39"/>
      <c r="R39"/>
      <c r="S39"/>
    </row>
    <row r="40" spans="1:19" x14ac:dyDescent="0.25">
      <c r="E40"/>
      <c r="F40"/>
      <c r="G40"/>
      <c r="H40"/>
      <c r="I40"/>
      <c r="J40"/>
      <c r="K40"/>
      <c r="L40"/>
      <c r="M40"/>
      <c r="N40"/>
      <c r="O40"/>
      <c r="P40"/>
      <c r="Q40"/>
      <c r="R40"/>
      <c r="S40"/>
    </row>
    <row r="41" spans="1:19" x14ac:dyDescent="0.25">
      <c r="E41"/>
      <c r="F41"/>
      <c r="G41"/>
      <c r="H41"/>
      <c r="I41"/>
      <c r="J41"/>
      <c r="K41"/>
      <c r="L41"/>
      <c r="M41"/>
      <c r="N41"/>
      <c r="O41"/>
      <c r="P41"/>
      <c r="Q41"/>
      <c r="R41"/>
      <c r="S41"/>
    </row>
    <row r="42" spans="1:19" x14ac:dyDescent="0.25">
      <c r="E42"/>
      <c r="F42"/>
      <c r="G42"/>
      <c r="H42"/>
      <c r="I42"/>
      <c r="J42"/>
      <c r="K42"/>
      <c r="L42"/>
      <c r="M42"/>
      <c r="N42"/>
      <c r="O42"/>
      <c r="P42"/>
      <c r="Q42"/>
      <c r="R42"/>
      <c r="S42"/>
    </row>
    <row r="43" spans="1:19" x14ac:dyDescent="0.25">
      <c r="E43"/>
      <c r="F43"/>
      <c r="G43"/>
      <c r="H43"/>
      <c r="I43"/>
      <c r="J43"/>
      <c r="K43"/>
      <c r="L43"/>
      <c r="M43"/>
      <c r="N43"/>
      <c r="O43"/>
      <c r="P43"/>
      <c r="Q43"/>
      <c r="R43"/>
      <c r="S43"/>
    </row>
    <row r="44" spans="1:19" x14ac:dyDescent="0.25">
      <c r="E44"/>
      <c r="F44"/>
      <c r="G44"/>
      <c r="H44"/>
      <c r="I44"/>
      <c r="J44"/>
      <c r="K44"/>
      <c r="L44"/>
      <c r="M44"/>
      <c r="N44"/>
      <c r="O44"/>
      <c r="P44"/>
      <c r="Q44"/>
      <c r="R44"/>
      <c r="S44"/>
    </row>
    <row r="45" spans="1:19" x14ac:dyDescent="0.25">
      <c r="E45"/>
      <c r="F45"/>
      <c r="G45"/>
      <c r="H45"/>
      <c r="I45"/>
      <c r="J45"/>
      <c r="K45"/>
      <c r="L45"/>
      <c r="M45"/>
      <c r="N45"/>
      <c r="O45"/>
      <c r="P45"/>
      <c r="Q45"/>
      <c r="R45"/>
      <c r="S45"/>
    </row>
    <row r="46" spans="1:19" x14ac:dyDescent="0.25">
      <c r="E46"/>
      <c r="F46"/>
      <c r="G46"/>
      <c r="H46"/>
      <c r="I46"/>
      <c r="J46"/>
      <c r="K46"/>
      <c r="L46"/>
      <c r="M46"/>
      <c r="N46"/>
      <c r="O46"/>
      <c r="P46"/>
      <c r="Q46"/>
      <c r="R46"/>
      <c r="S46"/>
    </row>
    <row r="47" spans="1:19" x14ac:dyDescent="0.25">
      <c r="E47"/>
      <c r="F47"/>
      <c r="G47"/>
      <c r="H47"/>
      <c r="I47"/>
      <c r="J47"/>
      <c r="K47"/>
      <c r="L47"/>
      <c r="M47"/>
      <c r="N47"/>
      <c r="O47"/>
      <c r="P47"/>
      <c r="Q47"/>
      <c r="R47"/>
      <c r="S47"/>
    </row>
    <row r="48" spans="1:19" x14ac:dyDescent="0.25">
      <c r="E48"/>
      <c r="F48"/>
      <c r="G48"/>
      <c r="H48"/>
      <c r="I48"/>
      <c r="J48"/>
      <c r="K48"/>
      <c r="L48"/>
      <c r="M48"/>
      <c r="N48"/>
      <c r="O48"/>
      <c r="P48"/>
      <c r="Q48"/>
      <c r="R48"/>
      <c r="S48"/>
    </row>
    <row r="49" spans="1:19" x14ac:dyDescent="0.25">
      <c r="A49" s="6"/>
      <c r="E49"/>
      <c r="F49"/>
      <c r="G49"/>
      <c r="H49"/>
      <c r="I49"/>
      <c r="J49"/>
      <c r="K49"/>
      <c r="L49"/>
      <c r="M49"/>
      <c r="N49"/>
      <c r="O49"/>
      <c r="P49"/>
      <c r="Q49"/>
      <c r="R49"/>
      <c r="S49"/>
    </row>
    <row r="50" spans="1:19" x14ac:dyDescent="0.25">
      <c r="E50"/>
      <c r="F50"/>
      <c r="G50"/>
      <c r="H50"/>
      <c r="I50"/>
      <c r="J50"/>
      <c r="K50"/>
      <c r="L50"/>
      <c r="M50"/>
      <c r="N50"/>
      <c r="O50"/>
      <c r="P50"/>
      <c r="Q50"/>
      <c r="R50"/>
      <c r="S50"/>
    </row>
    <row r="51" spans="1:19" x14ac:dyDescent="0.25">
      <c r="E51"/>
      <c r="F51"/>
      <c r="G51"/>
      <c r="H51"/>
      <c r="I51"/>
      <c r="J51"/>
      <c r="K51"/>
      <c r="L51"/>
      <c r="M51"/>
      <c r="N51"/>
      <c r="O51"/>
      <c r="P51"/>
      <c r="Q51"/>
      <c r="R51"/>
      <c r="S51"/>
    </row>
    <row r="52" spans="1:19" x14ac:dyDescent="0.25">
      <c r="E52"/>
      <c r="F52"/>
      <c r="G52"/>
      <c r="H52"/>
      <c r="I52"/>
      <c r="J52"/>
      <c r="K52"/>
      <c r="L52"/>
      <c r="M52"/>
      <c r="N52"/>
      <c r="O52"/>
      <c r="P52"/>
      <c r="Q52"/>
      <c r="R52"/>
      <c r="S52"/>
    </row>
    <row r="53" spans="1:19" x14ac:dyDescent="0.25">
      <c r="E53"/>
      <c r="F53"/>
      <c r="G53"/>
      <c r="H53"/>
      <c r="I53"/>
      <c r="J53"/>
      <c r="K53"/>
      <c r="L53"/>
      <c r="M53"/>
      <c r="N53"/>
      <c r="O53"/>
      <c r="P53"/>
      <c r="Q53"/>
      <c r="R53"/>
      <c r="S53"/>
    </row>
    <row r="54" spans="1:19" x14ac:dyDescent="0.25">
      <c r="E54"/>
      <c r="F54"/>
      <c r="G54"/>
      <c r="H54"/>
      <c r="I54"/>
      <c r="J54"/>
      <c r="K54"/>
      <c r="L54"/>
      <c r="M54"/>
      <c r="N54"/>
      <c r="O54"/>
      <c r="P54"/>
      <c r="Q54"/>
      <c r="R54"/>
      <c r="S54"/>
    </row>
    <row r="55" spans="1:19" x14ac:dyDescent="0.25">
      <c r="E55"/>
      <c r="F55"/>
      <c r="G55"/>
      <c r="H55"/>
      <c r="I55"/>
      <c r="J55"/>
      <c r="K55"/>
      <c r="L55"/>
      <c r="M55"/>
      <c r="N55"/>
      <c r="O55"/>
      <c r="P55"/>
      <c r="Q55"/>
      <c r="R55"/>
      <c r="S55"/>
    </row>
    <row r="56" spans="1:19" x14ac:dyDescent="0.25">
      <c r="E56"/>
      <c r="F56"/>
      <c r="G56"/>
      <c r="H56"/>
      <c r="I56"/>
      <c r="J56"/>
      <c r="K56"/>
      <c r="L56"/>
      <c r="M56"/>
      <c r="N56"/>
      <c r="O56"/>
      <c r="P56"/>
      <c r="Q56"/>
      <c r="R56"/>
      <c r="S56"/>
    </row>
    <row r="57" spans="1:19" x14ac:dyDescent="0.25">
      <c r="E57"/>
      <c r="F57"/>
      <c r="G57"/>
      <c r="H57"/>
      <c r="I57"/>
      <c r="J57"/>
      <c r="K57"/>
      <c r="L57"/>
      <c r="M57"/>
      <c r="N57"/>
      <c r="O57"/>
      <c r="P57"/>
      <c r="Q57"/>
      <c r="R57"/>
      <c r="S57"/>
    </row>
    <row r="58" spans="1:19" x14ac:dyDescent="0.25">
      <c r="E58"/>
      <c r="F58"/>
      <c r="G58"/>
      <c r="H58"/>
      <c r="I58"/>
      <c r="J58"/>
      <c r="K58"/>
      <c r="L58"/>
      <c r="M58"/>
      <c r="N58"/>
      <c r="O58"/>
      <c r="P58"/>
      <c r="Q58"/>
      <c r="R58"/>
      <c r="S58"/>
    </row>
    <row r="59" spans="1:19" x14ac:dyDescent="0.25">
      <c r="E59"/>
      <c r="F59"/>
      <c r="G59"/>
      <c r="H59"/>
      <c r="I59"/>
      <c r="J59"/>
      <c r="K59"/>
      <c r="L59"/>
      <c r="M59"/>
      <c r="N59"/>
      <c r="O59"/>
      <c r="P59"/>
      <c r="Q59"/>
      <c r="R59"/>
      <c r="S59"/>
    </row>
    <row r="60" spans="1:19" x14ac:dyDescent="0.25">
      <c r="E60"/>
      <c r="F60"/>
      <c r="G60"/>
      <c r="H60"/>
      <c r="I60"/>
      <c r="J60"/>
      <c r="K60"/>
      <c r="L60"/>
      <c r="M60"/>
      <c r="N60"/>
      <c r="O60"/>
      <c r="P60"/>
      <c r="Q60"/>
      <c r="R60"/>
      <c r="S60"/>
    </row>
    <row r="61" spans="1:19" x14ac:dyDescent="0.25">
      <c r="E61"/>
      <c r="F61"/>
      <c r="G61"/>
      <c r="H61"/>
      <c r="I61"/>
      <c r="J61"/>
      <c r="K61"/>
      <c r="L61"/>
      <c r="M61"/>
      <c r="N61"/>
      <c r="O61"/>
      <c r="P61"/>
      <c r="Q61"/>
      <c r="R61"/>
      <c r="S61"/>
    </row>
    <row r="62" spans="1:19" x14ac:dyDescent="0.25">
      <c r="E62"/>
      <c r="F62"/>
      <c r="G62"/>
      <c r="H62"/>
      <c r="I62"/>
      <c r="J62"/>
      <c r="K62"/>
      <c r="L62"/>
      <c r="M62"/>
      <c r="N62"/>
      <c r="O62"/>
      <c r="P62"/>
      <c r="Q62"/>
      <c r="R62"/>
      <c r="S62"/>
    </row>
    <row r="63" spans="1:19" x14ac:dyDescent="0.25">
      <c r="E63"/>
      <c r="F63"/>
      <c r="G63"/>
      <c r="H63"/>
      <c r="I63"/>
      <c r="J63"/>
      <c r="K63"/>
      <c r="L63"/>
      <c r="M63"/>
      <c r="N63"/>
      <c r="O63"/>
      <c r="P63"/>
      <c r="Q63"/>
      <c r="R63"/>
      <c r="S63"/>
    </row>
    <row r="64" spans="1:19" x14ac:dyDescent="0.25">
      <c r="E64"/>
      <c r="F64"/>
      <c r="G64"/>
      <c r="H64"/>
      <c r="I64"/>
      <c r="J64"/>
      <c r="K64"/>
      <c r="L64"/>
      <c r="M64"/>
      <c r="N64"/>
      <c r="O64"/>
      <c r="P64"/>
      <c r="Q64"/>
      <c r="R64"/>
      <c r="S64"/>
    </row>
    <row r="65" spans="5:19" x14ac:dyDescent="0.25">
      <c r="E65"/>
      <c r="F65"/>
      <c r="G65"/>
      <c r="H65"/>
      <c r="I65"/>
      <c r="J65"/>
      <c r="K65"/>
      <c r="L65"/>
      <c r="M65"/>
      <c r="N65"/>
      <c r="O65"/>
      <c r="P65"/>
      <c r="Q65"/>
      <c r="R65"/>
      <c r="S65"/>
    </row>
    <row r="66" spans="5:19" x14ac:dyDescent="0.25">
      <c r="E66"/>
      <c r="F66"/>
      <c r="G66"/>
      <c r="H66"/>
      <c r="I66"/>
      <c r="J66"/>
      <c r="K66"/>
      <c r="L66"/>
      <c r="M66"/>
      <c r="N66"/>
      <c r="O66"/>
      <c r="P66"/>
      <c r="Q66"/>
      <c r="R66"/>
      <c r="S66"/>
    </row>
    <row r="67" spans="5:19" x14ac:dyDescent="0.25">
      <c r="E67"/>
      <c r="F67"/>
      <c r="G67"/>
      <c r="H67"/>
      <c r="I67"/>
      <c r="J67"/>
      <c r="K67"/>
      <c r="L67"/>
      <c r="M67"/>
      <c r="N67"/>
      <c r="O67"/>
      <c r="P67"/>
      <c r="Q67"/>
      <c r="R67"/>
      <c r="S67"/>
    </row>
    <row r="68" spans="5:19" x14ac:dyDescent="0.25">
      <c r="E68"/>
      <c r="F68"/>
      <c r="G68"/>
      <c r="H68"/>
      <c r="I68"/>
      <c r="J68"/>
      <c r="K68"/>
      <c r="L68"/>
      <c r="M68"/>
      <c r="N68"/>
      <c r="O68"/>
      <c r="P68"/>
      <c r="Q68"/>
      <c r="R68"/>
      <c r="S68"/>
    </row>
    <row r="69" spans="5:19" x14ac:dyDescent="0.25">
      <c r="E69"/>
      <c r="F69"/>
      <c r="G69"/>
      <c r="H69"/>
      <c r="I69"/>
      <c r="J69"/>
      <c r="K69"/>
      <c r="L69"/>
      <c r="M69"/>
      <c r="N69"/>
      <c r="O69"/>
      <c r="P69"/>
      <c r="Q69"/>
      <c r="R69"/>
      <c r="S69"/>
    </row>
    <row r="70" spans="5:19" x14ac:dyDescent="0.25">
      <c r="E70"/>
      <c r="F70"/>
      <c r="G70"/>
      <c r="H70"/>
      <c r="I70"/>
      <c r="J70"/>
      <c r="K70"/>
      <c r="L70"/>
      <c r="M70"/>
      <c r="N70"/>
      <c r="O70"/>
      <c r="P70"/>
      <c r="Q70"/>
      <c r="R70"/>
      <c r="S70"/>
    </row>
    <row r="71" spans="5:19" x14ac:dyDescent="0.25">
      <c r="E71"/>
      <c r="F71"/>
      <c r="G71"/>
      <c r="H71"/>
      <c r="I71"/>
      <c r="J71"/>
      <c r="K71"/>
      <c r="L71"/>
      <c r="M71"/>
      <c r="N71"/>
      <c r="O71"/>
      <c r="P71"/>
      <c r="Q71"/>
      <c r="R71"/>
      <c r="S71"/>
    </row>
    <row r="72" spans="5:19" x14ac:dyDescent="0.25">
      <c r="E72"/>
      <c r="F72"/>
      <c r="G72"/>
      <c r="H72"/>
      <c r="I72"/>
      <c r="J72"/>
      <c r="K72"/>
      <c r="L72"/>
      <c r="M72"/>
      <c r="N72"/>
      <c r="O72"/>
      <c r="P72"/>
      <c r="Q72"/>
      <c r="R72"/>
      <c r="S72"/>
    </row>
    <row r="73" spans="5:19" x14ac:dyDescent="0.25">
      <c r="E73"/>
      <c r="F73"/>
      <c r="G73"/>
      <c r="H73"/>
      <c r="I73"/>
      <c r="J73"/>
      <c r="K73"/>
      <c r="L73"/>
      <c r="M73"/>
      <c r="N73"/>
      <c r="O73"/>
      <c r="P73"/>
      <c r="Q73"/>
      <c r="R73"/>
      <c r="S73"/>
    </row>
    <row r="74" spans="5:19" x14ac:dyDescent="0.25">
      <c r="E74"/>
      <c r="F74"/>
      <c r="G74"/>
      <c r="H74"/>
      <c r="I74"/>
      <c r="J74"/>
      <c r="K74"/>
      <c r="L74"/>
      <c r="M74"/>
      <c r="N74"/>
      <c r="O74"/>
      <c r="P74"/>
      <c r="Q74"/>
      <c r="R74"/>
      <c r="S74"/>
    </row>
    <row r="75" spans="5:19" x14ac:dyDescent="0.25">
      <c r="E75"/>
      <c r="F75"/>
      <c r="G75"/>
      <c r="H75"/>
      <c r="I75"/>
      <c r="J75"/>
      <c r="K75"/>
      <c r="L75"/>
      <c r="M75"/>
      <c r="N75"/>
      <c r="O75"/>
      <c r="P75"/>
      <c r="Q75"/>
      <c r="R75"/>
      <c r="S75"/>
    </row>
    <row r="76" spans="5:19" x14ac:dyDescent="0.25">
      <c r="E76"/>
      <c r="F76"/>
      <c r="G76"/>
      <c r="H76"/>
      <c r="I76"/>
      <c r="J76"/>
      <c r="K76"/>
      <c r="L76"/>
      <c r="M76"/>
      <c r="N76"/>
      <c r="O76"/>
      <c r="P76"/>
      <c r="Q76"/>
      <c r="R76"/>
      <c r="S76"/>
    </row>
    <row r="77" spans="5:19" x14ac:dyDescent="0.25">
      <c r="E77"/>
      <c r="F77"/>
      <c r="G77"/>
      <c r="H77"/>
      <c r="I77"/>
      <c r="J77"/>
      <c r="K77"/>
      <c r="L77"/>
      <c r="M77"/>
      <c r="N77"/>
      <c r="O77"/>
      <c r="P77"/>
      <c r="Q77"/>
      <c r="R77"/>
      <c r="S77"/>
    </row>
    <row r="78" spans="5:19" x14ac:dyDescent="0.25">
      <c r="E78"/>
      <c r="F78"/>
      <c r="G78"/>
      <c r="H78"/>
      <c r="I78"/>
      <c r="J78"/>
      <c r="K78"/>
      <c r="L78"/>
      <c r="M78"/>
      <c r="N78"/>
      <c r="O78"/>
      <c r="P78"/>
      <c r="Q78"/>
      <c r="R78"/>
      <c r="S78"/>
    </row>
    <row r="79" spans="5:19" x14ac:dyDescent="0.25">
      <c r="E79"/>
      <c r="F79"/>
      <c r="G79"/>
      <c r="H79"/>
      <c r="I79"/>
      <c r="J79"/>
      <c r="K79"/>
      <c r="L79"/>
      <c r="M79"/>
      <c r="N79"/>
      <c r="O79"/>
      <c r="P79"/>
      <c r="Q79"/>
      <c r="R79"/>
      <c r="S79"/>
    </row>
    <row r="80" spans="5:19" x14ac:dyDescent="0.25">
      <c r="E80"/>
      <c r="F80"/>
      <c r="G80"/>
      <c r="H80"/>
      <c r="I80"/>
      <c r="J80"/>
      <c r="K80"/>
      <c r="L80"/>
      <c r="M80"/>
      <c r="N80"/>
      <c r="O80"/>
      <c r="P80"/>
      <c r="Q80"/>
      <c r="R80"/>
      <c r="S80"/>
    </row>
    <row r="81" spans="5:19" x14ac:dyDescent="0.25">
      <c r="E81"/>
      <c r="F81"/>
      <c r="G81"/>
      <c r="H81"/>
      <c r="I81"/>
      <c r="J81"/>
      <c r="K81"/>
      <c r="L81"/>
      <c r="M81"/>
      <c r="N81"/>
      <c r="O81"/>
      <c r="P81"/>
      <c r="Q81"/>
      <c r="R81"/>
      <c r="S81"/>
    </row>
    <row r="82" spans="5:19" x14ac:dyDescent="0.25">
      <c r="E82"/>
      <c r="F82"/>
      <c r="G82"/>
      <c r="H82"/>
      <c r="I82"/>
      <c r="J82"/>
      <c r="K82"/>
      <c r="L82"/>
      <c r="M82"/>
      <c r="N82"/>
      <c r="O82"/>
      <c r="P82"/>
      <c r="Q82"/>
      <c r="R82"/>
      <c r="S82"/>
    </row>
    <row r="83" spans="5:19" x14ac:dyDescent="0.25">
      <c r="E83"/>
      <c r="F83"/>
      <c r="G83"/>
      <c r="H83"/>
      <c r="I83"/>
      <c r="J83"/>
      <c r="K83"/>
      <c r="L83"/>
      <c r="M83"/>
      <c r="N83"/>
      <c r="O83"/>
      <c r="P83"/>
      <c r="Q83"/>
      <c r="R83"/>
      <c r="S83"/>
    </row>
    <row r="84" spans="5:19" x14ac:dyDescent="0.25">
      <c r="E84"/>
      <c r="F84"/>
      <c r="G84"/>
      <c r="H84"/>
      <c r="I84"/>
      <c r="J84"/>
      <c r="K84"/>
      <c r="L84"/>
      <c r="M84"/>
      <c r="N84"/>
      <c r="O84"/>
      <c r="P84"/>
      <c r="Q84"/>
      <c r="R84"/>
      <c r="S84"/>
    </row>
    <row r="85" spans="5:19" x14ac:dyDescent="0.25">
      <c r="E85"/>
      <c r="F85"/>
      <c r="G85"/>
      <c r="H85"/>
      <c r="I85"/>
      <c r="J85"/>
      <c r="K85"/>
      <c r="L85"/>
      <c r="M85"/>
      <c r="N85"/>
      <c r="O85"/>
      <c r="P85"/>
      <c r="Q85"/>
      <c r="R85"/>
      <c r="S85"/>
    </row>
    <row r="86" spans="5:19" x14ac:dyDescent="0.25">
      <c r="E86"/>
      <c r="F86"/>
      <c r="G86"/>
      <c r="H86"/>
      <c r="I86"/>
      <c r="J86"/>
      <c r="K86"/>
      <c r="L86"/>
      <c r="M86"/>
      <c r="N86"/>
      <c r="O86"/>
      <c r="P86"/>
      <c r="Q86"/>
      <c r="R86"/>
      <c r="S86"/>
    </row>
    <row r="87" spans="5:19" x14ac:dyDescent="0.25">
      <c r="E87"/>
      <c r="F87"/>
      <c r="G87"/>
      <c r="H87"/>
      <c r="I87"/>
      <c r="J87"/>
      <c r="K87"/>
      <c r="L87"/>
      <c r="M87"/>
      <c r="N87"/>
      <c r="O87"/>
      <c r="P87"/>
      <c r="Q87"/>
      <c r="R87"/>
      <c r="S87"/>
    </row>
    <row r="88" spans="5:19" x14ac:dyDescent="0.25">
      <c r="E88"/>
      <c r="F88"/>
      <c r="G88"/>
      <c r="H88"/>
      <c r="I88"/>
      <c r="J88"/>
      <c r="K88"/>
      <c r="L88"/>
      <c r="M88"/>
      <c r="N88"/>
      <c r="O88"/>
      <c r="P88"/>
      <c r="Q88"/>
      <c r="R88"/>
      <c r="S88"/>
    </row>
    <row r="89" spans="5:19" x14ac:dyDescent="0.25">
      <c r="E89"/>
      <c r="F89"/>
      <c r="G89"/>
      <c r="H89"/>
      <c r="I89"/>
      <c r="J89"/>
      <c r="K89"/>
      <c r="L89"/>
      <c r="M89"/>
      <c r="N89"/>
      <c r="O89"/>
      <c r="P89"/>
      <c r="Q89"/>
      <c r="R89"/>
      <c r="S89"/>
    </row>
    <row r="90" spans="5:19" x14ac:dyDescent="0.25">
      <c r="E90"/>
      <c r="F90"/>
      <c r="G90"/>
      <c r="H90"/>
      <c r="I90"/>
      <c r="J90"/>
      <c r="K90"/>
      <c r="L90"/>
      <c r="M90"/>
      <c r="N90"/>
      <c r="O90"/>
      <c r="P90"/>
      <c r="Q90"/>
      <c r="R90"/>
      <c r="S90"/>
    </row>
    <row r="91" spans="5:19" x14ac:dyDescent="0.25">
      <c r="E91"/>
      <c r="F91"/>
      <c r="G91"/>
      <c r="H91"/>
      <c r="I91"/>
      <c r="J91"/>
      <c r="K91"/>
      <c r="L91"/>
      <c r="M91"/>
      <c r="N91"/>
      <c r="O91"/>
      <c r="P91"/>
      <c r="Q91"/>
      <c r="R91"/>
      <c r="S91"/>
    </row>
    <row r="92" spans="5:19" x14ac:dyDescent="0.25">
      <c r="E92"/>
      <c r="F92"/>
      <c r="G92"/>
      <c r="H92"/>
      <c r="I92"/>
      <c r="J92"/>
      <c r="K92"/>
      <c r="L92"/>
      <c r="M92"/>
      <c r="N92"/>
      <c r="O92"/>
      <c r="P92"/>
      <c r="Q92"/>
      <c r="R92"/>
      <c r="S92"/>
    </row>
    <row r="93" spans="5:19" x14ac:dyDescent="0.25">
      <c r="E93"/>
      <c r="F93"/>
      <c r="G93"/>
      <c r="H93"/>
      <c r="I93"/>
      <c r="J93"/>
      <c r="K93"/>
      <c r="L93"/>
      <c r="M93"/>
      <c r="N93"/>
      <c r="O93"/>
      <c r="P93"/>
      <c r="Q93"/>
      <c r="R93"/>
      <c r="S93"/>
    </row>
    <row r="94" spans="5:19" x14ac:dyDescent="0.25">
      <c r="E94"/>
      <c r="F94"/>
      <c r="G94"/>
      <c r="H94"/>
      <c r="I94"/>
      <c r="J94"/>
      <c r="K94"/>
      <c r="L94"/>
      <c r="M94"/>
      <c r="N94"/>
      <c r="O94"/>
      <c r="P94"/>
      <c r="Q94"/>
      <c r="R94"/>
      <c r="S94"/>
    </row>
    <row r="95" spans="5:19" x14ac:dyDescent="0.25">
      <c r="E95"/>
      <c r="F95"/>
      <c r="G95"/>
      <c r="H95"/>
      <c r="I95"/>
      <c r="J95"/>
      <c r="K95"/>
      <c r="L95"/>
      <c r="M95"/>
      <c r="N95"/>
      <c r="O95"/>
      <c r="P95"/>
      <c r="Q95"/>
      <c r="R95"/>
      <c r="S95"/>
    </row>
    <row r="96" spans="5:19" x14ac:dyDescent="0.25">
      <c r="E96"/>
      <c r="F96"/>
      <c r="G96"/>
      <c r="H96"/>
      <c r="I96"/>
      <c r="J96"/>
      <c r="K96"/>
      <c r="L96"/>
      <c r="M96"/>
      <c r="N96"/>
      <c r="O96"/>
      <c r="P96"/>
      <c r="Q96"/>
      <c r="R96"/>
      <c r="S96"/>
    </row>
    <row r="97" spans="5:19" x14ac:dyDescent="0.25">
      <c r="E97"/>
      <c r="F97"/>
      <c r="G97"/>
      <c r="H97"/>
      <c r="I97"/>
      <c r="J97"/>
      <c r="K97"/>
      <c r="L97"/>
      <c r="M97"/>
      <c r="N97"/>
      <c r="O97"/>
      <c r="P97"/>
      <c r="Q97"/>
      <c r="R97"/>
      <c r="S97"/>
    </row>
    <row r="98" spans="5:19" x14ac:dyDescent="0.25">
      <c r="E98"/>
      <c r="F98"/>
      <c r="G98"/>
      <c r="H98"/>
      <c r="I98"/>
      <c r="J98"/>
      <c r="K98"/>
      <c r="L98"/>
      <c r="M98"/>
      <c r="N98"/>
      <c r="O98"/>
      <c r="P98"/>
      <c r="Q98"/>
      <c r="R98"/>
      <c r="S98"/>
    </row>
    <row r="99" spans="5:19" x14ac:dyDescent="0.25">
      <c r="E99"/>
      <c r="F99"/>
      <c r="G99"/>
      <c r="H99"/>
      <c r="I99"/>
      <c r="J99"/>
      <c r="K99"/>
      <c r="L99"/>
      <c r="M99"/>
      <c r="N99"/>
      <c r="O99"/>
      <c r="P99"/>
      <c r="Q99"/>
      <c r="R99"/>
      <c r="S99"/>
    </row>
    <row r="100" spans="5:19" x14ac:dyDescent="0.25">
      <c r="E100"/>
      <c r="F100"/>
      <c r="G100"/>
      <c r="H100"/>
      <c r="I100"/>
      <c r="J100"/>
      <c r="K100"/>
      <c r="L100"/>
      <c r="M100"/>
      <c r="N100"/>
      <c r="O100"/>
      <c r="P100"/>
      <c r="Q100"/>
      <c r="R100"/>
      <c r="S100"/>
    </row>
    <row r="101" spans="5:19" x14ac:dyDescent="0.25">
      <c r="E101"/>
      <c r="F101"/>
      <c r="G101"/>
      <c r="H101"/>
      <c r="I101"/>
      <c r="J101"/>
      <c r="K101"/>
      <c r="L101"/>
      <c r="M101"/>
      <c r="N101"/>
      <c r="O101"/>
      <c r="P101"/>
      <c r="Q101"/>
      <c r="R101"/>
      <c r="S101"/>
    </row>
    <row r="102" spans="5:19" x14ac:dyDescent="0.25">
      <c r="E102"/>
      <c r="F102"/>
      <c r="G102"/>
      <c r="H102"/>
      <c r="I102"/>
      <c r="J102"/>
      <c r="K102"/>
      <c r="L102"/>
      <c r="M102"/>
      <c r="N102"/>
      <c r="O102"/>
      <c r="P102"/>
      <c r="Q102"/>
      <c r="R102"/>
      <c r="S102"/>
    </row>
    <row r="103" spans="5:19" x14ac:dyDescent="0.25">
      <c r="E103"/>
      <c r="F103"/>
      <c r="G103"/>
      <c r="H103"/>
      <c r="I103"/>
      <c r="J103"/>
      <c r="K103"/>
      <c r="L103"/>
      <c r="M103"/>
      <c r="N103"/>
      <c r="O103"/>
      <c r="P103"/>
      <c r="Q103"/>
      <c r="R103"/>
      <c r="S103"/>
    </row>
    <row r="104" spans="5:19" x14ac:dyDescent="0.25">
      <c r="E104"/>
      <c r="F104"/>
      <c r="G104"/>
      <c r="H104"/>
      <c r="I104"/>
      <c r="J104"/>
      <c r="K104"/>
      <c r="L104"/>
      <c r="M104"/>
      <c r="N104"/>
      <c r="O104"/>
      <c r="P104"/>
      <c r="Q104"/>
      <c r="R104"/>
      <c r="S104"/>
    </row>
    <row r="105" spans="5:19" x14ac:dyDescent="0.25">
      <c r="E105"/>
      <c r="F105"/>
      <c r="G105"/>
      <c r="H105"/>
      <c r="I105"/>
      <c r="J105"/>
      <c r="K105"/>
      <c r="L105"/>
      <c r="M105"/>
      <c r="N105"/>
      <c r="O105"/>
      <c r="P105"/>
      <c r="Q105"/>
      <c r="R105"/>
      <c r="S105"/>
    </row>
    <row r="106" spans="5:19" x14ac:dyDescent="0.25">
      <c r="E106"/>
      <c r="F106"/>
      <c r="G106"/>
      <c r="H106"/>
      <c r="I106"/>
      <c r="J106"/>
      <c r="K106"/>
      <c r="L106"/>
      <c r="M106"/>
      <c r="N106"/>
      <c r="O106"/>
      <c r="P106"/>
      <c r="Q106"/>
      <c r="R106"/>
      <c r="S106"/>
    </row>
    <row r="107" spans="5:19" x14ac:dyDescent="0.25">
      <c r="E107"/>
      <c r="F107"/>
      <c r="G107"/>
      <c r="H107"/>
      <c r="I107"/>
      <c r="J107"/>
      <c r="K107"/>
      <c r="L107"/>
      <c r="M107"/>
      <c r="N107"/>
      <c r="O107"/>
      <c r="P107"/>
      <c r="Q107"/>
      <c r="R107"/>
      <c r="S107"/>
    </row>
    <row r="108" spans="5:19" x14ac:dyDescent="0.25">
      <c r="E108"/>
      <c r="F108"/>
      <c r="G108"/>
      <c r="H108"/>
      <c r="I108"/>
      <c r="J108"/>
      <c r="K108"/>
      <c r="L108"/>
      <c r="M108"/>
      <c r="N108"/>
      <c r="O108"/>
      <c r="P108"/>
      <c r="Q108"/>
      <c r="R108"/>
      <c r="S108"/>
    </row>
    <row r="109" spans="5:19" x14ac:dyDescent="0.25">
      <c r="E109"/>
      <c r="F109"/>
      <c r="G109"/>
      <c r="H109"/>
      <c r="I109"/>
      <c r="J109"/>
      <c r="K109"/>
      <c r="L109"/>
      <c r="M109"/>
      <c r="N109"/>
      <c r="O109"/>
      <c r="P109"/>
      <c r="Q109"/>
      <c r="R109"/>
      <c r="S109"/>
    </row>
    <row r="110" spans="5:19" x14ac:dyDescent="0.25">
      <c r="E110"/>
      <c r="F110"/>
      <c r="G110"/>
      <c r="H110"/>
      <c r="I110"/>
      <c r="J110"/>
      <c r="K110"/>
      <c r="L110"/>
      <c r="M110"/>
      <c r="N110"/>
      <c r="O110"/>
      <c r="P110"/>
      <c r="Q110"/>
      <c r="R110"/>
      <c r="S110"/>
    </row>
    <row r="111" spans="5:19" x14ac:dyDescent="0.25">
      <c r="E111"/>
      <c r="F111"/>
      <c r="G111"/>
      <c r="H111"/>
      <c r="I111"/>
      <c r="J111"/>
      <c r="K111"/>
      <c r="L111"/>
      <c r="M111"/>
      <c r="N111"/>
      <c r="O111"/>
      <c r="P111"/>
      <c r="Q111"/>
      <c r="R111"/>
      <c r="S111"/>
    </row>
    <row r="112" spans="5:19" x14ac:dyDescent="0.25">
      <c r="E112"/>
      <c r="F112"/>
      <c r="G112"/>
      <c r="H112"/>
      <c r="I112"/>
      <c r="J112"/>
      <c r="K112"/>
      <c r="L112"/>
      <c r="M112"/>
      <c r="N112"/>
      <c r="O112"/>
      <c r="P112"/>
      <c r="Q112"/>
      <c r="R112"/>
      <c r="S112"/>
    </row>
    <row r="113" spans="5:19" x14ac:dyDescent="0.25">
      <c r="E113"/>
      <c r="F113"/>
      <c r="G113"/>
      <c r="H113"/>
      <c r="I113"/>
      <c r="J113"/>
      <c r="K113"/>
      <c r="L113"/>
      <c r="M113"/>
      <c r="N113"/>
      <c r="O113"/>
      <c r="P113"/>
      <c r="Q113"/>
      <c r="R113"/>
      <c r="S113"/>
    </row>
    <row r="114" spans="5:19" x14ac:dyDescent="0.25">
      <c r="E114"/>
      <c r="F114"/>
      <c r="G114"/>
      <c r="H114"/>
      <c r="I114"/>
      <c r="J114"/>
      <c r="K114"/>
      <c r="L114"/>
      <c r="M114"/>
      <c r="N114"/>
      <c r="O114"/>
      <c r="P114"/>
      <c r="Q114"/>
      <c r="R114"/>
      <c r="S114"/>
    </row>
    <row r="115" spans="5:19" x14ac:dyDescent="0.25">
      <c r="E115"/>
      <c r="F115"/>
      <c r="G115"/>
      <c r="H115"/>
      <c r="I115"/>
      <c r="J115"/>
      <c r="K115"/>
      <c r="L115"/>
      <c r="M115"/>
      <c r="N115"/>
      <c r="O115"/>
      <c r="P115"/>
      <c r="Q115"/>
      <c r="R115"/>
      <c r="S115"/>
    </row>
    <row r="116" spans="5:19" x14ac:dyDescent="0.25">
      <c r="E116"/>
      <c r="F116"/>
      <c r="G116"/>
      <c r="H116"/>
      <c r="I116"/>
      <c r="J116"/>
      <c r="K116"/>
      <c r="L116"/>
      <c r="M116"/>
      <c r="N116"/>
      <c r="O116"/>
      <c r="P116"/>
      <c r="Q116"/>
      <c r="R116"/>
      <c r="S116"/>
    </row>
    <row r="117" spans="5:19" x14ac:dyDescent="0.25">
      <c r="E117"/>
      <c r="F117"/>
      <c r="G117"/>
      <c r="H117"/>
      <c r="I117"/>
      <c r="J117"/>
      <c r="K117"/>
      <c r="L117"/>
      <c r="M117"/>
      <c r="N117"/>
      <c r="O117"/>
      <c r="P117"/>
      <c r="Q117"/>
      <c r="R117"/>
      <c r="S117"/>
    </row>
    <row r="118" spans="5:19" x14ac:dyDescent="0.25">
      <c r="E118"/>
      <c r="F118"/>
      <c r="G118"/>
      <c r="H118"/>
      <c r="I118"/>
      <c r="J118"/>
      <c r="K118"/>
      <c r="L118"/>
      <c r="M118"/>
      <c r="N118"/>
      <c r="O118"/>
      <c r="P118"/>
      <c r="Q118"/>
      <c r="R118"/>
      <c r="S118"/>
    </row>
    <row r="119" spans="5:19" x14ac:dyDescent="0.25">
      <c r="G119"/>
      <c r="H119"/>
      <c r="I119"/>
      <c r="J119"/>
      <c r="K119"/>
      <c r="L119"/>
      <c r="M119"/>
      <c r="N119"/>
      <c r="O119"/>
      <c r="P119"/>
      <c r="Q119"/>
      <c r="R119"/>
      <c r="S119"/>
    </row>
  </sheetData>
  <sheetProtection algorithmName="SHA-512" hashValue="0mb6ecOIoRik1ZTVKeBgR/WYEmAsYElUp3xFMKKPZAwAKsTskb9Ln7hl0zDXvVO+qzxQMtnOWwhfGI2A/k8jUg==" saltValue="L+0grZLmxtZ4pQ9gvXUHjQ==" spinCount="100000" sheet="1" objects="1" scenarios="1"/>
  <mergeCells count="5">
    <mergeCell ref="E3:F3"/>
    <mergeCell ref="E12:F12"/>
    <mergeCell ref="E14:F22"/>
    <mergeCell ref="A23:C23"/>
    <mergeCell ref="A32:D32"/>
  </mergeCells>
  <pageMargins left="0.7" right="0.7" top="0.75" bottom="0.75" header="0.3" footer="0.3"/>
  <pageSetup paperSize="9"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V119"/>
  <sheetViews>
    <sheetView topLeftCell="A10" zoomScale="70" zoomScaleNormal="70" workbookViewId="0">
      <selection activeCell="A51" sqref="A51"/>
    </sheetView>
  </sheetViews>
  <sheetFormatPr defaultColWidth="9.140625" defaultRowHeight="15" x14ac:dyDescent="0.25"/>
  <cols>
    <col min="1" max="1" width="99.85546875" customWidth="1"/>
    <col min="2" max="2" width="6.5703125" customWidth="1"/>
    <col min="3" max="3" width="18.140625" bestFit="1" customWidth="1"/>
    <col min="4" max="4" width="10.7109375" customWidth="1"/>
    <col min="5" max="5" width="24.85546875" style="1" customWidth="1"/>
    <col min="6" max="6" width="6" style="1" customWidth="1"/>
    <col min="7" max="22" width="9.140625" style="1"/>
  </cols>
  <sheetData>
    <row r="1" spans="1:22" x14ac:dyDescent="0.25">
      <c r="A1" t="s">
        <v>82</v>
      </c>
      <c r="G1"/>
      <c r="H1"/>
      <c r="I1"/>
      <c r="J1"/>
      <c r="K1"/>
      <c r="L1"/>
      <c r="M1"/>
      <c r="N1"/>
      <c r="O1"/>
      <c r="P1"/>
      <c r="Q1"/>
      <c r="R1"/>
      <c r="S1"/>
      <c r="T1"/>
      <c r="U1"/>
      <c r="V1"/>
    </row>
    <row r="2" spans="1:22" ht="79.5" customHeight="1" x14ac:dyDescent="0.25">
      <c r="A2" s="40"/>
      <c r="B2" s="41" t="s">
        <v>0</v>
      </c>
      <c r="C2" s="41" t="s">
        <v>1</v>
      </c>
      <c r="D2" s="42" t="s">
        <v>2</v>
      </c>
      <c r="G2"/>
      <c r="H2"/>
      <c r="I2"/>
      <c r="J2"/>
      <c r="K2"/>
      <c r="L2"/>
      <c r="M2"/>
      <c r="N2"/>
      <c r="O2"/>
      <c r="P2"/>
      <c r="Q2"/>
      <c r="R2"/>
      <c r="S2"/>
      <c r="T2"/>
      <c r="U2"/>
      <c r="V2"/>
    </row>
    <row r="3" spans="1:22" x14ac:dyDescent="0.25">
      <c r="A3" s="43" t="s">
        <v>46</v>
      </c>
      <c r="B3" s="24"/>
      <c r="C3" s="44" t="s">
        <v>3</v>
      </c>
      <c r="D3" s="45">
        <f>+B3*0.065</f>
        <v>0</v>
      </c>
      <c r="E3" s="157" t="s">
        <v>25</v>
      </c>
      <c r="F3" s="158"/>
      <c r="G3"/>
      <c r="H3"/>
      <c r="I3"/>
      <c r="J3"/>
      <c r="K3"/>
      <c r="L3"/>
      <c r="M3"/>
      <c r="N3"/>
      <c r="O3"/>
      <c r="P3"/>
      <c r="Q3"/>
      <c r="R3"/>
      <c r="S3"/>
      <c r="T3"/>
      <c r="U3"/>
      <c r="V3"/>
    </row>
    <row r="4" spans="1:22" x14ac:dyDescent="0.25">
      <c r="A4" s="43" t="s">
        <v>4</v>
      </c>
      <c r="B4" s="25"/>
      <c r="C4" s="44" t="s">
        <v>5</v>
      </c>
      <c r="D4" s="45">
        <f>+B4*0.455</f>
        <v>0</v>
      </c>
      <c r="G4"/>
      <c r="H4"/>
      <c r="I4"/>
      <c r="J4"/>
      <c r="K4"/>
      <c r="L4"/>
      <c r="M4"/>
      <c r="N4"/>
      <c r="O4"/>
      <c r="P4"/>
      <c r="Q4"/>
      <c r="R4"/>
      <c r="S4"/>
      <c r="T4"/>
      <c r="U4"/>
      <c r="V4"/>
    </row>
    <row r="5" spans="1:22" x14ac:dyDescent="0.25">
      <c r="A5" s="43" t="s">
        <v>16</v>
      </c>
      <c r="B5" s="25"/>
      <c r="C5" s="44" t="s">
        <v>11</v>
      </c>
      <c r="D5" s="45">
        <f>B5*1.825</f>
        <v>0</v>
      </c>
      <c r="G5"/>
      <c r="H5"/>
      <c r="I5"/>
      <c r="J5"/>
      <c r="K5"/>
      <c r="L5"/>
      <c r="M5"/>
      <c r="N5"/>
      <c r="O5"/>
      <c r="P5"/>
      <c r="Q5"/>
      <c r="R5"/>
      <c r="S5"/>
      <c r="T5"/>
      <c r="U5"/>
      <c r="V5"/>
    </row>
    <row r="6" spans="1:22" x14ac:dyDescent="0.25">
      <c r="A6" s="43" t="s">
        <v>17</v>
      </c>
      <c r="B6" s="25"/>
      <c r="C6" s="44" t="s">
        <v>11</v>
      </c>
      <c r="D6" s="45">
        <f>+B6*-1.825</f>
        <v>0</v>
      </c>
      <c r="G6"/>
      <c r="H6"/>
      <c r="I6"/>
      <c r="J6"/>
      <c r="K6"/>
      <c r="L6"/>
      <c r="M6"/>
      <c r="N6"/>
      <c r="O6"/>
      <c r="P6"/>
      <c r="Q6"/>
      <c r="R6"/>
      <c r="S6"/>
      <c r="T6"/>
      <c r="U6"/>
      <c r="V6"/>
    </row>
    <row r="7" spans="1:22" x14ac:dyDescent="0.25">
      <c r="A7" s="43" t="s">
        <v>6</v>
      </c>
      <c r="B7" s="26"/>
      <c r="C7" s="44" t="s">
        <v>5</v>
      </c>
      <c r="D7" s="45">
        <f>+B7*-0.455</f>
        <v>0</v>
      </c>
      <c r="G7"/>
      <c r="H7"/>
      <c r="I7"/>
      <c r="J7"/>
      <c r="K7"/>
      <c r="L7"/>
      <c r="M7"/>
      <c r="N7"/>
      <c r="O7"/>
      <c r="P7"/>
      <c r="Q7"/>
      <c r="R7"/>
      <c r="S7"/>
      <c r="T7"/>
      <c r="U7"/>
      <c r="V7"/>
    </row>
    <row r="8" spans="1:22" x14ac:dyDescent="0.25">
      <c r="A8" s="43" t="s">
        <v>7</v>
      </c>
      <c r="B8" s="26"/>
      <c r="C8" s="44" t="s">
        <v>8</v>
      </c>
      <c r="D8" s="45">
        <f>+B8*-0.057</f>
        <v>0</v>
      </c>
      <c r="G8"/>
      <c r="H8"/>
      <c r="I8"/>
      <c r="J8"/>
      <c r="K8"/>
      <c r="L8"/>
      <c r="M8"/>
      <c r="N8"/>
      <c r="O8"/>
      <c r="P8"/>
      <c r="Q8"/>
      <c r="R8"/>
      <c r="S8"/>
      <c r="T8"/>
      <c r="U8"/>
      <c r="V8"/>
    </row>
    <row r="9" spans="1:22" ht="15.75" x14ac:dyDescent="0.25">
      <c r="A9" s="43" t="s">
        <v>15</v>
      </c>
      <c r="B9" s="26"/>
      <c r="C9" s="44" t="s">
        <v>9</v>
      </c>
      <c r="D9" s="45">
        <f>+B9*-1</f>
        <v>0</v>
      </c>
      <c r="G9"/>
      <c r="H9"/>
      <c r="I9"/>
      <c r="J9"/>
      <c r="K9"/>
      <c r="L9"/>
      <c r="M9"/>
      <c r="N9"/>
      <c r="O9"/>
      <c r="P9"/>
      <c r="Q9"/>
      <c r="R9"/>
      <c r="S9"/>
      <c r="T9"/>
      <c r="U9"/>
      <c r="V9"/>
    </row>
    <row r="10" spans="1:22" x14ac:dyDescent="0.25">
      <c r="A10" s="43" t="s">
        <v>13</v>
      </c>
      <c r="B10" s="26"/>
      <c r="C10" s="44" t="s">
        <v>10</v>
      </c>
      <c r="D10" s="45">
        <f>+B10*0.85</f>
        <v>0</v>
      </c>
      <c r="G10"/>
      <c r="H10"/>
      <c r="I10"/>
      <c r="J10"/>
      <c r="K10"/>
      <c r="L10"/>
      <c r="M10"/>
      <c r="N10"/>
      <c r="O10"/>
      <c r="P10"/>
      <c r="Q10"/>
      <c r="R10"/>
      <c r="S10"/>
      <c r="T10"/>
      <c r="U10"/>
      <c r="V10"/>
    </row>
    <row r="11" spans="1:22" x14ac:dyDescent="0.25">
      <c r="A11" s="43" t="s">
        <v>14</v>
      </c>
      <c r="B11" s="26"/>
      <c r="C11" s="44" t="s">
        <v>10</v>
      </c>
      <c r="D11" s="45">
        <f>+B11*0.07</f>
        <v>0</v>
      </c>
      <c r="G11"/>
      <c r="H11"/>
      <c r="I11"/>
      <c r="J11"/>
      <c r="K11"/>
      <c r="L11"/>
      <c r="M11"/>
      <c r="N11"/>
      <c r="O11"/>
      <c r="P11"/>
      <c r="Q11"/>
      <c r="R11"/>
      <c r="S11"/>
      <c r="T11"/>
      <c r="U11"/>
      <c r="V11"/>
    </row>
    <row r="12" spans="1:22" x14ac:dyDescent="0.25">
      <c r="A12" s="43" t="s">
        <v>19</v>
      </c>
      <c r="B12" s="26"/>
      <c r="C12" s="44" t="s">
        <v>10</v>
      </c>
      <c r="D12" s="45">
        <f>+B12*-5.82</f>
        <v>0</v>
      </c>
      <c r="E12" s="159" t="s">
        <v>18</v>
      </c>
      <c r="F12" s="160"/>
      <c r="G12"/>
      <c r="H12"/>
      <c r="I12"/>
      <c r="J12"/>
      <c r="K12"/>
      <c r="L12"/>
      <c r="M12"/>
      <c r="N12"/>
      <c r="O12"/>
      <c r="P12"/>
      <c r="Q12"/>
      <c r="R12"/>
      <c r="S12"/>
      <c r="T12"/>
      <c r="U12"/>
      <c r="V12"/>
    </row>
    <row r="13" spans="1:22" x14ac:dyDescent="0.25">
      <c r="A13" s="46" t="s">
        <v>28</v>
      </c>
      <c r="B13" s="47"/>
      <c r="C13" s="48"/>
      <c r="D13" s="49"/>
      <c r="E13" s="50"/>
      <c r="F13" s="51"/>
      <c r="G13"/>
      <c r="H13"/>
      <c r="I13"/>
      <c r="J13"/>
      <c r="K13"/>
      <c r="L13"/>
      <c r="M13"/>
      <c r="N13"/>
      <c r="O13"/>
      <c r="P13"/>
      <c r="Q13"/>
      <c r="R13"/>
      <c r="S13"/>
      <c r="T13"/>
      <c r="U13"/>
      <c r="V13"/>
    </row>
    <row r="14" spans="1:22" x14ac:dyDescent="0.25">
      <c r="A14" s="46" t="s">
        <v>45</v>
      </c>
      <c r="B14" s="27">
        <v>69</v>
      </c>
      <c r="C14" s="48" t="s">
        <v>10</v>
      </c>
      <c r="D14" s="49">
        <f>B14*-0.4</f>
        <v>-27.6</v>
      </c>
      <c r="E14" s="161" t="s">
        <v>37</v>
      </c>
      <c r="F14" s="162"/>
      <c r="G14"/>
      <c r="H14"/>
      <c r="I14"/>
      <c r="J14"/>
      <c r="K14"/>
      <c r="L14"/>
      <c r="M14"/>
      <c r="N14"/>
      <c r="O14"/>
      <c r="P14"/>
      <c r="Q14"/>
      <c r="R14"/>
      <c r="S14"/>
      <c r="T14"/>
      <c r="U14"/>
      <c r="V14"/>
    </row>
    <row r="15" spans="1:22" x14ac:dyDescent="0.25">
      <c r="A15" s="46" t="s">
        <v>35</v>
      </c>
      <c r="B15" s="27">
        <v>3</v>
      </c>
      <c r="C15" s="48" t="s">
        <v>10</v>
      </c>
      <c r="D15" s="49">
        <f>B15*-3.66</f>
        <v>-10.98</v>
      </c>
      <c r="E15" s="163"/>
      <c r="F15" s="164"/>
      <c r="G15"/>
      <c r="H15"/>
      <c r="I15"/>
      <c r="J15"/>
      <c r="K15"/>
      <c r="L15"/>
      <c r="M15"/>
      <c r="N15"/>
      <c r="O15"/>
      <c r="P15"/>
      <c r="Q15"/>
      <c r="R15"/>
      <c r="S15"/>
      <c r="T15"/>
      <c r="U15"/>
      <c r="V15"/>
    </row>
    <row r="16" spans="1:22" x14ac:dyDescent="0.25">
      <c r="A16" s="46" t="s">
        <v>36</v>
      </c>
      <c r="B16" s="27">
        <v>1</v>
      </c>
      <c r="C16" s="48" t="s">
        <v>10</v>
      </c>
      <c r="D16" s="49">
        <f>B16*-0.53</f>
        <v>-0.53</v>
      </c>
      <c r="E16" s="163"/>
      <c r="F16" s="164"/>
      <c r="G16"/>
      <c r="H16"/>
      <c r="I16"/>
      <c r="J16"/>
      <c r="K16"/>
      <c r="L16"/>
      <c r="M16"/>
      <c r="N16"/>
      <c r="O16"/>
      <c r="P16"/>
      <c r="Q16"/>
      <c r="R16"/>
      <c r="S16"/>
      <c r="T16"/>
      <c r="U16"/>
      <c r="V16"/>
    </row>
    <row r="17" spans="1:22" x14ac:dyDescent="0.25">
      <c r="A17" s="46" t="s">
        <v>29</v>
      </c>
      <c r="B17" s="27">
        <v>3</v>
      </c>
      <c r="C17" s="48" t="s">
        <v>10</v>
      </c>
      <c r="D17" s="49">
        <f>B17*-1.84</f>
        <v>-5.5200000000000005</v>
      </c>
      <c r="E17" s="163"/>
      <c r="F17" s="164"/>
      <c r="G17"/>
      <c r="H17"/>
      <c r="I17"/>
      <c r="J17"/>
      <c r="K17"/>
      <c r="L17"/>
      <c r="M17"/>
      <c r="N17"/>
      <c r="O17"/>
      <c r="P17"/>
      <c r="Q17"/>
      <c r="R17"/>
      <c r="S17"/>
      <c r="T17"/>
      <c r="U17"/>
      <c r="V17"/>
    </row>
    <row r="18" spans="1:22" x14ac:dyDescent="0.25">
      <c r="A18" s="46" t="s">
        <v>30</v>
      </c>
      <c r="B18" s="27">
        <v>12</v>
      </c>
      <c r="C18" s="48" t="s">
        <v>10</v>
      </c>
      <c r="D18" s="49">
        <f>B18*-3.5</f>
        <v>-42</v>
      </c>
      <c r="E18" s="163"/>
      <c r="F18" s="164"/>
      <c r="G18"/>
      <c r="H18"/>
      <c r="I18"/>
      <c r="J18"/>
      <c r="K18"/>
      <c r="L18"/>
      <c r="M18"/>
      <c r="N18"/>
      <c r="O18"/>
      <c r="P18"/>
      <c r="Q18"/>
      <c r="R18"/>
      <c r="S18"/>
      <c r="T18"/>
      <c r="U18"/>
      <c r="V18"/>
    </row>
    <row r="19" spans="1:22" x14ac:dyDescent="0.25">
      <c r="A19" s="46" t="s">
        <v>31</v>
      </c>
      <c r="B19" s="27"/>
      <c r="C19" s="48" t="s">
        <v>10</v>
      </c>
      <c r="D19" s="49">
        <f>B19*-0.28</f>
        <v>0</v>
      </c>
      <c r="E19" s="163"/>
      <c r="F19" s="164"/>
      <c r="G19"/>
      <c r="H19"/>
      <c r="I19"/>
      <c r="J19"/>
      <c r="K19"/>
      <c r="L19"/>
      <c r="M19"/>
      <c r="N19"/>
      <c r="O19"/>
      <c r="P19"/>
      <c r="Q19"/>
      <c r="R19"/>
      <c r="S19"/>
      <c r="T19"/>
      <c r="U19"/>
      <c r="V19"/>
    </row>
    <row r="20" spans="1:22" x14ac:dyDescent="0.25">
      <c r="A20" s="46" t="s">
        <v>32</v>
      </c>
      <c r="B20" s="26">
        <v>5</v>
      </c>
      <c r="C20" s="48" t="s">
        <v>10</v>
      </c>
      <c r="D20" s="49">
        <f>B20*-0.28</f>
        <v>-1.4000000000000001</v>
      </c>
      <c r="E20" s="163"/>
      <c r="F20" s="164"/>
      <c r="G20"/>
      <c r="H20"/>
      <c r="I20"/>
      <c r="J20"/>
      <c r="K20"/>
      <c r="L20"/>
      <c r="M20"/>
      <c r="N20"/>
      <c r="O20"/>
      <c r="P20"/>
      <c r="Q20"/>
      <c r="R20"/>
      <c r="S20"/>
      <c r="T20"/>
      <c r="U20"/>
      <c r="V20"/>
    </row>
    <row r="21" spans="1:22" ht="15" customHeight="1" x14ac:dyDescent="0.25">
      <c r="A21" s="46" t="s">
        <v>33</v>
      </c>
      <c r="B21" s="28"/>
      <c r="C21" s="48" t="s">
        <v>10</v>
      </c>
      <c r="D21" s="49">
        <f>B21*-0.38</f>
        <v>0</v>
      </c>
      <c r="E21" s="163"/>
      <c r="F21" s="164"/>
      <c r="G21"/>
      <c r="H21"/>
      <c r="I21"/>
      <c r="J21"/>
      <c r="K21"/>
      <c r="L21"/>
      <c r="M21"/>
      <c r="N21"/>
      <c r="O21"/>
      <c r="P21"/>
      <c r="Q21"/>
      <c r="R21"/>
      <c r="S21"/>
      <c r="T21"/>
      <c r="U21"/>
      <c r="V21"/>
    </row>
    <row r="22" spans="1:22" x14ac:dyDescent="0.25">
      <c r="A22" s="46" t="s">
        <v>34</v>
      </c>
      <c r="B22" s="52">
        <f>100-SUM(B14:B21)</f>
        <v>7</v>
      </c>
      <c r="C22" s="48" t="s">
        <v>10</v>
      </c>
      <c r="D22" s="49">
        <f>B22*-0.4</f>
        <v>-2.8000000000000003</v>
      </c>
      <c r="E22" s="165"/>
      <c r="F22" s="166"/>
      <c r="G22" s="3"/>
      <c r="H22"/>
      <c r="I22"/>
      <c r="J22"/>
      <c r="K22"/>
      <c r="L22"/>
      <c r="M22"/>
      <c r="N22"/>
      <c r="O22"/>
      <c r="P22"/>
      <c r="Q22"/>
      <c r="R22"/>
      <c r="S22"/>
      <c r="T22"/>
      <c r="U22"/>
      <c r="V22"/>
    </row>
    <row r="23" spans="1:22" x14ac:dyDescent="0.25">
      <c r="A23" s="167" t="s">
        <v>38</v>
      </c>
      <c r="B23" s="168"/>
      <c r="C23" s="169"/>
      <c r="D23" s="45">
        <f>SUM(D14:D22)</f>
        <v>-90.83</v>
      </c>
      <c r="G23"/>
      <c r="H23"/>
      <c r="I23"/>
      <c r="J23"/>
      <c r="K23"/>
      <c r="L23"/>
      <c r="M23"/>
      <c r="N23"/>
      <c r="O23"/>
      <c r="P23"/>
      <c r="Q23"/>
      <c r="R23"/>
      <c r="S23"/>
      <c r="T23"/>
      <c r="U23"/>
      <c r="V23"/>
    </row>
    <row r="24" spans="1:22" ht="15.75" thickBot="1" x14ac:dyDescent="0.3">
      <c r="A24" s="53" t="s">
        <v>44</v>
      </c>
      <c r="B24" s="54"/>
      <c r="C24" s="55"/>
      <c r="D24" s="56">
        <f>IF(SUM(B10:B12)&lt;5,(D23),IF(SUM(B10:B12)&gt;15,(D23-(50/400)*D23),(D23-((SUM(B10:B12)-5)*5 /400)*D23)))</f>
        <v>-90.83</v>
      </c>
      <c r="G24"/>
      <c r="H24"/>
      <c r="I24"/>
      <c r="J24"/>
      <c r="K24"/>
      <c r="L24"/>
      <c r="M24"/>
      <c r="N24"/>
      <c r="O24"/>
      <c r="P24"/>
      <c r="Q24"/>
      <c r="R24"/>
      <c r="S24"/>
      <c r="T24"/>
      <c r="U24"/>
      <c r="V24"/>
    </row>
    <row r="25" spans="1:22" ht="15.75" thickBot="1" x14ac:dyDescent="0.3">
      <c r="A25" s="57"/>
      <c r="B25" s="58"/>
      <c r="C25" s="59" t="s">
        <v>12</v>
      </c>
      <c r="D25" s="60">
        <f>+SUM(D3:D12)+D24</f>
        <v>-90.83</v>
      </c>
      <c r="G25"/>
      <c r="H25"/>
      <c r="I25"/>
      <c r="J25"/>
      <c r="K25"/>
      <c r="L25"/>
      <c r="M25"/>
      <c r="N25"/>
      <c r="O25"/>
      <c r="P25"/>
      <c r="Q25"/>
      <c r="R25"/>
      <c r="S25"/>
      <c r="T25"/>
      <c r="U25"/>
      <c r="V25"/>
    </row>
    <row r="26" spans="1:22" ht="13.5" customHeight="1" x14ac:dyDescent="0.25">
      <c r="A26" s="61" t="s">
        <v>39</v>
      </c>
      <c r="B26" s="62"/>
      <c r="C26" s="62"/>
      <c r="D26" s="63">
        <f>+D25*0.1</f>
        <v>-9.0830000000000002</v>
      </c>
      <c r="G26"/>
      <c r="H26"/>
      <c r="I26"/>
      <c r="J26"/>
      <c r="K26"/>
      <c r="L26"/>
      <c r="M26"/>
      <c r="N26"/>
      <c r="O26"/>
      <c r="P26"/>
      <c r="Q26"/>
      <c r="R26"/>
      <c r="S26"/>
      <c r="T26"/>
      <c r="U26"/>
      <c r="V26"/>
    </row>
    <row r="27" spans="1:22" x14ac:dyDescent="0.25">
      <c r="A27" s="64" t="s">
        <v>106</v>
      </c>
      <c r="B27" s="65"/>
      <c r="C27" s="66"/>
      <c r="D27" s="29"/>
      <c r="G27"/>
      <c r="H27"/>
      <c r="I27"/>
      <c r="J27"/>
      <c r="K27"/>
      <c r="L27"/>
      <c r="M27"/>
      <c r="N27"/>
      <c r="O27"/>
      <c r="P27"/>
      <c r="Q27"/>
      <c r="R27"/>
      <c r="S27"/>
      <c r="T27"/>
      <c r="U27"/>
      <c r="V27"/>
    </row>
    <row r="28" spans="1:22" x14ac:dyDescent="0.25">
      <c r="A28" s="67" t="s">
        <v>40</v>
      </c>
      <c r="B28" s="68"/>
      <c r="C28" s="65"/>
      <c r="D28" s="69">
        <f>B3*0.1</f>
        <v>0</v>
      </c>
      <c r="G28"/>
      <c r="H28"/>
      <c r="I28"/>
      <c r="J28"/>
      <c r="K28"/>
      <c r="L28"/>
      <c r="M28"/>
      <c r="N28"/>
      <c r="O28"/>
      <c r="P28"/>
      <c r="Q28"/>
      <c r="R28"/>
      <c r="S28"/>
      <c r="T28"/>
      <c r="U28"/>
      <c r="V28"/>
    </row>
    <row r="29" spans="1:22" x14ac:dyDescent="0.25">
      <c r="A29" s="70"/>
      <c r="B29" s="1"/>
      <c r="C29" s="1"/>
      <c r="D29" s="71"/>
      <c r="G29"/>
      <c r="H29"/>
      <c r="I29"/>
      <c r="J29"/>
      <c r="K29"/>
      <c r="L29"/>
      <c r="M29"/>
      <c r="N29"/>
      <c r="O29"/>
      <c r="P29"/>
      <c r="Q29"/>
      <c r="R29"/>
      <c r="S29"/>
      <c r="T29"/>
      <c r="U29"/>
      <c r="V29"/>
    </row>
    <row r="30" spans="1:22" x14ac:dyDescent="0.25">
      <c r="A30" s="72" t="s">
        <v>41</v>
      </c>
      <c r="B30" s="73"/>
      <c r="C30" s="74"/>
      <c r="D30" s="75">
        <f>+D26+D27+D28</f>
        <v>-9.0830000000000002</v>
      </c>
      <c r="E30" s="1" t="s">
        <v>42</v>
      </c>
      <c r="G30"/>
      <c r="H30"/>
      <c r="I30"/>
      <c r="J30"/>
      <c r="K30"/>
      <c r="L30"/>
      <c r="M30"/>
      <c r="N30"/>
      <c r="O30"/>
      <c r="P30"/>
      <c r="Q30"/>
      <c r="R30"/>
      <c r="S30"/>
      <c r="T30"/>
      <c r="U30"/>
      <c r="V30"/>
    </row>
    <row r="31" spans="1:22" x14ac:dyDescent="0.25">
      <c r="A31" s="76"/>
      <c r="B31" s="1"/>
      <c r="C31" s="1"/>
      <c r="D31" s="1"/>
      <c r="G31"/>
      <c r="H31"/>
      <c r="I31"/>
      <c r="J31"/>
      <c r="K31"/>
      <c r="L31"/>
      <c r="M31"/>
      <c r="N31"/>
      <c r="O31"/>
      <c r="P31"/>
      <c r="Q31"/>
      <c r="R31"/>
      <c r="S31"/>
      <c r="T31"/>
      <c r="U31"/>
      <c r="V31"/>
    </row>
    <row r="32" spans="1:22" ht="18" customHeight="1" x14ac:dyDescent="0.25">
      <c r="A32" s="171" t="s">
        <v>86</v>
      </c>
      <c r="B32" s="171"/>
      <c r="C32" s="171"/>
      <c r="D32" s="171"/>
      <c r="G32"/>
      <c r="H32"/>
      <c r="I32"/>
      <c r="J32"/>
      <c r="K32"/>
      <c r="L32"/>
      <c r="M32"/>
      <c r="N32"/>
      <c r="O32"/>
      <c r="P32"/>
      <c r="Q32"/>
      <c r="R32"/>
      <c r="S32"/>
      <c r="T32"/>
      <c r="U32"/>
      <c r="V32"/>
    </row>
    <row r="33" spans="1:22" x14ac:dyDescent="0.25">
      <c r="A33" s="30" t="s">
        <v>118</v>
      </c>
      <c r="B33" s="176"/>
      <c r="C33" s="176"/>
      <c r="D33" s="176"/>
      <c r="E33" s="176"/>
      <c r="F33" s="177"/>
      <c r="G33"/>
      <c r="H33"/>
      <c r="I33"/>
      <c r="J33"/>
      <c r="K33"/>
      <c r="L33"/>
      <c r="M33"/>
      <c r="N33"/>
      <c r="O33"/>
      <c r="P33"/>
      <c r="Q33"/>
      <c r="R33"/>
      <c r="S33"/>
      <c r="T33"/>
      <c r="U33"/>
      <c r="V33"/>
    </row>
    <row r="34" spans="1:22" x14ac:dyDescent="0.25">
      <c r="A34" s="30" t="s">
        <v>22</v>
      </c>
      <c r="B34" s="176"/>
      <c r="C34" s="176"/>
      <c r="D34" s="176"/>
      <c r="E34" s="176"/>
      <c r="F34" s="177"/>
      <c r="G34"/>
      <c r="H34"/>
      <c r="I34"/>
      <c r="J34"/>
      <c r="K34"/>
      <c r="L34"/>
      <c r="M34"/>
      <c r="N34"/>
      <c r="O34"/>
      <c r="P34"/>
      <c r="Q34"/>
      <c r="R34"/>
      <c r="S34"/>
      <c r="T34"/>
      <c r="U34"/>
      <c r="V34"/>
    </row>
    <row r="35" spans="1:22" x14ac:dyDescent="0.25">
      <c r="A35" s="30" t="s">
        <v>21</v>
      </c>
      <c r="B35" s="178"/>
      <c r="C35" s="178"/>
      <c r="D35" s="178"/>
      <c r="E35" s="178"/>
      <c r="F35" s="179"/>
      <c r="G35"/>
      <c r="H35"/>
      <c r="I35"/>
      <c r="J35"/>
      <c r="K35"/>
      <c r="L35"/>
      <c r="M35"/>
      <c r="N35"/>
      <c r="O35"/>
      <c r="P35"/>
      <c r="Q35"/>
      <c r="R35"/>
      <c r="S35"/>
      <c r="T35"/>
      <c r="U35"/>
      <c r="V35"/>
    </row>
    <row r="36" spans="1:22" x14ac:dyDescent="0.25">
      <c r="A36" s="30" t="s">
        <v>24</v>
      </c>
      <c r="B36" s="176"/>
      <c r="C36" s="176"/>
      <c r="D36" s="176"/>
      <c r="E36" s="176"/>
      <c r="F36" s="177"/>
      <c r="G36"/>
      <c r="H36"/>
      <c r="I36"/>
      <c r="J36"/>
      <c r="K36"/>
      <c r="L36"/>
      <c r="M36"/>
      <c r="N36"/>
      <c r="O36"/>
      <c r="P36"/>
      <c r="Q36"/>
      <c r="R36"/>
      <c r="S36"/>
      <c r="T36"/>
      <c r="U36"/>
      <c r="V36"/>
    </row>
    <row r="37" spans="1:22" x14ac:dyDescent="0.25">
      <c r="A37" s="35" t="s">
        <v>119</v>
      </c>
      <c r="B37" s="172"/>
      <c r="C37" s="172"/>
      <c r="D37" s="172"/>
      <c r="E37" s="172"/>
      <c r="F37" s="173"/>
      <c r="G37"/>
      <c r="H37"/>
      <c r="I37"/>
      <c r="J37"/>
      <c r="K37"/>
      <c r="L37"/>
      <c r="M37"/>
      <c r="N37"/>
      <c r="O37"/>
      <c r="P37"/>
      <c r="Q37"/>
      <c r="R37"/>
      <c r="S37"/>
      <c r="T37"/>
      <c r="U37"/>
      <c r="V37"/>
    </row>
    <row r="38" spans="1:22" x14ac:dyDescent="0.25">
      <c r="A38" s="109"/>
      <c r="B38" s="174"/>
      <c r="C38" s="174"/>
      <c r="D38" s="174"/>
      <c r="E38" s="174"/>
      <c r="F38" s="175"/>
      <c r="G38"/>
      <c r="H38"/>
      <c r="I38"/>
      <c r="J38"/>
      <c r="K38"/>
      <c r="L38"/>
      <c r="M38"/>
      <c r="N38"/>
      <c r="O38"/>
      <c r="P38"/>
      <c r="Q38"/>
      <c r="R38"/>
      <c r="S38"/>
      <c r="T38"/>
      <c r="U38"/>
      <c r="V38"/>
    </row>
    <row r="39" spans="1:22" x14ac:dyDescent="0.25">
      <c r="A39" s="22" t="s">
        <v>124</v>
      </c>
      <c r="E39"/>
      <c r="F39"/>
      <c r="G39"/>
      <c r="H39"/>
      <c r="I39"/>
      <c r="J39"/>
      <c r="K39"/>
      <c r="L39"/>
      <c r="M39"/>
      <c r="N39"/>
      <c r="O39"/>
      <c r="P39"/>
      <c r="Q39"/>
      <c r="R39"/>
      <c r="S39"/>
      <c r="T39"/>
      <c r="U39"/>
      <c r="V39"/>
    </row>
    <row r="40" spans="1:22" x14ac:dyDescent="0.25">
      <c r="E40"/>
      <c r="F40"/>
      <c r="G40"/>
      <c r="H40"/>
      <c r="I40"/>
      <c r="J40"/>
      <c r="K40"/>
      <c r="L40"/>
      <c r="M40"/>
      <c r="N40"/>
      <c r="O40"/>
      <c r="P40"/>
      <c r="Q40"/>
      <c r="R40"/>
      <c r="S40"/>
      <c r="T40"/>
      <c r="U40"/>
      <c r="V40"/>
    </row>
    <row r="41" spans="1:22" x14ac:dyDescent="0.25">
      <c r="E41"/>
      <c r="F41"/>
      <c r="G41"/>
      <c r="H41"/>
      <c r="I41"/>
      <c r="J41"/>
      <c r="K41"/>
      <c r="L41"/>
      <c r="M41"/>
      <c r="N41"/>
      <c r="O41"/>
      <c r="P41"/>
      <c r="Q41"/>
      <c r="R41"/>
      <c r="S41"/>
      <c r="T41"/>
      <c r="U41"/>
      <c r="V41"/>
    </row>
    <row r="42" spans="1:22" x14ac:dyDescent="0.25">
      <c r="E42"/>
      <c r="F42"/>
      <c r="G42"/>
      <c r="H42"/>
      <c r="I42"/>
      <c r="J42"/>
      <c r="K42"/>
      <c r="L42"/>
      <c r="M42"/>
      <c r="N42"/>
      <c r="O42"/>
      <c r="P42"/>
      <c r="Q42"/>
      <c r="R42"/>
      <c r="S42"/>
      <c r="T42"/>
      <c r="U42"/>
      <c r="V42"/>
    </row>
    <row r="43" spans="1:22" x14ac:dyDescent="0.25">
      <c r="E43"/>
      <c r="F43"/>
      <c r="G43"/>
      <c r="H43"/>
      <c r="I43"/>
      <c r="J43"/>
      <c r="K43"/>
      <c r="L43"/>
      <c r="M43"/>
      <c r="N43"/>
      <c r="O43"/>
      <c r="P43"/>
      <c r="Q43"/>
      <c r="R43"/>
      <c r="S43"/>
      <c r="T43"/>
      <c r="U43"/>
      <c r="V43"/>
    </row>
    <row r="44" spans="1:22" x14ac:dyDescent="0.25">
      <c r="E44"/>
      <c r="F44"/>
      <c r="G44"/>
      <c r="H44"/>
      <c r="I44"/>
      <c r="J44"/>
      <c r="K44"/>
      <c r="L44"/>
      <c r="M44"/>
      <c r="N44"/>
      <c r="O44"/>
      <c r="P44"/>
      <c r="Q44"/>
      <c r="R44"/>
      <c r="S44"/>
      <c r="T44"/>
      <c r="U44"/>
      <c r="V44"/>
    </row>
    <row r="45" spans="1:22" x14ac:dyDescent="0.25">
      <c r="E45"/>
      <c r="F45"/>
      <c r="G45"/>
      <c r="H45"/>
      <c r="I45"/>
      <c r="J45"/>
      <c r="K45"/>
      <c r="L45"/>
      <c r="M45"/>
      <c r="N45"/>
      <c r="O45"/>
      <c r="P45"/>
      <c r="Q45"/>
      <c r="R45"/>
      <c r="S45"/>
      <c r="T45"/>
      <c r="U45"/>
      <c r="V45"/>
    </row>
    <row r="46" spans="1:22" x14ac:dyDescent="0.25">
      <c r="E46"/>
      <c r="F46"/>
      <c r="G46"/>
      <c r="H46"/>
      <c r="I46"/>
      <c r="J46"/>
      <c r="K46"/>
      <c r="L46"/>
      <c r="M46"/>
      <c r="N46"/>
      <c r="O46"/>
      <c r="P46"/>
      <c r="Q46"/>
      <c r="R46"/>
      <c r="S46"/>
      <c r="T46"/>
      <c r="U46"/>
      <c r="V46"/>
    </row>
    <row r="47" spans="1:22" x14ac:dyDescent="0.25">
      <c r="E47"/>
      <c r="F47"/>
      <c r="G47"/>
      <c r="H47"/>
      <c r="I47"/>
      <c r="J47"/>
      <c r="K47"/>
      <c r="L47"/>
      <c r="M47"/>
      <c r="N47"/>
      <c r="O47"/>
      <c r="P47"/>
      <c r="Q47"/>
      <c r="R47"/>
      <c r="S47"/>
      <c r="T47"/>
      <c r="U47"/>
      <c r="V47"/>
    </row>
    <row r="48" spans="1:22" x14ac:dyDescent="0.25">
      <c r="E48"/>
      <c r="F48"/>
      <c r="G48"/>
      <c r="H48"/>
      <c r="I48"/>
      <c r="J48"/>
      <c r="K48"/>
      <c r="L48"/>
      <c r="M48"/>
      <c r="N48"/>
      <c r="O48"/>
      <c r="P48"/>
      <c r="Q48"/>
      <c r="R48"/>
      <c r="S48"/>
      <c r="T48"/>
      <c r="U48"/>
      <c r="V48"/>
    </row>
    <row r="49" spans="1:22" x14ac:dyDescent="0.25">
      <c r="A49" s="6"/>
      <c r="E49"/>
      <c r="F49"/>
      <c r="G49"/>
      <c r="H49"/>
      <c r="I49"/>
      <c r="J49"/>
      <c r="K49"/>
      <c r="L49"/>
      <c r="M49"/>
      <c r="N49"/>
      <c r="O49"/>
      <c r="P49"/>
      <c r="Q49"/>
      <c r="R49"/>
      <c r="S49"/>
      <c r="T49"/>
      <c r="U49"/>
      <c r="V49"/>
    </row>
    <row r="50" spans="1:22" x14ac:dyDescent="0.25">
      <c r="E50"/>
      <c r="F50"/>
      <c r="G50"/>
      <c r="H50"/>
      <c r="I50"/>
      <c r="J50"/>
      <c r="K50"/>
      <c r="L50"/>
      <c r="M50"/>
      <c r="N50"/>
      <c r="O50"/>
      <c r="P50"/>
      <c r="Q50"/>
      <c r="R50"/>
      <c r="S50"/>
      <c r="T50"/>
      <c r="U50"/>
      <c r="V50"/>
    </row>
    <row r="51" spans="1:22" x14ac:dyDescent="0.25">
      <c r="E51"/>
      <c r="F51"/>
      <c r="G51"/>
      <c r="H51"/>
      <c r="I51"/>
      <c r="J51"/>
      <c r="K51"/>
      <c r="L51"/>
      <c r="M51"/>
      <c r="N51"/>
      <c r="O51"/>
      <c r="P51"/>
      <c r="Q51"/>
      <c r="R51"/>
      <c r="S51"/>
      <c r="T51"/>
      <c r="U51"/>
      <c r="V51"/>
    </row>
    <row r="52" spans="1:22" x14ac:dyDescent="0.25">
      <c r="E52"/>
      <c r="F52"/>
      <c r="G52"/>
      <c r="H52"/>
      <c r="I52"/>
      <c r="J52"/>
      <c r="K52"/>
      <c r="L52"/>
      <c r="M52"/>
      <c r="N52"/>
      <c r="O52"/>
      <c r="P52"/>
      <c r="Q52"/>
      <c r="R52"/>
      <c r="S52"/>
      <c r="T52"/>
      <c r="U52"/>
      <c r="V52"/>
    </row>
    <row r="53" spans="1:22" x14ac:dyDescent="0.25">
      <c r="E53"/>
      <c r="F53"/>
      <c r="G53"/>
      <c r="H53"/>
      <c r="I53"/>
      <c r="J53"/>
      <c r="K53"/>
      <c r="L53"/>
      <c r="M53"/>
      <c r="N53"/>
      <c r="O53"/>
      <c r="P53"/>
      <c r="Q53"/>
      <c r="R53"/>
      <c r="S53"/>
      <c r="T53"/>
      <c r="U53"/>
      <c r="V53"/>
    </row>
    <row r="54" spans="1:22" x14ac:dyDescent="0.25">
      <c r="E54"/>
      <c r="F54"/>
      <c r="G54"/>
      <c r="H54"/>
      <c r="I54"/>
      <c r="J54"/>
      <c r="K54"/>
      <c r="L54"/>
      <c r="M54"/>
      <c r="N54"/>
      <c r="O54"/>
      <c r="P54"/>
      <c r="Q54"/>
      <c r="R54"/>
      <c r="S54"/>
      <c r="T54"/>
      <c r="U54"/>
      <c r="V54"/>
    </row>
    <row r="55" spans="1:22" x14ac:dyDescent="0.25">
      <c r="E55"/>
      <c r="F55"/>
      <c r="G55"/>
      <c r="H55"/>
      <c r="I55"/>
      <c r="J55"/>
      <c r="K55"/>
      <c r="L55"/>
      <c r="M55"/>
      <c r="N55"/>
      <c r="O55"/>
      <c r="P55"/>
      <c r="Q55"/>
      <c r="R55"/>
      <c r="S55"/>
      <c r="T55"/>
      <c r="U55"/>
      <c r="V55"/>
    </row>
    <row r="56" spans="1:22" x14ac:dyDescent="0.25">
      <c r="E56"/>
      <c r="F56"/>
      <c r="G56"/>
      <c r="H56"/>
      <c r="I56"/>
      <c r="J56"/>
      <c r="K56"/>
      <c r="L56"/>
      <c r="M56"/>
      <c r="N56"/>
      <c r="O56"/>
      <c r="P56"/>
      <c r="Q56"/>
      <c r="R56"/>
      <c r="S56"/>
      <c r="T56"/>
      <c r="U56"/>
      <c r="V56"/>
    </row>
    <row r="57" spans="1:22" x14ac:dyDescent="0.25">
      <c r="E57"/>
      <c r="F57"/>
      <c r="G57"/>
      <c r="H57"/>
      <c r="I57"/>
      <c r="J57"/>
      <c r="K57"/>
      <c r="L57"/>
      <c r="M57"/>
      <c r="N57"/>
      <c r="O57"/>
      <c r="P57"/>
      <c r="Q57"/>
      <c r="R57"/>
      <c r="S57"/>
      <c r="T57"/>
      <c r="U57"/>
      <c r="V57"/>
    </row>
    <row r="58" spans="1:22" x14ac:dyDescent="0.25">
      <c r="E58"/>
      <c r="F58"/>
      <c r="G58"/>
      <c r="H58"/>
      <c r="I58"/>
      <c r="J58"/>
      <c r="K58"/>
      <c r="L58"/>
      <c r="M58"/>
      <c r="N58"/>
      <c r="O58"/>
      <c r="P58"/>
      <c r="Q58"/>
      <c r="R58"/>
      <c r="S58"/>
      <c r="T58"/>
      <c r="U58"/>
      <c r="V58"/>
    </row>
    <row r="59" spans="1:22" x14ac:dyDescent="0.25">
      <c r="E59"/>
      <c r="F59"/>
      <c r="G59"/>
      <c r="H59"/>
      <c r="I59"/>
      <c r="J59"/>
      <c r="K59"/>
      <c r="L59"/>
      <c r="M59"/>
      <c r="N59"/>
      <c r="O59"/>
      <c r="P59"/>
      <c r="Q59"/>
      <c r="R59"/>
      <c r="S59"/>
      <c r="T59"/>
      <c r="U59"/>
      <c r="V59"/>
    </row>
    <row r="60" spans="1:22" x14ac:dyDescent="0.25">
      <c r="E60"/>
      <c r="F60"/>
      <c r="G60"/>
      <c r="H60"/>
      <c r="I60"/>
      <c r="J60"/>
      <c r="K60"/>
      <c r="L60"/>
      <c r="M60"/>
      <c r="N60"/>
      <c r="O60"/>
      <c r="P60"/>
      <c r="Q60"/>
      <c r="R60"/>
      <c r="S60"/>
      <c r="T60"/>
      <c r="U60"/>
      <c r="V60"/>
    </row>
    <row r="61" spans="1:22" x14ac:dyDescent="0.25">
      <c r="E61"/>
      <c r="F61"/>
      <c r="G61"/>
      <c r="H61"/>
      <c r="I61"/>
      <c r="J61"/>
      <c r="K61"/>
      <c r="L61"/>
      <c r="M61"/>
      <c r="N61"/>
      <c r="O61"/>
      <c r="P61"/>
      <c r="Q61"/>
      <c r="R61"/>
      <c r="S61"/>
      <c r="T61"/>
      <c r="U61"/>
      <c r="V61"/>
    </row>
    <row r="62" spans="1:22" x14ac:dyDescent="0.25">
      <c r="E62"/>
      <c r="F62"/>
      <c r="G62"/>
      <c r="H62"/>
      <c r="I62"/>
      <c r="J62"/>
      <c r="K62"/>
      <c r="L62"/>
      <c r="M62"/>
      <c r="N62"/>
      <c r="O62"/>
      <c r="P62"/>
      <c r="Q62"/>
      <c r="R62"/>
      <c r="S62"/>
      <c r="T62"/>
      <c r="U62"/>
      <c r="V62"/>
    </row>
    <row r="63" spans="1:22" x14ac:dyDescent="0.25">
      <c r="E63"/>
      <c r="F63"/>
      <c r="G63"/>
      <c r="H63"/>
      <c r="I63"/>
      <c r="J63"/>
      <c r="K63"/>
      <c r="L63"/>
      <c r="M63"/>
      <c r="N63"/>
      <c r="O63"/>
      <c r="P63"/>
      <c r="Q63"/>
      <c r="R63"/>
      <c r="S63"/>
      <c r="T63"/>
      <c r="U63"/>
      <c r="V63"/>
    </row>
    <row r="64" spans="1:22" x14ac:dyDescent="0.25">
      <c r="E64"/>
      <c r="F64"/>
      <c r="G64"/>
      <c r="H64"/>
      <c r="I64"/>
      <c r="J64"/>
      <c r="K64"/>
      <c r="L64"/>
      <c r="M64"/>
      <c r="N64"/>
      <c r="O64"/>
      <c r="P64"/>
      <c r="Q64"/>
      <c r="R64"/>
      <c r="S64"/>
      <c r="T64"/>
      <c r="U64"/>
      <c r="V64"/>
    </row>
    <row r="65" spans="5:22" x14ac:dyDescent="0.25">
      <c r="E65"/>
      <c r="F65"/>
      <c r="G65"/>
      <c r="H65"/>
      <c r="I65"/>
      <c r="J65"/>
      <c r="K65"/>
      <c r="L65"/>
      <c r="M65"/>
      <c r="N65"/>
      <c r="O65"/>
      <c r="P65"/>
      <c r="Q65"/>
      <c r="R65"/>
      <c r="S65"/>
      <c r="T65"/>
      <c r="U65"/>
      <c r="V65"/>
    </row>
    <row r="66" spans="5:22" x14ac:dyDescent="0.25">
      <c r="E66"/>
      <c r="F66"/>
      <c r="G66"/>
      <c r="H66"/>
      <c r="I66"/>
      <c r="J66"/>
      <c r="K66"/>
      <c r="L66"/>
      <c r="M66"/>
      <c r="N66"/>
      <c r="O66"/>
      <c r="P66"/>
      <c r="Q66"/>
      <c r="R66"/>
      <c r="S66"/>
      <c r="T66"/>
      <c r="U66"/>
      <c r="V66"/>
    </row>
    <row r="67" spans="5:22" x14ac:dyDescent="0.25">
      <c r="E67"/>
      <c r="F67"/>
      <c r="G67"/>
      <c r="H67"/>
      <c r="I67"/>
      <c r="J67"/>
      <c r="K67"/>
      <c r="L67"/>
      <c r="M67"/>
      <c r="N67"/>
      <c r="O67"/>
      <c r="P67"/>
      <c r="Q67"/>
      <c r="R67"/>
      <c r="S67"/>
      <c r="T67"/>
      <c r="U67"/>
      <c r="V67"/>
    </row>
    <row r="68" spans="5:22" x14ac:dyDescent="0.25">
      <c r="E68"/>
      <c r="F68"/>
      <c r="G68"/>
      <c r="H68"/>
      <c r="I68"/>
      <c r="J68"/>
      <c r="K68"/>
      <c r="L68"/>
      <c r="M68"/>
      <c r="N68"/>
      <c r="O68"/>
      <c r="P68"/>
      <c r="Q68"/>
      <c r="R68"/>
      <c r="S68"/>
      <c r="T68"/>
      <c r="U68"/>
      <c r="V68"/>
    </row>
    <row r="69" spans="5:22" x14ac:dyDescent="0.25">
      <c r="E69"/>
      <c r="F69"/>
      <c r="G69"/>
      <c r="H69"/>
      <c r="I69"/>
      <c r="J69"/>
      <c r="K69"/>
      <c r="L69"/>
      <c r="M69"/>
      <c r="N69"/>
      <c r="O69"/>
      <c r="P69"/>
      <c r="Q69"/>
      <c r="R69"/>
      <c r="S69"/>
      <c r="T69"/>
      <c r="U69"/>
      <c r="V69"/>
    </row>
    <row r="70" spans="5:22" x14ac:dyDescent="0.25">
      <c r="E70"/>
      <c r="F70"/>
      <c r="G70"/>
      <c r="H70"/>
      <c r="I70"/>
      <c r="J70"/>
      <c r="K70"/>
      <c r="L70"/>
      <c r="M70"/>
      <c r="N70"/>
      <c r="O70"/>
      <c r="P70"/>
      <c r="Q70"/>
      <c r="R70"/>
      <c r="S70"/>
      <c r="T70"/>
      <c r="U70"/>
      <c r="V70"/>
    </row>
    <row r="71" spans="5:22" x14ac:dyDescent="0.25">
      <c r="E71"/>
      <c r="F71"/>
      <c r="G71"/>
      <c r="H71"/>
      <c r="I71"/>
      <c r="J71"/>
      <c r="K71"/>
      <c r="L71"/>
      <c r="M71"/>
      <c r="N71"/>
      <c r="O71"/>
      <c r="P71"/>
      <c r="Q71"/>
      <c r="R71"/>
      <c r="S71"/>
      <c r="T71"/>
      <c r="U71"/>
      <c r="V71"/>
    </row>
    <row r="72" spans="5:22" x14ac:dyDescent="0.25">
      <c r="E72"/>
      <c r="F72"/>
      <c r="G72"/>
      <c r="H72"/>
      <c r="I72"/>
      <c r="J72"/>
      <c r="K72"/>
      <c r="L72"/>
      <c r="M72"/>
      <c r="N72"/>
      <c r="O72"/>
      <c r="P72"/>
      <c r="Q72"/>
      <c r="R72"/>
      <c r="S72"/>
      <c r="T72"/>
      <c r="U72"/>
      <c r="V72"/>
    </row>
    <row r="73" spans="5:22" x14ac:dyDescent="0.25">
      <c r="E73"/>
      <c r="F73"/>
      <c r="G73"/>
      <c r="H73"/>
      <c r="I73"/>
      <c r="J73"/>
      <c r="K73"/>
      <c r="L73"/>
      <c r="M73"/>
      <c r="N73"/>
      <c r="O73"/>
      <c r="P73"/>
      <c r="Q73"/>
      <c r="R73"/>
      <c r="S73"/>
      <c r="T73"/>
      <c r="U73"/>
      <c r="V73"/>
    </row>
    <row r="74" spans="5:22" x14ac:dyDescent="0.25">
      <c r="E74"/>
      <c r="F74"/>
      <c r="G74"/>
      <c r="H74"/>
      <c r="I74"/>
      <c r="J74"/>
      <c r="K74"/>
      <c r="L74"/>
      <c r="M74"/>
      <c r="N74"/>
      <c r="O74"/>
      <c r="P74"/>
      <c r="Q74"/>
      <c r="R74"/>
      <c r="S74"/>
      <c r="T74"/>
      <c r="U74"/>
      <c r="V74"/>
    </row>
    <row r="75" spans="5:22" x14ac:dyDescent="0.25">
      <c r="E75"/>
      <c r="F75"/>
      <c r="G75"/>
      <c r="H75"/>
      <c r="I75"/>
      <c r="J75"/>
      <c r="K75"/>
      <c r="L75"/>
      <c r="M75"/>
      <c r="N75"/>
      <c r="O75"/>
      <c r="P75"/>
      <c r="Q75"/>
      <c r="R75"/>
      <c r="S75"/>
      <c r="T75"/>
      <c r="U75"/>
      <c r="V75"/>
    </row>
    <row r="76" spans="5:22" x14ac:dyDescent="0.25">
      <c r="E76"/>
      <c r="F76"/>
      <c r="G76"/>
      <c r="H76"/>
      <c r="I76"/>
      <c r="J76"/>
      <c r="K76"/>
      <c r="L76"/>
      <c r="M76"/>
      <c r="N76"/>
      <c r="O76"/>
      <c r="P76"/>
      <c r="Q76"/>
      <c r="R76"/>
      <c r="S76"/>
      <c r="T76"/>
      <c r="U76"/>
      <c r="V76"/>
    </row>
    <row r="77" spans="5:22" x14ac:dyDescent="0.25">
      <c r="E77"/>
      <c r="F77"/>
      <c r="G77"/>
      <c r="H77"/>
      <c r="I77"/>
      <c r="J77"/>
      <c r="K77"/>
      <c r="L77"/>
      <c r="M77"/>
      <c r="N77"/>
      <c r="O77"/>
      <c r="P77"/>
      <c r="Q77"/>
      <c r="R77"/>
      <c r="S77"/>
      <c r="T77"/>
      <c r="U77"/>
      <c r="V77"/>
    </row>
    <row r="78" spans="5:22" x14ac:dyDescent="0.25">
      <c r="E78"/>
      <c r="F78"/>
      <c r="G78"/>
      <c r="H78"/>
      <c r="I78"/>
      <c r="J78"/>
      <c r="K78"/>
      <c r="L78"/>
      <c r="M78"/>
      <c r="N78"/>
      <c r="O78"/>
      <c r="P78"/>
      <c r="Q78"/>
      <c r="R78"/>
      <c r="S78"/>
      <c r="T78"/>
      <c r="U78"/>
      <c r="V78"/>
    </row>
    <row r="79" spans="5:22" x14ac:dyDescent="0.25">
      <c r="E79"/>
      <c r="F79"/>
      <c r="G79"/>
      <c r="H79"/>
      <c r="I79"/>
      <c r="J79"/>
      <c r="K79"/>
      <c r="L79"/>
      <c r="M79"/>
      <c r="N79"/>
      <c r="O79"/>
      <c r="P79"/>
      <c r="Q79"/>
      <c r="R79"/>
      <c r="S79"/>
      <c r="T79"/>
      <c r="U79"/>
      <c r="V79"/>
    </row>
    <row r="80" spans="5:22" x14ac:dyDescent="0.25">
      <c r="E80"/>
      <c r="F80"/>
      <c r="G80"/>
      <c r="H80"/>
      <c r="I80"/>
      <c r="J80"/>
      <c r="K80"/>
      <c r="L80"/>
      <c r="M80"/>
      <c r="N80"/>
      <c r="O80"/>
      <c r="P80"/>
      <c r="Q80"/>
      <c r="R80"/>
      <c r="S80"/>
      <c r="T80"/>
      <c r="U80"/>
      <c r="V80"/>
    </row>
    <row r="81" spans="5:22" x14ac:dyDescent="0.25">
      <c r="E81"/>
      <c r="F81"/>
      <c r="G81"/>
      <c r="H81"/>
      <c r="I81"/>
      <c r="J81"/>
      <c r="K81"/>
      <c r="L81"/>
      <c r="M81"/>
      <c r="N81"/>
      <c r="O81"/>
      <c r="P81"/>
      <c r="Q81"/>
      <c r="R81"/>
      <c r="S81"/>
      <c r="T81"/>
      <c r="U81"/>
      <c r="V81"/>
    </row>
    <row r="82" spans="5:22" x14ac:dyDescent="0.25">
      <c r="E82"/>
      <c r="F82"/>
      <c r="G82"/>
      <c r="H82"/>
      <c r="I82"/>
      <c r="J82"/>
      <c r="K82"/>
      <c r="L82"/>
      <c r="M82"/>
      <c r="N82"/>
      <c r="O82"/>
      <c r="P82"/>
      <c r="Q82"/>
      <c r="R82"/>
      <c r="S82"/>
      <c r="T82"/>
      <c r="U82"/>
      <c r="V82"/>
    </row>
    <row r="83" spans="5:22" x14ac:dyDescent="0.25">
      <c r="E83"/>
      <c r="F83"/>
      <c r="G83"/>
      <c r="H83"/>
      <c r="I83"/>
      <c r="J83"/>
      <c r="K83"/>
      <c r="L83"/>
      <c r="M83"/>
      <c r="N83"/>
      <c r="O83"/>
      <c r="P83"/>
      <c r="Q83"/>
      <c r="R83"/>
      <c r="S83"/>
      <c r="T83"/>
      <c r="U83"/>
      <c r="V83"/>
    </row>
    <row r="84" spans="5:22" x14ac:dyDescent="0.25">
      <c r="E84"/>
      <c r="F84"/>
      <c r="G84"/>
      <c r="H84"/>
      <c r="I84"/>
      <c r="J84"/>
      <c r="K84"/>
      <c r="L84"/>
      <c r="M84"/>
      <c r="N84"/>
      <c r="O84"/>
      <c r="P84"/>
      <c r="Q84"/>
      <c r="R84"/>
      <c r="S84"/>
      <c r="T84"/>
      <c r="U84"/>
      <c r="V84"/>
    </row>
    <row r="85" spans="5:22" x14ac:dyDescent="0.25">
      <c r="E85"/>
      <c r="F85"/>
      <c r="G85"/>
      <c r="H85"/>
      <c r="I85"/>
      <c r="J85"/>
      <c r="K85"/>
      <c r="L85"/>
      <c r="M85"/>
      <c r="N85"/>
      <c r="O85"/>
      <c r="P85"/>
      <c r="Q85"/>
      <c r="R85"/>
      <c r="S85"/>
      <c r="T85"/>
      <c r="U85"/>
      <c r="V85"/>
    </row>
    <row r="86" spans="5:22" x14ac:dyDescent="0.25">
      <c r="E86"/>
      <c r="F86"/>
      <c r="G86"/>
      <c r="H86"/>
      <c r="I86"/>
      <c r="J86"/>
      <c r="K86"/>
      <c r="L86"/>
      <c r="M86"/>
      <c r="N86"/>
      <c r="O86"/>
      <c r="P86"/>
      <c r="Q86"/>
      <c r="R86"/>
      <c r="S86"/>
      <c r="T86"/>
      <c r="U86"/>
      <c r="V86"/>
    </row>
    <row r="87" spans="5:22" x14ac:dyDescent="0.25">
      <c r="E87"/>
      <c r="F87"/>
      <c r="G87"/>
      <c r="H87"/>
      <c r="I87"/>
      <c r="J87"/>
      <c r="K87"/>
      <c r="L87"/>
      <c r="M87"/>
      <c r="N87"/>
      <c r="O87"/>
      <c r="P87"/>
      <c r="Q87"/>
      <c r="R87"/>
      <c r="S87"/>
      <c r="T87"/>
      <c r="U87"/>
      <c r="V87"/>
    </row>
    <row r="88" spans="5:22" x14ac:dyDescent="0.25">
      <c r="E88"/>
      <c r="F88"/>
      <c r="G88"/>
      <c r="H88"/>
      <c r="I88"/>
      <c r="J88"/>
      <c r="K88"/>
      <c r="L88"/>
      <c r="M88"/>
      <c r="N88"/>
      <c r="O88"/>
      <c r="P88"/>
      <c r="Q88"/>
      <c r="R88"/>
      <c r="S88"/>
      <c r="T88"/>
      <c r="U88"/>
      <c r="V88"/>
    </row>
    <row r="89" spans="5:22" x14ac:dyDescent="0.25">
      <c r="E89"/>
      <c r="F89"/>
      <c r="G89"/>
      <c r="H89"/>
      <c r="I89"/>
      <c r="J89"/>
      <c r="K89"/>
      <c r="L89"/>
      <c r="M89"/>
      <c r="N89"/>
      <c r="O89"/>
      <c r="P89"/>
      <c r="Q89"/>
      <c r="R89"/>
      <c r="S89"/>
      <c r="T89"/>
      <c r="U89"/>
      <c r="V89"/>
    </row>
    <row r="90" spans="5:22" x14ac:dyDescent="0.25">
      <c r="E90"/>
      <c r="F90"/>
      <c r="G90"/>
      <c r="H90"/>
      <c r="I90"/>
      <c r="J90"/>
      <c r="K90"/>
      <c r="L90"/>
      <c r="M90"/>
      <c r="N90"/>
      <c r="O90"/>
      <c r="P90"/>
      <c r="Q90"/>
      <c r="R90"/>
      <c r="S90"/>
      <c r="T90"/>
      <c r="U90"/>
      <c r="V90"/>
    </row>
    <row r="91" spans="5:22" x14ac:dyDescent="0.25">
      <c r="E91"/>
      <c r="F91"/>
      <c r="G91"/>
      <c r="H91"/>
      <c r="I91"/>
      <c r="J91"/>
      <c r="K91"/>
      <c r="L91"/>
      <c r="M91"/>
      <c r="N91"/>
      <c r="O91"/>
      <c r="P91"/>
      <c r="Q91"/>
      <c r="R91"/>
      <c r="S91"/>
      <c r="T91"/>
      <c r="U91"/>
      <c r="V91"/>
    </row>
    <row r="92" spans="5:22" x14ac:dyDescent="0.25">
      <c r="E92"/>
      <c r="F92"/>
      <c r="G92"/>
      <c r="H92"/>
      <c r="I92"/>
      <c r="J92"/>
      <c r="K92"/>
      <c r="L92"/>
      <c r="M92"/>
      <c r="N92"/>
      <c r="O92"/>
      <c r="P92"/>
      <c r="Q92"/>
      <c r="R92"/>
      <c r="S92"/>
      <c r="T92"/>
      <c r="U92"/>
      <c r="V92"/>
    </row>
    <row r="93" spans="5:22" x14ac:dyDescent="0.25">
      <c r="E93"/>
      <c r="F93"/>
      <c r="G93"/>
      <c r="H93"/>
      <c r="I93"/>
      <c r="J93"/>
      <c r="K93"/>
      <c r="L93"/>
      <c r="M93"/>
      <c r="N93"/>
      <c r="O93"/>
      <c r="P93"/>
      <c r="Q93"/>
      <c r="R93"/>
      <c r="S93"/>
      <c r="T93"/>
      <c r="U93"/>
      <c r="V93"/>
    </row>
    <row r="94" spans="5:22" x14ac:dyDescent="0.25">
      <c r="E94"/>
      <c r="F94"/>
      <c r="G94"/>
      <c r="H94"/>
      <c r="I94"/>
      <c r="J94"/>
      <c r="K94"/>
      <c r="L94"/>
      <c r="M94"/>
      <c r="N94"/>
      <c r="O94"/>
      <c r="P94"/>
      <c r="Q94"/>
      <c r="R94"/>
      <c r="S94"/>
      <c r="T94"/>
      <c r="U94"/>
      <c r="V94"/>
    </row>
    <row r="95" spans="5:22" x14ac:dyDescent="0.25">
      <c r="E95"/>
      <c r="F95"/>
      <c r="G95"/>
      <c r="H95"/>
      <c r="I95"/>
      <c r="J95"/>
      <c r="K95"/>
      <c r="L95"/>
      <c r="M95"/>
      <c r="N95"/>
      <c r="O95"/>
      <c r="P95"/>
      <c r="Q95"/>
      <c r="R95"/>
      <c r="S95"/>
      <c r="T95"/>
      <c r="U95"/>
      <c r="V95"/>
    </row>
    <row r="96" spans="5:22" x14ac:dyDescent="0.25">
      <c r="E96"/>
      <c r="F96"/>
      <c r="G96"/>
      <c r="H96"/>
      <c r="I96"/>
      <c r="J96"/>
      <c r="K96"/>
      <c r="L96"/>
      <c r="M96"/>
      <c r="N96"/>
      <c r="O96"/>
      <c r="P96"/>
      <c r="Q96"/>
      <c r="R96"/>
      <c r="S96"/>
      <c r="T96"/>
      <c r="U96"/>
      <c r="V96"/>
    </row>
    <row r="97" spans="5:22" x14ac:dyDescent="0.25">
      <c r="E97"/>
      <c r="F97"/>
      <c r="G97"/>
      <c r="H97"/>
      <c r="I97"/>
      <c r="J97"/>
      <c r="K97"/>
      <c r="L97"/>
      <c r="M97"/>
      <c r="N97"/>
      <c r="O97"/>
      <c r="P97"/>
      <c r="Q97"/>
      <c r="R97"/>
      <c r="S97"/>
      <c r="T97"/>
      <c r="U97"/>
      <c r="V97"/>
    </row>
    <row r="98" spans="5:22" x14ac:dyDescent="0.25">
      <c r="E98"/>
      <c r="F98"/>
      <c r="G98"/>
      <c r="H98"/>
      <c r="I98"/>
      <c r="J98"/>
      <c r="K98"/>
      <c r="L98"/>
      <c r="M98"/>
      <c r="N98"/>
      <c r="O98"/>
      <c r="P98"/>
      <c r="Q98"/>
      <c r="R98"/>
      <c r="S98"/>
      <c r="T98"/>
      <c r="U98"/>
      <c r="V98"/>
    </row>
    <row r="99" spans="5:22" x14ac:dyDescent="0.25">
      <c r="E99"/>
      <c r="F99"/>
      <c r="G99"/>
      <c r="H99"/>
      <c r="I99"/>
      <c r="J99"/>
      <c r="K99"/>
      <c r="L99"/>
      <c r="M99"/>
      <c r="N99"/>
      <c r="O99"/>
      <c r="P99"/>
      <c r="Q99"/>
      <c r="R99"/>
      <c r="S99"/>
      <c r="T99"/>
      <c r="U99"/>
      <c r="V99"/>
    </row>
    <row r="100" spans="5:22" x14ac:dyDescent="0.25">
      <c r="E100"/>
      <c r="F100"/>
      <c r="G100"/>
      <c r="H100"/>
      <c r="I100"/>
      <c r="J100"/>
      <c r="K100"/>
      <c r="L100"/>
      <c r="M100"/>
      <c r="N100"/>
      <c r="O100"/>
      <c r="P100"/>
      <c r="Q100"/>
      <c r="R100"/>
      <c r="S100"/>
      <c r="T100"/>
      <c r="U100"/>
      <c r="V100"/>
    </row>
    <row r="101" spans="5:22" x14ac:dyDescent="0.25">
      <c r="E101"/>
      <c r="F101"/>
      <c r="G101"/>
      <c r="H101"/>
      <c r="I101"/>
      <c r="J101"/>
      <c r="K101"/>
      <c r="L101"/>
      <c r="M101"/>
      <c r="N101"/>
      <c r="O101"/>
      <c r="P101"/>
      <c r="Q101"/>
      <c r="R101"/>
      <c r="S101"/>
      <c r="T101"/>
      <c r="U101"/>
      <c r="V101"/>
    </row>
    <row r="102" spans="5:22" x14ac:dyDescent="0.25">
      <c r="E102"/>
      <c r="F102"/>
      <c r="G102"/>
      <c r="H102"/>
      <c r="I102"/>
      <c r="J102"/>
      <c r="K102"/>
      <c r="L102"/>
      <c r="M102"/>
      <c r="N102"/>
      <c r="O102"/>
      <c r="P102"/>
      <c r="Q102"/>
      <c r="R102"/>
      <c r="S102"/>
      <c r="T102"/>
      <c r="U102"/>
      <c r="V102"/>
    </row>
    <row r="103" spans="5:22" x14ac:dyDescent="0.25">
      <c r="E103"/>
      <c r="F103"/>
      <c r="G103"/>
      <c r="H103"/>
      <c r="I103"/>
      <c r="J103"/>
      <c r="K103"/>
      <c r="L103"/>
      <c r="M103"/>
      <c r="N103"/>
      <c r="O103"/>
      <c r="P103"/>
      <c r="Q103"/>
      <c r="R103"/>
      <c r="S103"/>
      <c r="T103"/>
      <c r="U103"/>
      <c r="V103"/>
    </row>
    <row r="104" spans="5:22" x14ac:dyDescent="0.25">
      <c r="E104"/>
      <c r="F104"/>
      <c r="G104"/>
      <c r="H104"/>
      <c r="I104"/>
      <c r="J104"/>
      <c r="K104"/>
      <c r="L104"/>
      <c r="M104"/>
      <c r="N104"/>
      <c r="O104"/>
      <c r="P104"/>
      <c r="Q104"/>
      <c r="R104"/>
      <c r="S104"/>
      <c r="T104"/>
      <c r="U104"/>
      <c r="V104"/>
    </row>
    <row r="105" spans="5:22" x14ac:dyDescent="0.25">
      <c r="E105"/>
      <c r="F105"/>
      <c r="G105"/>
      <c r="H105"/>
      <c r="I105"/>
      <c r="J105"/>
      <c r="K105"/>
      <c r="L105"/>
      <c r="M105"/>
      <c r="N105"/>
      <c r="O105"/>
      <c r="P105"/>
      <c r="Q105"/>
      <c r="R105"/>
      <c r="S105"/>
      <c r="T105"/>
      <c r="U105"/>
      <c r="V105"/>
    </row>
    <row r="106" spans="5:22" x14ac:dyDescent="0.25">
      <c r="E106"/>
      <c r="F106"/>
      <c r="G106"/>
      <c r="H106"/>
      <c r="I106"/>
      <c r="J106"/>
      <c r="K106"/>
      <c r="L106"/>
      <c r="M106"/>
      <c r="N106"/>
      <c r="O106"/>
      <c r="P106"/>
      <c r="Q106"/>
      <c r="R106"/>
      <c r="S106"/>
      <c r="T106"/>
      <c r="U106"/>
      <c r="V106"/>
    </row>
    <row r="107" spans="5:22" x14ac:dyDescent="0.25">
      <c r="E107"/>
      <c r="F107"/>
      <c r="G107"/>
      <c r="H107"/>
      <c r="I107"/>
      <c r="J107"/>
      <c r="K107"/>
      <c r="L107"/>
      <c r="M107"/>
      <c r="N107"/>
      <c r="O107"/>
      <c r="P107"/>
      <c r="Q107"/>
      <c r="R107"/>
      <c r="S107"/>
      <c r="T107"/>
      <c r="U107"/>
      <c r="V107"/>
    </row>
    <row r="108" spans="5:22" x14ac:dyDescent="0.25">
      <c r="E108"/>
      <c r="F108"/>
      <c r="G108"/>
      <c r="H108"/>
      <c r="I108"/>
      <c r="J108"/>
      <c r="K108"/>
      <c r="L108"/>
      <c r="M108"/>
      <c r="N108"/>
      <c r="O108"/>
      <c r="P108"/>
      <c r="Q108"/>
      <c r="R108"/>
      <c r="S108"/>
      <c r="T108"/>
      <c r="U108"/>
      <c r="V108"/>
    </row>
    <row r="109" spans="5:22" x14ac:dyDescent="0.25">
      <c r="E109"/>
      <c r="F109"/>
      <c r="G109"/>
      <c r="H109"/>
      <c r="I109"/>
      <c r="J109"/>
      <c r="K109"/>
      <c r="L109"/>
      <c r="M109"/>
      <c r="N109"/>
      <c r="O109"/>
      <c r="P109"/>
      <c r="Q109"/>
      <c r="R109"/>
      <c r="S109"/>
      <c r="T109"/>
      <c r="U109"/>
      <c r="V109"/>
    </row>
    <row r="110" spans="5:22" x14ac:dyDescent="0.25">
      <c r="E110"/>
      <c r="F110"/>
      <c r="G110"/>
      <c r="H110"/>
      <c r="I110"/>
      <c r="J110"/>
      <c r="K110"/>
      <c r="L110"/>
      <c r="M110"/>
      <c r="N110"/>
      <c r="O110"/>
      <c r="P110"/>
      <c r="Q110"/>
      <c r="R110"/>
      <c r="S110"/>
      <c r="T110"/>
      <c r="U110"/>
      <c r="V110"/>
    </row>
    <row r="111" spans="5:22" x14ac:dyDescent="0.25">
      <c r="E111"/>
      <c r="F111"/>
      <c r="G111"/>
      <c r="H111"/>
      <c r="I111"/>
      <c r="J111"/>
      <c r="K111"/>
      <c r="L111"/>
      <c r="M111"/>
      <c r="N111"/>
      <c r="O111"/>
      <c r="P111"/>
      <c r="Q111"/>
      <c r="R111"/>
      <c r="S111"/>
      <c r="T111"/>
      <c r="U111"/>
      <c r="V111"/>
    </row>
    <row r="112" spans="5:22" x14ac:dyDescent="0.25">
      <c r="E112"/>
      <c r="F112"/>
      <c r="G112"/>
      <c r="H112"/>
      <c r="I112"/>
      <c r="J112"/>
      <c r="K112"/>
      <c r="L112"/>
      <c r="M112"/>
      <c r="N112"/>
      <c r="O112"/>
      <c r="P112"/>
      <c r="Q112"/>
      <c r="R112"/>
      <c r="S112"/>
      <c r="T112"/>
      <c r="U112"/>
      <c r="V112"/>
    </row>
    <row r="113" spans="5:22" x14ac:dyDescent="0.25">
      <c r="E113"/>
      <c r="F113"/>
      <c r="G113"/>
      <c r="H113"/>
      <c r="I113"/>
      <c r="J113"/>
      <c r="K113"/>
      <c r="L113"/>
      <c r="M113"/>
      <c r="N113"/>
      <c r="O113"/>
      <c r="P113"/>
      <c r="Q113"/>
      <c r="R113"/>
      <c r="S113"/>
      <c r="T113"/>
      <c r="U113"/>
      <c r="V113"/>
    </row>
    <row r="114" spans="5:22" x14ac:dyDescent="0.25">
      <c r="E114"/>
      <c r="F114"/>
      <c r="G114"/>
      <c r="H114"/>
      <c r="I114"/>
      <c r="J114"/>
      <c r="K114"/>
      <c r="L114"/>
      <c r="M114"/>
      <c r="N114"/>
      <c r="O114"/>
      <c r="P114"/>
      <c r="Q114"/>
      <c r="R114"/>
      <c r="S114"/>
      <c r="T114"/>
      <c r="U114"/>
      <c r="V114"/>
    </row>
    <row r="115" spans="5:22" x14ac:dyDescent="0.25">
      <c r="E115"/>
      <c r="F115"/>
      <c r="G115"/>
      <c r="H115"/>
      <c r="I115"/>
      <c r="J115"/>
      <c r="K115"/>
      <c r="L115"/>
      <c r="M115"/>
      <c r="N115"/>
      <c r="O115"/>
      <c r="P115"/>
      <c r="Q115"/>
      <c r="R115"/>
      <c r="S115"/>
      <c r="T115"/>
      <c r="U115"/>
      <c r="V115"/>
    </row>
    <row r="116" spans="5:22" x14ac:dyDescent="0.25">
      <c r="E116"/>
      <c r="F116"/>
      <c r="G116"/>
      <c r="H116"/>
      <c r="I116"/>
      <c r="J116"/>
      <c r="K116"/>
      <c r="L116"/>
      <c r="M116"/>
      <c r="N116"/>
      <c r="O116"/>
      <c r="P116"/>
      <c r="Q116"/>
      <c r="R116"/>
      <c r="S116"/>
      <c r="T116"/>
      <c r="U116"/>
      <c r="V116"/>
    </row>
    <row r="117" spans="5:22" x14ac:dyDescent="0.25">
      <c r="E117"/>
      <c r="F117"/>
      <c r="G117"/>
      <c r="H117"/>
      <c r="I117"/>
      <c r="J117"/>
      <c r="K117"/>
      <c r="L117"/>
      <c r="M117"/>
      <c r="N117"/>
      <c r="O117"/>
      <c r="P117"/>
      <c r="Q117"/>
      <c r="R117"/>
      <c r="S117"/>
      <c r="T117"/>
      <c r="U117"/>
      <c r="V117"/>
    </row>
    <row r="118" spans="5:22" x14ac:dyDescent="0.25">
      <c r="E118"/>
      <c r="F118"/>
      <c r="G118"/>
      <c r="H118"/>
      <c r="I118"/>
      <c r="J118"/>
      <c r="K118"/>
      <c r="L118"/>
      <c r="M118"/>
      <c r="N118"/>
      <c r="O118"/>
      <c r="P118"/>
      <c r="Q118"/>
      <c r="R118"/>
      <c r="S118"/>
      <c r="T118"/>
      <c r="U118"/>
      <c r="V118"/>
    </row>
    <row r="119" spans="5:22" x14ac:dyDescent="0.25">
      <c r="G119"/>
      <c r="H119"/>
      <c r="I119"/>
      <c r="J119"/>
      <c r="K119"/>
      <c r="L119"/>
      <c r="M119"/>
      <c r="N119"/>
      <c r="O119"/>
      <c r="P119"/>
      <c r="Q119"/>
      <c r="R119"/>
      <c r="S119"/>
      <c r="T119"/>
      <c r="U119"/>
      <c r="V119"/>
    </row>
  </sheetData>
  <sheetProtection algorithmName="SHA-512" hashValue="mwGbUR4okhD4JQObbOyqTowdoTqSZ/U5os8XZt5vxMvm/04RWzI1zi+NBF5rFtiVO+5fxgC0idjHYwffkzSgJQ==" saltValue="qoUTV5ZWYGQGOTi6h/1/LQ==" spinCount="100000" sheet="1" objects="1" scenarios="1"/>
  <mergeCells count="10">
    <mergeCell ref="B37:F38"/>
    <mergeCell ref="B36:F36"/>
    <mergeCell ref="B35:F35"/>
    <mergeCell ref="B34:F34"/>
    <mergeCell ref="B33:F33"/>
    <mergeCell ref="E3:F3"/>
    <mergeCell ref="E12:F12"/>
    <mergeCell ref="A32:D32"/>
    <mergeCell ref="E14:F22"/>
    <mergeCell ref="A23:C23"/>
  </mergeCells>
  <pageMargins left="0.7" right="0.7" top="0.75" bottom="0.75" header="0.3" footer="0.3"/>
  <pageSetup paperSize="9"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83BC-F14C-43D9-925A-CEF3988EE6DB}">
  <dimension ref="A1:D19"/>
  <sheetViews>
    <sheetView workbookViewId="0">
      <selection activeCell="C24" sqref="C24"/>
    </sheetView>
  </sheetViews>
  <sheetFormatPr defaultRowHeight="15" x14ac:dyDescent="0.25"/>
  <cols>
    <col min="1" max="1" width="60.85546875" customWidth="1"/>
    <col min="2" max="2" width="10.140625" customWidth="1"/>
    <col min="3" max="3" width="24.42578125" customWidth="1"/>
    <col min="4" max="4" width="12.5703125" customWidth="1"/>
  </cols>
  <sheetData>
    <row r="1" spans="1:4" x14ac:dyDescent="0.25">
      <c r="A1" t="s">
        <v>89</v>
      </c>
    </row>
    <row r="2" spans="1:4" x14ac:dyDescent="0.25">
      <c r="A2" t="s">
        <v>53</v>
      </c>
    </row>
    <row r="4" spans="1:4" ht="15.75" thickBot="1" x14ac:dyDescent="0.3"/>
    <row r="5" spans="1:4" ht="64.5" customHeight="1" thickBot="1" x14ac:dyDescent="0.3">
      <c r="A5" s="77" t="s">
        <v>48</v>
      </c>
      <c r="B5" s="11" t="s">
        <v>87</v>
      </c>
      <c r="C5" s="11" t="s">
        <v>54</v>
      </c>
      <c r="D5" s="12" t="s">
        <v>55</v>
      </c>
    </row>
    <row r="6" spans="1:4" x14ac:dyDescent="0.25">
      <c r="A6" s="78" t="s">
        <v>49</v>
      </c>
      <c r="B6" s="110">
        <v>0</v>
      </c>
      <c r="C6" s="83">
        <v>0</v>
      </c>
      <c r="D6" s="13">
        <f>B6*C6</f>
        <v>0</v>
      </c>
    </row>
    <row r="7" spans="1:4" x14ac:dyDescent="0.25">
      <c r="A7" s="79" t="s">
        <v>50</v>
      </c>
      <c r="B7" s="111">
        <v>0</v>
      </c>
      <c r="C7" s="84">
        <v>0</v>
      </c>
      <c r="D7" s="14">
        <f t="shared" ref="D7:D9" si="0">B7*C7</f>
        <v>0</v>
      </c>
    </row>
    <row r="8" spans="1:4" x14ac:dyDescent="0.25">
      <c r="A8" s="79" t="s">
        <v>51</v>
      </c>
      <c r="B8" s="111">
        <v>0</v>
      </c>
      <c r="C8" s="84">
        <v>0</v>
      </c>
      <c r="D8" s="14">
        <f t="shared" si="0"/>
        <v>0</v>
      </c>
    </row>
    <row r="9" spans="1:4" x14ac:dyDescent="0.25">
      <c r="A9" s="79" t="s">
        <v>52</v>
      </c>
      <c r="B9" s="111">
        <v>0</v>
      </c>
      <c r="C9" s="84">
        <v>0</v>
      </c>
      <c r="D9" s="14">
        <f t="shared" si="0"/>
        <v>0</v>
      </c>
    </row>
    <row r="10" spans="1:4" ht="15.75" thickBot="1" x14ac:dyDescent="0.3">
      <c r="A10" s="79" t="s">
        <v>56</v>
      </c>
      <c r="B10" s="7">
        <f>SUM(B6:B9)</f>
        <v>0</v>
      </c>
      <c r="C10" s="8"/>
      <c r="D10" s="15"/>
    </row>
    <row r="11" spans="1:4" ht="15.75" thickBot="1" x14ac:dyDescent="0.3">
      <c r="A11" s="80" t="s">
        <v>88</v>
      </c>
      <c r="B11" s="9"/>
      <c r="C11" s="10"/>
      <c r="D11" s="16">
        <f>SUM(D6:D10)</f>
        <v>0</v>
      </c>
    </row>
    <row r="14" spans="1:4" x14ac:dyDescent="0.25">
      <c r="A14" s="79" t="s">
        <v>22</v>
      </c>
      <c r="B14" s="30"/>
      <c r="C14" s="31"/>
      <c r="D14" s="85"/>
    </row>
    <row r="15" spans="1:4" x14ac:dyDescent="0.25">
      <c r="A15" s="79" t="s">
        <v>21</v>
      </c>
      <c r="B15" s="86"/>
      <c r="C15" s="33"/>
      <c r="D15" s="87"/>
    </row>
    <row r="16" spans="1:4" x14ac:dyDescent="0.25">
      <c r="A16" s="79" t="s">
        <v>24</v>
      </c>
      <c r="B16" s="30"/>
      <c r="C16" s="31"/>
      <c r="D16" s="85"/>
    </row>
    <row r="17" spans="1:4" x14ac:dyDescent="0.25">
      <c r="A17" s="81" t="s">
        <v>23</v>
      </c>
      <c r="B17" s="35"/>
      <c r="C17" s="36"/>
      <c r="D17" s="88"/>
    </row>
    <row r="18" spans="1:4" ht="43.5" customHeight="1" thickBot="1" x14ac:dyDescent="0.3">
      <c r="A18" s="82"/>
      <c r="B18" s="89"/>
      <c r="C18" s="90"/>
      <c r="D18" s="91"/>
    </row>
    <row r="19" spans="1:4" x14ac:dyDescent="0.25">
      <c r="A19" s="180" t="s">
        <v>121</v>
      </c>
      <c r="B19" s="181"/>
    </row>
  </sheetData>
  <sheetProtection algorithmName="SHA-512" hashValue="tNUctLpYXejUi1z0HVhl33gKcr0jovTown61LObuCqKf7jecNspcBksr7oj0jofSpvCGJgBxQtaS46ZrK4YDLw==" saltValue="wcYVqPw6uTzmuSUvs1zMWg==" spinCount="100000" sheet="1" objects="1" scenarios="1"/>
  <mergeCells count="1">
    <mergeCell ref="A19:B19"/>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97AE-C0BF-4D75-A34F-452B14B743CC}">
  <dimension ref="A1:B19"/>
  <sheetViews>
    <sheetView topLeftCell="A7" workbookViewId="0">
      <selection activeCell="B20" sqref="B20"/>
    </sheetView>
  </sheetViews>
  <sheetFormatPr defaultRowHeight="15" x14ac:dyDescent="0.25"/>
  <cols>
    <col min="1" max="1" width="82.5703125" customWidth="1"/>
  </cols>
  <sheetData>
    <row r="1" spans="1:1" ht="23.25" x14ac:dyDescent="0.35">
      <c r="A1" s="107" t="s">
        <v>98</v>
      </c>
    </row>
    <row r="2" spans="1:1" ht="20.25" customHeight="1" x14ac:dyDescent="0.25">
      <c r="A2" s="105" t="s">
        <v>114</v>
      </c>
    </row>
    <row r="3" spans="1:1" ht="45.75" thickBot="1" x14ac:dyDescent="0.3">
      <c r="A3" s="108" t="s">
        <v>115</v>
      </c>
    </row>
    <row r="4" spans="1:1" ht="73.150000000000006" customHeight="1" thickBot="1" x14ac:dyDescent="0.3">
      <c r="A4" s="112"/>
    </row>
    <row r="5" spans="1:1" ht="26.25" customHeight="1" x14ac:dyDescent="0.25">
      <c r="A5" s="106" t="s">
        <v>99</v>
      </c>
    </row>
    <row r="6" spans="1:1" ht="15" customHeight="1" x14ac:dyDescent="0.25">
      <c r="A6" s="114" t="s">
        <v>96</v>
      </c>
    </row>
    <row r="7" spans="1:1" ht="30.75" thickBot="1" x14ac:dyDescent="0.3">
      <c r="A7" s="108" t="s">
        <v>97</v>
      </c>
    </row>
    <row r="8" spans="1:1" ht="71.45" customHeight="1" thickBot="1" x14ac:dyDescent="0.3">
      <c r="A8" s="112"/>
    </row>
    <row r="10" spans="1:1" ht="15.75" thickBot="1" x14ac:dyDescent="0.3">
      <c r="A10" s="97" t="s">
        <v>76</v>
      </c>
    </row>
    <row r="11" spans="1:1" ht="15.75" thickBot="1" x14ac:dyDescent="0.3">
      <c r="A11" s="113" t="s">
        <v>104</v>
      </c>
    </row>
    <row r="12" spans="1:1" x14ac:dyDescent="0.25">
      <c r="A12" s="182" t="s">
        <v>103</v>
      </c>
    </row>
    <row r="13" spans="1:1" x14ac:dyDescent="0.25">
      <c r="A13" s="182"/>
    </row>
    <row r="14" spans="1:1" x14ac:dyDescent="0.25">
      <c r="A14" s="182"/>
    </row>
    <row r="15" spans="1:1" x14ac:dyDescent="0.25">
      <c r="A15" s="182"/>
    </row>
    <row r="16" spans="1:1" ht="15.75" thickBot="1" x14ac:dyDescent="0.3">
      <c r="A16" s="182"/>
    </row>
    <row r="17" spans="1:2" ht="15.75" thickBot="1" x14ac:dyDescent="0.3">
      <c r="A17" s="113" t="s">
        <v>102</v>
      </c>
    </row>
    <row r="18" spans="1:2" x14ac:dyDescent="0.25">
      <c r="A18" t="s">
        <v>120</v>
      </c>
    </row>
    <row r="19" spans="1:2" x14ac:dyDescent="0.25">
      <c r="A19" s="125" t="s">
        <v>125</v>
      </c>
      <c r="B19" s="126"/>
    </row>
  </sheetData>
  <mergeCells count="1">
    <mergeCell ref="A12:A16"/>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A081-5901-4642-B0B2-C574DAB6BD98}">
  <dimension ref="A1:F33"/>
  <sheetViews>
    <sheetView topLeftCell="A10" workbookViewId="0">
      <selection activeCell="A34" sqref="A34"/>
    </sheetView>
  </sheetViews>
  <sheetFormatPr defaultRowHeight="15" x14ac:dyDescent="0.25"/>
  <cols>
    <col min="1" max="1" width="34.5703125" customWidth="1"/>
    <col min="4" max="4" width="11" customWidth="1"/>
    <col min="5" max="5" width="11.42578125" customWidth="1"/>
    <col min="6" max="6" width="9.5703125" customWidth="1"/>
    <col min="7" max="7" width="11.42578125" customWidth="1"/>
  </cols>
  <sheetData>
    <row r="1" spans="1:6" ht="21" x14ac:dyDescent="0.35">
      <c r="A1" s="95" t="s">
        <v>57</v>
      </c>
    </row>
    <row r="3" spans="1:6" x14ac:dyDescent="0.25">
      <c r="A3" s="105" t="s">
        <v>58</v>
      </c>
    </row>
    <row r="4" spans="1:6" x14ac:dyDescent="0.25">
      <c r="A4" t="s">
        <v>59</v>
      </c>
      <c r="B4" s="190"/>
      <c r="C4" s="191"/>
      <c r="D4" s="191"/>
      <c r="E4" s="191"/>
      <c r="F4" s="192"/>
    </row>
    <row r="5" spans="1:6" x14ac:dyDescent="0.25">
      <c r="A5" t="s">
        <v>60</v>
      </c>
      <c r="B5" s="190"/>
      <c r="C5" s="191"/>
      <c r="D5" s="191"/>
      <c r="E5" s="191"/>
      <c r="F5" s="192"/>
    </row>
    <row r="6" spans="1:6" x14ac:dyDescent="0.25">
      <c r="A6" t="s">
        <v>61</v>
      </c>
      <c r="B6" s="190"/>
      <c r="C6" s="191"/>
      <c r="D6" s="191"/>
      <c r="E6" s="191"/>
      <c r="F6" s="192"/>
    </row>
    <row r="7" spans="1:6" ht="31.5" customHeight="1" x14ac:dyDescent="0.25">
      <c r="A7" s="108" t="s">
        <v>81</v>
      </c>
      <c r="C7" s="104" t="s">
        <v>90</v>
      </c>
      <c r="D7" s="104" t="s">
        <v>92</v>
      </c>
      <c r="E7" s="104" t="s">
        <v>91</v>
      </c>
    </row>
    <row r="8" spans="1:6" x14ac:dyDescent="0.25">
      <c r="A8" t="s">
        <v>62</v>
      </c>
      <c r="C8" s="96" t="s">
        <v>110</v>
      </c>
      <c r="D8" s="96" t="s">
        <v>111</v>
      </c>
      <c r="E8" s="96" t="s">
        <v>112</v>
      </c>
    </row>
    <row r="10" spans="1:6" ht="60.75" customHeight="1" x14ac:dyDescent="0.25">
      <c r="A10" s="187" t="s">
        <v>105</v>
      </c>
      <c r="B10" s="188"/>
      <c r="C10" s="188"/>
      <c r="D10" s="188"/>
      <c r="E10" s="188"/>
      <c r="F10" s="189"/>
    </row>
    <row r="12" spans="1:6" x14ac:dyDescent="0.25">
      <c r="A12" s="92" t="s">
        <v>63</v>
      </c>
      <c r="B12" s="93"/>
      <c r="C12" s="93"/>
    </row>
    <row r="13" spans="1:6" x14ac:dyDescent="0.25">
      <c r="A13" s="93" t="s">
        <v>64</v>
      </c>
      <c r="B13" s="190"/>
      <c r="C13" s="191"/>
      <c r="D13" s="191"/>
      <c r="E13" s="191"/>
      <c r="F13" s="192"/>
    </row>
    <row r="14" spans="1:6" x14ac:dyDescent="0.25">
      <c r="A14" s="93" t="s">
        <v>65</v>
      </c>
      <c r="B14" s="190"/>
      <c r="C14" s="191"/>
      <c r="D14" s="191"/>
      <c r="E14" s="191"/>
      <c r="F14" s="192"/>
    </row>
    <row r="15" spans="1:6" x14ac:dyDescent="0.25">
      <c r="A15" s="93" t="s">
        <v>66</v>
      </c>
      <c r="B15" s="190"/>
      <c r="C15" s="191"/>
      <c r="D15" s="191"/>
      <c r="E15" s="191"/>
      <c r="F15" s="192"/>
    </row>
    <row r="16" spans="1:6" x14ac:dyDescent="0.25">
      <c r="A16" s="93" t="s">
        <v>67</v>
      </c>
      <c r="B16" s="190"/>
      <c r="C16" s="191"/>
      <c r="D16" s="191"/>
      <c r="E16" s="191"/>
      <c r="F16" s="192"/>
    </row>
    <row r="17" spans="1:6" x14ac:dyDescent="0.25">
      <c r="A17" s="93" t="s">
        <v>68</v>
      </c>
      <c r="B17" s="190"/>
      <c r="C17" s="191"/>
      <c r="D17" s="191"/>
      <c r="E17" s="191"/>
      <c r="F17" s="192"/>
    </row>
    <row r="18" spans="1:6" ht="25.5" customHeight="1" x14ac:dyDescent="0.25">
      <c r="A18" s="93" t="s">
        <v>69</v>
      </c>
      <c r="B18" s="199" t="s">
        <v>70</v>
      </c>
      <c r="C18" s="199"/>
      <c r="D18" s="199"/>
      <c r="E18" s="199"/>
      <c r="F18" s="199"/>
    </row>
    <row r="19" spans="1:6" x14ac:dyDescent="0.25">
      <c r="A19" s="93" t="s">
        <v>71</v>
      </c>
      <c r="B19" s="190"/>
      <c r="C19" s="191"/>
      <c r="D19" s="191"/>
      <c r="E19" s="191"/>
      <c r="F19" s="192"/>
    </row>
    <row r="20" spans="1:6" x14ac:dyDescent="0.25">
      <c r="A20" s="93" t="s">
        <v>72</v>
      </c>
      <c r="B20" s="190"/>
      <c r="C20" s="191"/>
      <c r="D20" s="191"/>
      <c r="E20" s="191"/>
      <c r="F20" s="192"/>
    </row>
    <row r="21" spans="1:6" x14ac:dyDescent="0.25">
      <c r="A21" s="93" t="s">
        <v>73</v>
      </c>
      <c r="B21" s="190"/>
      <c r="C21" s="191"/>
      <c r="D21" s="191"/>
      <c r="E21" s="191"/>
      <c r="F21" s="192"/>
    </row>
    <row r="22" spans="1:6" x14ac:dyDescent="0.25">
      <c r="A22" s="93" t="s">
        <v>74</v>
      </c>
      <c r="B22" s="190"/>
      <c r="C22" s="191"/>
      <c r="D22" s="191"/>
      <c r="E22" s="191"/>
      <c r="F22" s="192"/>
    </row>
    <row r="23" spans="1:6" x14ac:dyDescent="0.25">
      <c r="A23" s="93" t="s">
        <v>75</v>
      </c>
      <c r="B23" s="190"/>
      <c r="C23" s="191"/>
      <c r="D23" s="191"/>
      <c r="E23" s="191"/>
      <c r="F23" s="192"/>
    </row>
    <row r="24" spans="1:6" x14ac:dyDescent="0.25">
      <c r="A24" s="93"/>
    </row>
    <row r="25" spans="1:6" ht="15.75" thickBot="1" x14ac:dyDescent="0.3">
      <c r="A25" s="97" t="s">
        <v>76</v>
      </c>
      <c r="B25" s="94"/>
      <c r="C25" s="94"/>
      <c r="D25" s="94"/>
      <c r="E25" s="94"/>
      <c r="F25" s="94"/>
    </row>
    <row r="26" spans="1:6" ht="15.75" thickBot="1" x14ac:dyDescent="0.3">
      <c r="A26" s="115" t="s">
        <v>77</v>
      </c>
      <c r="B26" s="116"/>
      <c r="C26" s="117" t="s">
        <v>78</v>
      </c>
      <c r="D26" s="183"/>
      <c r="E26" s="184"/>
      <c r="F26" s="185"/>
    </row>
    <row r="27" spans="1:6" x14ac:dyDescent="0.25">
      <c r="A27" s="186" t="s">
        <v>23</v>
      </c>
      <c r="B27" s="193"/>
      <c r="C27" s="194"/>
      <c r="D27" s="194"/>
      <c r="E27" s="194"/>
      <c r="F27" s="195"/>
    </row>
    <row r="28" spans="1:6" x14ac:dyDescent="0.25">
      <c r="A28" s="186"/>
      <c r="B28" s="193"/>
      <c r="C28" s="193"/>
      <c r="D28" s="193"/>
      <c r="E28" s="193"/>
      <c r="F28" s="196"/>
    </row>
    <row r="29" spans="1:6" x14ac:dyDescent="0.25">
      <c r="A29" s="186"/>
      <c r="B29" s="193"/>
      <c r="C29" s="193"/>
      <c r="D29" s="193"/>
      <c r="E29" s="193"/>
      <c r="F29" s="196"/>
    </row>
    <row r="30" spans="1:6" x14ac:dyDescent="0.25">
      <c r="A30" s="186"/>
      <c r="B30" s="193"/>
      <c r="C30" s="193"/>
      <c r="D30" s="193"/>
      <c r="E30" s="193"/>
      <c r="F30" s="196"/>
    </row>
    <row r="31" spans="1:6" ht="15.75" thickBot="1" x14ac:dyDescent="0.3">
      <c r="A31" s="186"/>
      <c r="B31" s="193"/>
      <c r="C31" s="197"/>
      <c r="D31" s="197"/>
      <c r="E31" s="197"/>
      <c r="F31" s="198"/>
    </row>
    <row r="32" spans="1:6" ht="15.75" thickBot="1" x14ac:dyDescent="0.3">
      <c r="A32" s="115" t="s">
        <v>79</v>
      </c>
      <c r="B32" s="116"/>
      <c r="C32" s="118" t="s">
        <v>80</v>
      </c>
      <c r="D32" s="119"/>
      <c r="E32" s="120"/>
      <c r="F32" s="121"/>
    </row>
    <row r="33" spans="1:6" x14ac:dyDescent="0.25">
      <c r="A33" s="181" t="s">
        <v>126</v>
      </c>
      <c r="B33" s="181"/>
      <c r="C33" s="181"/>
      <c r="D33" s="181"/>
      <c r="E33" s="181"/>
      <c r="F33" s="181"/>
    </row>
  </sheetData>
  <mergeCells count="19">
    <mergeCell ref="B6:F6"/>
    <mergeCell ref="B4:F4"/>
    <mergeCell ref="B5:F5"/>
    <mergeCell ref="A33:F33"/>
    <mergeCell ref="D26:F26"/>
    <mergeCell ref="A27:A31"/>
    <mergeCell ref="A10:F10"/>
    <mergeCell ref="B13:F13"/>
    <mergeCell ref="B14:F14"/>
    <mergeCell ref="B15:F15"/>
    <mergeCell ref="B16:F16"/>
    <mergeCell ref="B17:F17"/>
    <mergeCell ref="B27:F31"/>
    <mergeCell ref="B18:F18"/>
    <mergeCell ref="B19:F19"/>
    <mergeCell ref="B20:F20"/>
    <mergeCell ref="B21:F21"/>
    <mergeCell ref="B22:F22"/>
    <mergeCell ref="B23:F23"/>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cdd7059-449c-4d2c-85c2-ae80b5743237">
      <UserInfo>
        <DisplayName>W. Elsinga</DisplayName>
        <AccountId>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FF95E2D5B63B42B60046D61E7F3845" ma:contentTypeVersion="10" ma:contentTypeDescription="Een nieuw document maken." ma:contentTypeScope="" ma:versionID="ccef45724bf7a33c1da3ca2808f039c6">
  <xsd:schema xmlns:xsd="http://www.w3.org/2001/XMLSchema" xmlns:xs="http://www.w3.org/2001/XMLSchema" xmlns:p="http://schemas.microsoft.com/office/2006/metadata/properties" xmlns:ns2="ccdd7059-449c-4d2c-85c2-ae80b5743237" xmlns:ns3="d517287a-8d7f-44b2-bd32-4ba602556160" targetNamespace="http://schemas.microsoft.com/office/2006/metadata/properties" ma:root="true" ma:fieldsID="587f6208645c02fc43a9e6299a250ae5" ns2:_="" ns3:_="">
    <xsd:import namespace="ccdd7059-449c-4d2c-85c2-ae80b5743237"/>
    <xsd:import namespace="d517287a-8d7f-44b2-bd32-4ba602556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d7059-449c-4d2c-85c2-ae80b574323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17287a-8d7f-44b2-bd32-4ba60255616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68CFF3-7FDC-4298-A5FA-D46D74D30888}">
  <ds:schemaRefs>
    <ds:schemaRef ds:uri="http://schemas.microsoft.com/sharepoint/v3/contenttype/forms"/>
  </ds:schemaRefs>
</ds:datastoreItem>
</file>

<file path=customXml/itemProps2.xml><?xml version="1.0" encoding="utf-8"?>
<ds:datastoreItem xmlns:ds="http://schemas.openxmlformats.org/officeDocument/2006/customXml" ds:itemID="{7845BCB7-145C-40C3-ABCA-6D443799E9F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d517287a-8d7f-44b2-bd32-4ba602556160"/>
    <ds:schemaRef ds:uri="http://schemas.openxmlformats.org/package/2006/metadata/core-properties"/>
    <ds:schemaRef ds:uri="ccdd7059-449c-4d2c-85c2-ae80b5743237"/>
    <ds:schemaRef ds:uri="http://www.w3.org/XML/1998/namespace"/>
  </ds:schemaRefs>
</ds:datastoreItem>
</file>

<file path=customXml/itemProps3.xml><?xml version="1.0" encoding="utf-8"?>
<ds:datastoreItem xmlns:ds="http://schemas.openxmlformats.org/officeDocument/2006/customXml" ds:itemID="{07FF7F1D-B95D-4995-BC07-60251E589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d7059-449c-4d2c-85c2-ae80b5743237"/>
    <ds:schemaRef ds:uri="d517287a-8d7f-44b2-bd32-4ba60255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instructie voor invullen</vt:lpstr>
      <vt:lpstr>Perceel 1A</vt:lpstr>
      <vt:lpstr>Perceel 1B</vt:lpstr>
      <vt:lpstr>Perceel 1C</vt:lpstr>
      <vt:lpstr>Meerdere locaties perceel 1A</vt:lpstr>
      <vt:lpstr>Plan van aanpak</vt:lpstr>
      <vt:lpstr>Referentieverklaring</vt:lpstr>
      <vt:lpstr>'Perceel 1A'!Afdrukbereik</vt:lpstr>
      <vt:lpstr>'Perceel 1B'!Afdrukbereik</vt:lpstr>
      <vt:lpstr>'Perceel 1C'!Afdrukbereik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Jelle</dc:creator>
  <cp:lastModifiedBy>Alexander Pluckel</cp:lastModifiedBy>
  <cp:lastPrinted>2019-03-05T20:26:06Z</cp:lastPrinted>
  <dcterms:created xsi:type="dcterms:W3CDTF">2012-02-07T14:43:29Z</dcterms:created>
  <dcterms:modified xsi:type="dcterms:W3CDTF">2019-10-04T16:28:00Z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0x010100FAFF95E2D5B63B42B60046D61E7F3845</vt:lpwstr>
  </property>
  <property fmtid="{D5CDD505-2E9C-101B-9397-08002B2CF9AE}" pid="3" name="IsMyDocuments">
    <vt:bool>true</vt:bool>
  </property>
  <property fmtid="{D5CDD505-2E9C-101B-9397-08002B2CF9AE}" pid="4" name="SharedWithUsers">
    <vt:lpwstr>1;#W. Elsinga</vt:lpwstr>
  </property>
  <property fmtid="{D5CDD505-2E9C-101B-9397-08002B2CF9AE}" pid="5" name="AuthorIds_UIVersion_1024">
    <vt:lpwstr>16</vt:lpwstr>
  </property>
</Properties>
</file>