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565" yWindow="1095" windowWidth="19320" windowHeight="11310"/>
  </bookViews>
  <sheets>
    <sheet name="1. Instructie en informatie" sheetId="1" r:id="rId1"/>
    <sheet name="2. Banqueting" sheetId="2" r:id="rId2"/>
    <sheet name="3. Aanneemsom ACM Den Haag" sheetId="10" r:id="rId3"/>
    <sheet name="4. Aanneemsom NVWA Wageningen" sheetId="11" r:id="rId4"/>
    <sheet name="5. Aanneemsom NVWA Zwijndrecht" sheetId="12" r:id="rId5"/>
    <sheet name="6. Aanneemsom NVWA Utrecht" sheetId="15" r:id="rId6"/>
    <sheet name="7. Aanneemsom NVWA Groningen" sheetId="13" r:id="rId7"/>
    <sheet name="8. Aanneemsom RCE Amersfoort" sheetId="16" r:id="rId8"/>
    <sheet name="9. Aanneemsom RVO Den Haag" sheetId="14" r:id="rId9"/>
    <sheet name="10. Vergaderservices" sheetId="4" r:id="rId10"/>
    <sheet name="11. Bijeenkomsten" sheetId="17" r:id="rId11"/>
    <sheet name="12. Totale Kosten Dienstverl" sheetId="7" r:id="rId12"/>
    <sheet name="Blad1" sheetId="18" r:id="rId13"/>
  </sheets>
  <definedNames>
    <definedName name="_xlnm.Print_Area" localSheetId="0">'1. Instructie en informatie'!$A$1:$C$46</definedName>
    <definedName name="_xlnm.Print_Area" localSheetId="9">'10. Vergaderservices'!$A$1:$G$16</definedName>
    <definedName name="_xlnm.Print_Area" localSheetId="10">'11. Bijeenkomsten'!$A$1:$G$15</definedName>
    <definedName name="_xlnm.Print_Area" localSheetId="11">'12. Totale Kosten Dienstverl'!$A$1:$E$32</definedName>
    <definedName name="_xlnm.Print_Area" localSheetId="1">'2. Banqueting'!$A$1:$F$11</definedName>
    <definedName name="_xlnm.Print_Area" localSheetId="2">'3. Aanneemsom ACM Den Haag'!$A$1:$K$59</definedName>
    <definedName name="_xlnm.Print_Area" localSheetId="3">'4. Aanneemsom NVWA Wageningen'!$A$1:$K$59</definedName>
    <definedName name="_xlnm.Print_Area" localSheetId="4">'5. Aanneemsom NVWA Zwijndrecht'!$A$1:$K$59</definedName>
    <definedName name="_xlnm.Print_Area" localSheetId="5">'6. Aanneemsom NVWA Utrecht'!$A$1:$K$59</definedName>
    <definedName name="_xlnm.Print_Area" localSheetId="6">'7. Aanneemsom NVWA Groningen'!$A$1:$K$59</definedName>
    <definedName name="_xlnm.Print_Area" localSheetId="7">'8. Aanneemsom RCE Amersfoort'!$A$1:$K$59</definedName>
    <definedName name="_xlnm.Print_Area" localSheetId="8">'9. Aanneemsom RVO Den Haag'!$A$1:$K$62</definedName>
    <definedName name="_xlnm.Print_Titles" localSheetId="2">'3. Aanneemsom ACM Den Haag'!$1:$2</definedName>
    <definedName name="_xlnm.Print_Titles" localSheetId="3">'4. Aanneemsom NVWA Wageningen'!$1:$2</definedName>
    <definedName name="_xlnm.Print_Titles" localSheetId="4">'5. Aanneemsom NVWA Zwijndrecht'!$1:$2</definedName>
    <definedName name="_xlnm.Print_Titles" localSheetId="5">'6. Aanneemsom NVWA Utrecht'!$1:$2</definedName>
    <definedName name="_xlnm.Print_Titles" localSheetId="6">'7. Aanneemsom NVWA Groningen'!$1:$2</definedName>
    <definedName name="_xlnm.Print_Titles" localSheetId="7">'8. Aanneemsom RCE Amersfoort'!$1:$2</definedName>
    <definedName name="_xlnm.Print_Titles" localSheetId="8">'9. Aanneemsom RVO Den Haag'!$1:$2</definedName>
    <definedName name="Z_AEBFB8B1_F3B8_4BC1_8D6D_6E9109CD6111_.wvu.PrintArea" localSheetId="0" hidden="1">'1. Instructie en informatie'!$A$1:$C$46</definedName>
    <definedName name="Z_AEBFB8B1_F3B8_4BC1_8D6D_6E9109CD6111_.wvu.PrintArea" localSheetId="9" hidden="1">'10. Vergaderservices'!$A$1:$G$16</definedName>
    <definedName name="Z_AEBFB8B1_F3B8_4BC1_8D6D_6E9109CD6111_.wvu.PrintArea" localSheetId="10" hidden="1">'11. Bijeenkomsten'!$A$1:$G$15</definedName>
    <definedName name="Z_AEBFB8B1_F3B8_4BC1_8D6D_6E9109CD6111_.wvu.PrintArea" localSheetId="11" hidden="1">'12. Totale Kosten Dienstverl'!$A$1:$E$32</definedName>
    <definedName name="Z_AEBFB8B1_F3B8_4BC1_8D6D_6E9109CD6111_.wvu.PrintArea" localSheetId="1" hidden="1">'2. Banqueting'!$A$1:$F$10</definedName>
    <definedName name="Z_AEBFB8B1_F3B8_4BC1_8D6D_6E9109CD6111_.wvu.PrintArea" localSheetId="2" hidden="1">'3. Aanneemsom ACM Den Haag'!$A$1:$K$59</definedName>
    <definedName name="Z_AEBFB8B1_F3B8_4BC1_8D6D_6E9109CD6111_.wvu.PrintArea" localSheetId="3" hidden="1">'4. Aanneemsom NVWA Wageningen'!$A$1:$K$59</definedName>
    <definedName name="Z_AEBFB8B1_F3B8_4BC1_8D6D_6E9109CD6111_.wvu.PrintArea" localSheetId="4" hidden="1">'5. Aanneemsom NVWA Zwijndrecht'!$A$1:$K$59</definedName>
    <definedName name="Z_AEBFB8B1_F3B8_4BC1_8D6D_6E9109CD6111_.wvu.PrintArea" localSheetId="5" hidden="1">'6. Aanneemsom NVWA Utrecht'!$A$1:$K$59</definedName>
    <definedName name="Z_AEBFB8B1_F3B8_4BC1_8D6D_6E9109CD6111_.wvu.PrintArea" localSheetId="6" hidden="1">'7. Aanneemsom NVWA Groningen'!$A$1:$K$59</definedName>
    <definedName name="Z_AEBFB8B1_F3B8_4BC1_8D6D_6E9109CD6111_.wvu.PrintArea" localSheetId="7" hidden="1">'8. Aanneemsom RCE Amersfoort'!$A$1:$K$59</definedName>
    <definedName name="Z_AEBFB8B1_F3B8_4BC1_8D6D_6E9109CD6111_.wvu.PrintArea" localSheetId="8" hidden="1">'9. Aanneemsom RVO Den Haag'!$A$1:$K$62</definedName>
    <definedName name="Z_AEBFB8B1_F3B8_4BC1_8D6D_6E9109CD6111_.wvu.PrintTitles" localSheetId="2" hidden="1">'3. Aanneemsom ACM Den Haag'!$1:$2</definedName>
    <definedName name="Z_AEBFB8B1_F3B8_4BC1_8D6D_6E9109CD6111_.wvu.PrintTitles" localSheetId="3" hidden="1">'4. Aanneemsom NVWA Wageningen'!$1:$2</definedName>
    <definedName name="Z_AEBFB8B1_F3B8_4BC1_8D6D_6E9109CD6111_.wvu.PrintTitles" localSheetId="4" hidden="1">'5. Aanneemsom NVWA Zwijndrecht'!$1:$2</definedName>
    <definedName name="Z_AEBFB8B1_F3B8_4BC1_8D6D_6E9109CD6111_.wvu.PrintTitles" localSheetId="5" hidden="1">'6. Aanneemsom NVWA Utrecht'!$1:$2</definedName>
    <definedName name="Z_AEBFB8B1_F3B8_4BC1_8D6D_6E9109CD6111_.wvu.PrintTitles" localSheetId="6" hidden="1">'7. Aanneemsom NVWA Groningen'!$1:$2</definedName>
    <definedName name="Z_AEBFB8B1_F3B8_4BC1_8D6D_6E9109CD6111_.wvu.PrintTitles" localSheetId="7" hidden="1">'8. Aanneemsom RCE Amersfoort'!$1:$2</definedName>
    <definedName name="Z_AEBFB8B1_F3B8_4BC1_8D6D_6E9109CD6111_.wvu.PrintTitles" localSheetId="8" hidden="1">'9. Aanneemsom RVO Den Haag'!$1:$2</definedName>
  </definedNames>
  <calcPr calcId="145621"/>
  <customWorkbookViews>
    <customWorkbookView name="Bosma, Paul (CD) - Persoonlijke weergave" guid="{AEBFB8B1-F3B8-4BC1-8D6D-6E9109CD6111}" mergeInterval="0" personalView="1" maximized="1" windowWidth="1596" windowHeight="589" activeSheetId="7" showComments="commIndAndComment"/>
  </customWorkbookViews>
</workbook>
</file>

<file path=xl/calcChain.xml><?xml version="1.0" encoding="utf-8"?>
<calcChain xmlns="http://schemas.openxmlformats.org/spreadsheetml/2006/main">
  <c r="G50" i="10" l="1"/>
  <c r="F16" i="14" l="1"/>
  <c r="G16" i="14"/>
  <c r="I16" i="14"/>
  <c r="F15" i="14"/>
  <c r="G15" i="14"/>
  <c r="I15" i="14"/>
  <c r="F14" i="14"/>
  <c r="G14" i="14"/>
  <c r="I14" i="14"/>
  <c r="B8" i="17"/>
  <c r="D5" i="4"/>
  <c r="D6" i="17"/>
  <c r="D8" i="17"/>
  <c r="D5" i="17"/>
  <c r="F8" i="17"/>
  <c r="F5" i="17"/>
  <c r="F5" i="4"/>
  <c r="I19" i="14"/>
  <c r="I37" i="14"/>
  <c r="I56" i="14"/>
  <c r="E12" i="7"/>
  <c r="E11" i="7"/>
  <c r="E10" i="7"/>
  <c r="E9" i="7"/>
  <c r="E8" i="7"/>
  <c r="G19" i="14"/>
  <c r="G37" i="14"/>
  <c r="G56" i="14"/>
  <c r="D12" i="7"/>
  <c r="D11" i="7"/>
  <c r="D10" i="7"/>
  <c r="D9" i="7"/>
  <c r="D8" i="7"/>
  <c r="F6" i="17"/>
  <c r="F9" i="17"/>
  <c r="F9" i="2"/>
  <c r="B6" i="17"/>
  <c r="B5" i="17"/>
  <c r="F11" i="2"/>
  <c r="E8" i="17"/>
  <c r="G8" i="17"/>
  <c r="C11" i="7"/>
  <c r="C9" i="7"/>
  <c r="F19" i="14"/>
  <c r="C12" i="7"/>
  <c r="G50" i="16"/>
  <c r="G51" i="16"/>
  <c r="I49" i="16"/>
  <c r="I48" i="16"/>
  <c r="I47" i="16"/>
  <c r="I46" i="16"/>
  <c r="I50" i="16"/>
  <c r="G43" i="16"/>
  <c r="I42" i="16"/>
  <c r="I41" i="16"/>
  <c r="I40" i="16"/>
  <c r="I43" i="16"/>
  <c r="I39" i="16"/>
  <c r="G33" i="16"/>
  <c r="I32" i="16"/>
  <c r="I31" i="16"/>
  <c r="I30" i="16"/>
  <c r="I29" i="16"/>
  <c r="I28" i="16"/>
  <c r="I27" i="16"/>
  <c r="I33" i="16"/>
  <c r="G24" i="16"/>
  <c r="I23" i="16"/>
  <c r="I22" i="16"/>
  <c r="I21" i="16"/>
  <c r="I24" i="16"/>
  <c r="I20" i="16"/>
  <c r="I19" i="16"/>
  <c r="G15" i="16"/>
  <c r="I15" i="16"/>
  <c r="F15" i="16"/>
  <c r="G14" i="16"/>
  <c r="I14" i="16"/>
  <c r="F14" i="16"/>
  <c r="I13" i="16"/>
  <c r="G13" i="16"/>
  <c r="F13" i="16"/>
  <c r="I12" i="16"/>
  <c r="G12" i="16"/>
  <c r="F12" i="16"/>
  <c r="G11" i="16"/>
  <c r="I11" i="16"/>
  <c r="F11" i="16"/>
  <c r="G10" i="16"/>
  <c r="I10" i="16"/>
  <c r="F10" i="16"/>
  <c r="I9" i="16"/>
  <c r="G9" i="16"/>
  <c r="F9" i="16"/>
  <c r="I8" i="16"/>
  <c r="G8" i="16"/>
  <c r="F8" i="16"/>
  <c r="G7" i="16"/>
  <c r="G16" i="16"/>
  <c r="G34" i="16"/>
  <c r="F7" i="16"/>
  <c r="G6" i="16"/>
  <c r="I6" i="16"/>
  <c r="F6" i="16"/>
  <c r="F16" i="16"/>
  <c r="G50" i="15"/>
  <c r="I49" i="15"/>
  <c r="I48" i="15"/>
  <c r="I47" i="15"/>
  <c r="I46" i="15"/>
  <c r="I50" i="15"/>
  <c r="I51" i="15"/>
  <c r="G43" i="15"/>
  <c r="G51" i="15"/>
  <c r="I42" i="15"/>
  <c r="I41" i="15"/>
  <c r="I40" i="15"/>
  <c r="I39" i="15"/>
  <c r="I43" i="15"/>
  <c r="G33" i="15"/>
  <c r="I32" i="15"/>
  <c r="I31" i="15"/>
  <c r="I30" i="15"/>
  <c r="I29" i="15"/>
  <c r="I33" i="15"/>
  <c r="I28" i="15"/>
  <c r="I27" i="15"/>
  <c r="G24" i="15"/>
  <c r="I23" i="15"/>
  <c r="I22" i="15"/>
  <c r="I21" i="15"/>
  <c r="I20" i="15"/>
  <c r="I24" i="15"/>
  <c r="I19" i="15"/>
  <c r="G15" i="15"/>
  <c r="I15" i="15"/>
  <c r="F15" i="15"/>
  <c r="I14" i="15"/>
  <c r="G14" i="15"/>
  <c r="F14" i="15"/>
  <c r="G13" i="15"/>
  <c r="I13" i="15"/>
  <c r="F13" i="15"/>
  <c r="G12" i="15"/>
  <c r="I12" i="15"/>
  <c r="F12" i="15"/>
  <c r="G11" i="15"/>
  <c r="I11" i="15"/>
  <c r="F11" i="15"/>
  <c r="I10" i="15"/>
  <c r="G10" i="15"/>
  <c r="F10" i="15"/>
  <c r="G9" i="15"/>
  <c r="I9" i="15"/>
  <c r="F9" i="15"/>
  <c r="G8" i="15"/>
  <c r="G16" i="15"/>
  <c r="G34" i="15"/>
  <c r="F8" i="15"/>
  <c r="F16" i="15"/>
  <c r="G7" i="15"/>
  <c r="I7" i="15"/>
  <c r="F7" i="15"/>
  <c r="I6" i="15"/>
  <c r="G6" i="15"/>
  <c r="F6" i="15"/>
  <c r="F11" i="17"/>
  <c r="D18" i="7"/>
  <c r="I51" i="16"/>
  <c r="G53" i="16"/>
  <c r="G52" i="16"/>
  <c r="I7" i="16"/>
  <c r="I16" i="16"/>
  <c r="I34" i="16"/>
  <c r="I16" i="15"/>
  <c r="I34" i="15"/>
  <c r="G52" i="15"/>
  <c r="G53" i="15"/>
  <c r="I8" i="15"/>
  <c r="C10" i="7"/>
  <c r="G53" i="14"/>
  <c r="G54" i="14"/>
  <c r="I52" i="14"/>
  <c r="I51" i="14"/>
  <c r="I50" i="14"/>
  <c r="I49" i="14"/>
  <c r="I53" i="14"/>
  <c r="G46" i="14"/>
  <c r="I45" i="14"/>
  <c r="I44" i="14"/>
  <c r="I43" i="14"/>
  <c r="I42" i="14"/>
  <c r="I46" i="14"/>
  <c r="G36" i="14"/>
  <c r="I35" i="14"/>
  <c r="I34" i="14"/>
  <c r="I33" i="14"/>
  <c r="I32" i="14"/>
  <c r="I31" i="14"/>
  <c r="I30" i="14"/>
  <c r="I36" i="14"/>
  <c r="G27" i="14"/>
  <c r="I26" i="14"/>
  <c r="I25" i="14"/>
  <c r="I24" i="14"/>
  <c r="I23" i="14"/>
  <c r="I22" i="14"/>
  <c r="I27" i="14"/>
  <c r="G18" i="14"/>
  <c r="I18" i="14"/>
  <c r="F18" i="14"/>
  <c r="G17" i="14"/>
  <c r="I17" i="14"/>
  <c r="F17" i="14"/>
  <c r="G13" i="14"/>
  <c r="I13" i="14"/>
  <c r="F13" i="14"/>
  <c r="I12" i="14"/>
  <c r="G12" i="14"/>
  <c r="F12" i="14"/>
  <c r="G11" i="14"/>
  <c r="I11" i="14"/>
  <c r="F11" i="14"/>
  <c r="G10" i="14"/>
  <c r="I10" i="14"/>
  <c r="F10" i="14"/>
  <c r="G9" i="14"/>
  <c r="I9" i="14"/>
  <c r="F9" i="14"/>
  <c r="G8" i="14"/>
  <c r="I8" i="14"/>
  <c r="F8" i="14"/>
  <c r="G7" i="14"/>
  <c r="I7" i="14"/>
  <c r="F7" i="14"/>
  <c r="G6" i="14"/>
  <c r="F6" i="14"/>
  <c r="I53" i="16"/>
  <c r="I52" i="16"/>
  <c r="I52" i="15"/>
  <c r="I53" i="15"/>
  <c r="I54" i="14"/>
  <c r="I6" i="14"/>
  <c r="I19" i="10"/>
  <c r="I23" i="10"/>
  <c r="I22" i="10"/>
  <c r="I21" i="10"/>
  <c r="I20" i="10"/>
  <c r="I49" i="10"/>
  <c r="I48" i="10"/>
  <c r="I47" i="10"/>
  <c r="I46" i="10"/>
  <c r="I42" i="10"/>
  <c r="I41" i="10"/>
  <c r="I40" i="10"/>
  <c r="I39" i="10"/>
  <c r="I32" i="10"/>
  <c r="I31" i="10"/>
  <c r="I30" i="10"/>
  <c r="I29" i="10"/>
  <c r="I28" i="10"/>
  <c r="I33" i="10"/>
  <c r="I27" i="10"/>
  <c r="G6" i="10"/>
  <c r="I6" i="10"/>
  <c r="F6" i="10"/>
  <c r="I39" i="11"/>
  <c r="G50" i="13"/>
  <c r="I49" i="13"/>
  <c r="I48" i="13"/>
  <c r="I47" i="13"/>
  <c r="I46" i="13"/>
  <c r="G43" i="13"/>
  <c r="I42" i="13"/>
  <c r="I41" i="13"/>
  <c r="I40" i="13"/>
  <c r="I39" i="13"/>
  <c r="G33" i="13"/>
  <c r="I32" i="13"/>
  <c r="I31" i="13"/>
  <c r="I30" i="13"/>
  <c r="I29" i="13"/>
  <c r="I28" i="13"/>
  <c r="I27" i="13"/>
  <c r="G24" i="13"/>
  <c r="I23" i="13"/>
  <c r="I22" i="13"/>
  <c r="I21" i="13"/>
  <c r="I20" i="13"/>
  <c r="I19" i="13"/>
  <c r="G15" i="13"/>
  <c r="I15" i="13"/>
  <c r="F15" i="13"/>
  <c r="G14" i="13"/>
  <c r="I14" i="13"/>
  <c r="F14" i="13"/>
  <c r="G13" i="13"/>
  <c r="I13" i="13"/>
  <c r="F13" i="13"/>
  <c r="G12" i="13"/>
  <c r="I12" i="13"/>
  <c r="F12" i="13"/>
  <c r="G11" i="13"/>
  <c r="I11" i="13"/>
  <c r="F11" i="13"/>
  <c r="G10" i="13"/>
  <c r="I10" i="13"/>
  <c r="F10" i="13"/>
  <c r="G9" i="13"/>
  <c r="I9" i="13"/>
  <c r="F9" i="13"/>
  <c r="G8" i="13"/>
  <c r="I8" i="13"/>
  <c r="F8" i="13"/>
  <c r="G7" i="13"/>
  <c r="I7" i="13"/>
  <c r="F7" i="13"/>
  <c r="G6" i="13"/>
  <c r="F6" i="13"/>
  <c r="G50" i="12"/>
  <c r="I49" i="12"/>
  <c r="I48" i="12"/>
  <c r="I47" i="12"/>
  <c r="I46" i="12"/>
  <c r="G43" i="12"/>
  <c r="G51" i="12"/>
  <c r="I42" i="12"/>
  <c r="I41" i="12"/>
  <c r="I40" i="12"/>
  <c r="I39" i="12"/>
  <c r="G33" i="12"/>
  <c r="I32" i="12"/>
  <c r="I31" i="12"/>
  <c r="I30" i="12"/>
  <c r="I29" i="12"/>
  <c r="I28" i="12"/>
  <c r="I27" i="12"/>
  <c r="G24" i="12"/>
  <c r="I23" i="12"/>
  <c r="I22" i="12"/>
  <c r="I21" i="12"/>
  <c r="I20" i="12"/>
  <c r="I19" i="12"/>
  <c r="G15" i="12"/>
  <c r="I15" i="12"/>
  <c r="F15" i="12"/>
  <c r="G14" i="12"/>
  <c r="I14" i="12"/>
  <c r="F14" i="12"/>
  <c r="G13" i="12"/>
  <c r="I13" i="12"/>
  <c r="F13" i="12"/>
  <c r="G12" i="12"/>
  <c r="I12" i="12"/>
  <c r="F12" i="12"/>
  <c r="G11" i="12"/>
  <c r="I11" i="12"/>
  <c r="F11" i="12"/>
  <c r="G10" i="12"/>
  <c r="I10" i="12"/>
  <c r="F10" i="12"/>
  <c r="G9" i="12"/>
  <c r="I9" i="12"/>
  <c r="F9" i="12"/>
  <c r="G8" i="12"/>
  <c r="I8" i="12"/>
  <c r="F8" i="12"/>
  <c r="G7" i="12"/>
  <c r="I7" i="12"/>
  <c r="F7" i="12"/>
  <c r="G6" i="12"/>
  <c r="I6" i="12"/>
  <c r="F6" i="12"/>
  <c r="G50" i="11"/>
  <c r="I49" i="11"/>
  <c r="I48" i="11"/>
  <c r="I47" i="11"/>
  <c r="I46" i="11"/>
  <c r="G43" i="11"/>
  <c r="I42" i="11"/>
  <c r="I41" i="11"/>
  <c r="I40" i="11"/>
  <c r="G33" i="11"/>
  <c r="I32" i="11"/>
  <c r="I31" i="11"/>
  <c r="I30" i="11"/>
  <c r="I29" i="11"/>
  <c r="I28" i="11"/>
  <c r="I27" i="11"/>
  <c r="G24" i="11"/>
  <c r="I23" i="11"/>
  <c r="I22" i="11"/>
  <c r="I21" i="11"/>
  <c r="I20" i="11"/>
  <c r="I19" i="11"/>
  <c r="G15" i="11"/>
  <c r="I15" i="11"/>
  <c r="F15" i="11"/>
  <c r="G14" i="11"/>
  <c r="I14" i="11"/>
  <c r="F14" i="11"/>
  <c r="G13" i="11"/>
  <c r="I13" i="11"/>
  <c r="F13" i="11"/>
  <c r="G12" i="11"/>
  <c r="I12" i="11"/>
  <c r="F12" i="11"/>
  <c r="G11" i="11"/>
  <c r="I11" i="11"/>
  <c r="F11" i="11"/>
  <c r="G10" i="11"/>
  <c r="I10" i="11"/>
  <c r="F10" i="11"/>
  <c r="G9" i="11"/>
  <c r="I9" i="11"/>
  <c r="F9" i="11"/>
  <c r="G8" i="11"/>
  <c r="I8" i="11"/>
  <c r="F8" i="11"/>
  <c r="G7" i="11"/>
  <c r="I7" i="11"/>
  <c r="F7" i="11"/>
  <c r="G6" i="11"/>
  <c r="I6" i="11"/>
  <c r="I16" i="11"/>
  <c r="I34" i="11"/>
  <c r="F6" i="11"/>
  <c r="F16" i="11"/>
  <c r="C7" i="7"/>
  <c r="G43" i="10"/>
  <c r="G33" i="10"/>
  <c r="G24" i="10"/>
  <c r="G15" i="10"/>
  <c r="I15" i="10"/>
  <c r="F15" i="10"/>
  <c r="G14" i="10"/>
  <c r="I14" i="10"/>
  <c r="F14" i="10"/>
  <c r="G13" i="10"/>
  <c r="I13" i="10"/>
  <c r="F13" i="10"/>
  <c r="G12" i="10"/>
  <c r="I12" i="10"/>
  <c r="F12" i="10"/>
  <c r="G11" i="10"/>
  <c r="I11" i="10"/>
  <c r="F11" i="10"/>
  <c r="G10" i="10"/>
  <c r="I10" i="10"/>
  <c r="F10" i="10"/>
  <c r="G9" i="10"/>
  <c r="I9" i="10"/>
  <c r="F9" i="10"/>
  <c r="G8" i="10"/>
  <c r="I8" i="10"/>
  <c r="F8" i="10"/>
  <c r="G7" i="10"/>
  <c r="I7" i="10"/>
  <c r="F7" i="10"/>
  <c r="I50" i="13"/>
  <c r="I33" i="13"/>
  <c r="G51" i="13"/>
  <c r="I24" i="13"/>
  <c r="I43" i="13"/>
  <c r="I51" i="13"/>
  <c r="F16" i="13"/>
  <c r="G16" i="13"/>
  <c r="G34" i="13"/>
  <c r="F16" i="12"/>
  <c r="C8" i="7"/>
  <c r="I33" i="12"/>
  <c r="I24" i="12"/>
  <c r="I43" i="12"/>
  <c r="I50" i="12"/>
  <c r="G16" i="12"/>
  <c r="G34" i="12"/>
  <c r="I33" i="11"/>
  <c r="G51" i="11"/>
  <c r="I24" i="11"/>
  <c r="I43" i="11"/>
  <c r="I50" i="11"/>
  <c r="I24" i="10"/>
  <c r="I6" i="13"/>
  <c r="I16" i="13"/>
  <c r="I16" i="12"/>
  <c r="F10" i="2"/>
  <c r="E6" i="17"/>
  <c r="G6" i="17"/>
  <c r="E5" i="17"/>
  <c r="G5" i="17"/>
  <c r="F7" i="2"/>
  <c r="E5" i="4"/>
  <c r="G5" i="4"/>
  <c r="G52" i="12"/>
  <c r="G53" i="12"/>
  <c r="G53" i="13"/>
  <c r="G52" i="13"/>
  <c r="I34" i="13"/>
  <c r="I34" i="12"/>
  <c r="I51" i="12"/>
  <c r="I51" i="11"/>
  <c r="I53" i="13"/>
  <c r="I52" i="13"/>
  <c r="I53" i="12"/>
  <c r="I52" i="12"/>
  <c r="G9" i="17"/>
  <c r="G11" i="17"/>
  <c r="E18" i="7"/>
  <c r="I53" i="11"/>
  <c r="E7" i="7"/>
  <c r="I52" i="11"/>
  <c r="G16" i="11"/>
  <c r="G34" i="11"/>
  <c r="G51" i="10"/>
  <c r="G52" i="10" s="1"/>
  <c r="I50" i="10"/>
  <c r="I43" i="10"/>
  <c r="F16" i="10"/>
  <c r="C6" i="7"/>
  <c r="C13" i="7"/>
  <c r="C14" i="7"/>
  <c r="C24" i="7"/>
  <c r="G16" i="10"/>
  <c r="G34" i="10"/>
  <c r="I16" i="10"/>
  <c r="I34" i="10"/>
  <c r="G6" i="4"/>
  <c r="E17" i="7"/>
  <c r="F6" i="4"/>
  <c r="D17" i="7"/>
  <c r="G55" i="14"/>
  <c r="I55" i="14"/>
  <c r="G52" i="11"/>
  <c r="G53" i="11"/>
  <c r="D7" i="7"/>
  <c r="G53" i="10"/>
  <c r="D6" i="7" s="1"/>
  <c r="D13" i="7" s="1"/>
  <c r="D14" i="7" s="1"/>
  <c r="D24" i="7" s="1"/>
  <c r="I51" i="10"/>
  <c r="I52" i="10"/>
  <c r="E19" i="7"/>
  <c r="I53" i="10"/>
  <c r="E6" i="7"/>
  <c r="E13" i="7"/>
  <c r="E14" i="7"/>
  <c r="E24" i="7"/>
  <c r="D19" i="7"/>
</calcChain>
</file>

<file path=xl/sharedStrings.xml><?xml version="1.0" encoding="utf-8"?>
<sst xmlns="http://schemas.openxmlformats.org/spreadsheetml/2006/main" count="546" uniqueCount="132">
  <si>
    <t>functie schaal</t>
  </si>
  <si>
    <t>functie</t>
  </si>
  <si>
    <t>dagen /jaar</t>
  </si>
  <si>
    <t>Totaal personeelsinzet</t>
  </si>
  <si>
    <t>onderdeel</t>
  </si>
  <si>
    <t>Totaal overige personeelskosten</t>
  </si>
  <si>
    <t>Exploitatiekosten</t>
  </si>
  <si>
    <t>Totaal exploitatiekosten</t>
  </si>
  <si>
    <t>kosten/ jaar excl. BTW</t>
  </si>
  <si>
    <t>kosten/ jaar incl. BTW</t>
  </si>
  <si>
    <t>BTW%</t>
  </si>
  <si>
    <t>uren/ dag</t>
  </si>
  <si>
    <t>Totaal inkoop ingrediëntskosten</t>
  </si>
  <si>
    <t>Totaal verkoop ingrediëntskosten</t>
  </si>
  <si>
    <t>TOTAAL OPBRENGSTEN VERKOOP INGREDIENTEN</t>
  </si>
  <si>
    <t>Inkoop ingrediëntskosten</t>
  </si>
  <si>
    <t>Verkoop ingrediëntskosten</t>
  </si>
  <si>
    <t>bedrijfsrestaurant</t>
  </si>
  <si>
    <t>Locatie</t>
  </si>
  <si>
    <t>Omschrijving</t>
  </si>
  <si>
    <t>locatie</t>
  </si>
  <si>
    <t>prijs/jaar incl. BTW</t>
  </si>
  <si>
    <t>Bijeenkomsten</t>
  </si>
  <si>
    <t>Vergaderservice</t>
  </si>
  <si>
    <t>uren/jaar</t>
  </si>
  <si>
    <t>Inzet gekwalificeerd personeel</t>
  </si>
  <si>
    <t>Inwerken, opleiding en training van personeel</t>
  </si>
  <si>
    <t>Vervanging van personeel</t>
  </si>
  <si>
    <t>Coordinatie en aansturing</t>
  </si>
  <si>
    <t>Algemene kosten</t>
  </si>
  <si>
    <t xml:space="preserve">Implementatiekosten </t>
  </si>
  <si>
    <t>Banqueting</t>
  </si>
  <si>
    <t>Kassasystemen</t>
  </si>
  <si>
    <t>Management Fee</t>
  </si>
  <si>
    <t>Instructie en Informatie</t>
  </si>
  <si>
    <t>BTW %</t>
  </si>
  <si>
    <t>beschrijving / onderdeel</t>
  </si>
  <si>
    <t>prijs/jaar excl. BTW</t>
  </si>
  <si>
    <t>excl. BTW</t>
  </si>
  <si>
    <t>incl. BTW</t>
  </si>
  <si>
    <t>Prijseenheid</t>
  </si>
  <si>
    <t xml:space="preserve">Prijseenheid </t>
  </si>
  <si>
    <t>prijs totaal/jaar excl. BTW</t>
  </si>
  <si>
    <t>prijs totaal/jaar incl. BTW</t>
  </si>
  <si>
    <t>uren</t>
  </si>
  <si>
    <t>invullen indien van toepassing</t>
  </si>
  <si>
    <r>
      <t xml:space="preserve">Totaal </t>
    </r>
    <r>
      <rPr>
        <strike/>
        <sz val="9"/>
        <rFont val="Verdana"/>
        <family val="2"/>
      </rPr>
      <t xml:space="preserve"> </t>
    </r>
  </si>
  <si>
    <t xml:space="preserve">Totaal </t>
  </si>
  <si>
    <r>
      <t>Totaal bijeenkomsten</t>
    </r>
    <r>
      <rPr>
        <b/>
        <strike/>
        <sz val="9"/>
        <rFont val="Verdana"/>
        <family val="2"/>
      </rPr>
      <t xml:space="preserve"> </t>
    </r>
  </si>
  <si>
    <t xml:space="preserve">Personen/jaar </t>
  </si>
  <si>
    <t>Bijeenkomsten (hapjes en dranken)</t>
  </si>
  <si>
    <t>Alle groene (en grijze) cellen worden automatisch met waarden gevuld. 
Inschrijver dient deze niet te wijzigen, maar wel op juiste werking en vulling te controleren!</t>
  </si>
  <si>
    <t>Algemene instructies</t>
  </si>
  <si>
    <t>Bedragen dienen in 2 decimalen nauwkeurig in euro's te worden vermeld.</t>
  </si>
  <si>
    <t>Rapportages, (kwaliteits)audits en toetsen</t>
  </si>
  <si>
    <t>prijs per persoon</t>
  </si>
  <si>
    <t>In deze bijlage dient de Inschrijver de hieronder gevraagde gegevens in te vullen in de gele cellen:</t>
  </si>
  <si>
    <t>uurtarief 
excl. BTW</t>
  </si>
  <si>
    <t>(groene cellen met incl. BTW bedragen worden automatisch gevuld)</t>
  </si>
  <si>
    <t>Onder personele inzet - functienaam, functieschaal, uren per dag, uurtarief,  kosten exclusief BTW</t>
  </si>
  <si>
    <t>uren per jaar</t>
  </si>
  <si>
    <t>Exploitatiekosten per jaar exclusief BTW en BTW percentage</t>
  </si>
  <si>
    <t>Inkoop ingrediëntskosten exclusief BTW en BTW percentages</t>
  </si>
  <si>
    <t>Onder overige personele kosten - (indien van toepassing) functienaam, functieschaal, uren per dag, uurtarief, 
kosten exclusief BTW en BTW percentages.</t>
  </si>
  <si>
    <t>Verkoop ingrediëntskosten (opbrengsten verkoop) exclusief BTW en BTW percentages</t>
  </si>
  <si>
    <t>Overige personeelskosten (alleen invullen indien van toepassing)</t>
  </si>
  <si>
    <t>vrij invulbaar indien van toepasing</t>
  </si>
  <si>
    <t>De vaste aanneemsom en de vaste integrale verrekentarieven zijn inclusief:</t>
  </si>
  <si>
    <t>Vaste integrale verrekenprijzen voor de bijeenkomsten exclusief BTW.</t>
  </si>
  <si>
    <t>vaste integrale verrekenprijs</t>
  </si>
  <si>
    <t>Vaste integrale verrekenprijs excl. BTW</t>
  </si>
  <si>
    <t>Vaste integrale verrekenprijs incl. BTW</t>
  </si>
  <si>
    <t>Vaste integrale verrekenprijzen excl. BTW</t>
  </si>
  <si>
    <t>Vaste integrale verrekenprijzen incl. BTW</t>
  </si>
  <si>
    <t>Reis- en verblijfskosten en aan- en afrijtijden</t>
  </si>
  <si>
    <t>restitutie</t>
  </si>
  <si>
    <t>(de groene cellen worden automatisch gevuld)</t>
  </si>
  <si>
    <t>Overname van Personeel van de huidige gecontracteerde dienstverlener</t>
  </si>
  <si>
    <t xml:space="preserve">Vergaderservice (Koffie- en Theeservice) </t>
  </si>
  <si>
    <t>Borrelwagen zonder bediening (inclusief verbruik)</t>
  </si>
  <si>
    <r>
      <t xml:space="preserve">Personeelsinzet bedrijfsrestaurant </t>
    </r>
    <r>
      <rPr>
        <b/>
        <sz val="10"/>
        <rFont val="Trebuchet MS"/>
        <family val="2"/>
      </rPr>
      <t xml:space="preserve"> </t>
    </r>
  </si>
  <si>
    <t>VASTE KOSTEN PER JAAR</t>
  </si>
  <si>
    <t xml:space="preserve">OPBRENGSTEN VERKOOP INGREDIENTEN </t>
  </si>
  <si>
    <t xml:space="preserve">TOTAAL VASTE KOSTEN </t>
  </si>
  <si>
    <t>Vaste integrale verrekenprijzen exclusief BTW voor Vergaderservice (koffie- en theeservice)</t>
  </si>
  <si>
    <r>
      <t xml:space="preserve"> </t>
    </r>
    <r>
      <rPr>
        <b/>
        <u/>
        <sz val="10"/>
        <color rgb="FFFF0000"/>
        <rFont val="Trebuchet MS"/>
        <family val="2"/>
      </rPr>
      <t/>
    </r>
  </si>
  <si>
    <t>RCE Amersfoort</t>
  </si>
  <si>
    <t xml:space="preserve">VASTE AANNEEMSOM LOCATIE ACM PER JAAR </t>
  </si>
  <si>
    <t xml:space="preserve">VASTE AANNEEMSOM LOCATIE Nationaal Archief PER JAAR </t>
  </si>
  <si>
    <t>NVWA Wageningen</t>
  </si>
  <si>
    <t>NVWA Zwijndrecht</t>
  </si>
  <si>
    <t>NVWA Utrecht</t>
  </si>
  <si>
    <t>NVWA Groningen</t>
  </si>
  <si>
    <t>RVO Den Haag</t>
  </si>
  <si>
    <t>ACM Den Haag</t>
  </si>
  <si>
    <t>subtotaal</t>
  </si>
  <si>
    <t>Vergaderservice (Koffie- en theeservice)</t>
  </si>
  <si>
    <t>Vergaderservice (koffie- en theeservice)</t>
  </si>
  <si>
    <t>prijs per flesje</t>
  </si>
  <si>
    <t>Receptiearrangement inclusief 1,5 uur bediening</t>
  </si>
  <si>
    <t xml:space="preserve">Aantal personen per jaar </t>
  </si>
  <si>
    <t>Vaste aanneemsom per jaar</t>
  </si>
  <si>
    <t xml:space="preserve">Totaal vergaderservice en bijeenkomsten </t>
  </si>
  <si>
    <t>Totalen per  jaar (opgeteld)</t>
  </si>
  <si>
    <r>
      <t xml:space="preserve">Totale Kosten Dienstverlening per jaar
</t>
    </r>
    <r>
      <rPr>
        <b/>
        <sz val="12"/>
        <color rgb="FFFF0000"/>
        <rFont val="Verdana"/>
        <family val="2"/>
      </rPr>
      <t>= Inschrijving "Prijs"</t>
    </r>
  </si>
  <si>
    <t>Frisdrank (glazen flesje 20 cl)</t>
  </si>
  <si>
    <r>
      <t>VASTE AANNEEMSOM</t>
    </r>
    <r>
      <rPr>
        <b/>
        <sz val="10"/>
        <rFont val="Trebuchet MS"/>
        <family val="2"/>
      </rPr>
      <t xml:space="preserve"> LOCATIE RCE Amersfoort PER JAAR </t>
    </r>
  </si>
  <si>
    <t xml:space="preserve">VASTE AANNEEMSOM LOCATIE RVO Den Haag PER JAAR </t>
  </si>
  <si>
    <t xml:space="preserve">VASTE AANNEEMSOM LOCATIE NVWA Utrecht PER JAAR </t>
  </si>
  <si>
    <t xml:space="preserve">VASTE AANNEEMSOM LOCATIE NVWA Zwijndrecht PER JAAR </t>
  </si>
  <si>
    <t xml:space="preserve">VASTE AANNEEMSOM LOCATIE NVWA Groningen PER JAAR </t>
  </si>
  <si>
    <r>
      <t xml:space="preserve">Tabbladen 10,11 en 12 </t>
    </r>
    <r>
      <rPr>
        <b/>
        <u/>
        <sz val="9"/>
        <rFont val="Verdana"/>
        <family val="2"/>
      </rPr>
      <t>niet</t>
    </r>
    <r>
      <rPr>
        <b/>
        <sz val="9"/>
        <rFont val="Verdana"/>
        <family val="2"/>
      </rPr>
      <t xml:space="preserve"> in te vullen door Inschrijver.</t>
    </r>
  </si>
  <si>
    <t>Tabbladen 3 t/m 9 (Aanneemsommen
bedrijfsrestaurants ACM-NVWA-RCE-RVO)</t>
  </si>
  <si>
    <t xml:space="preserve">Het is op straffe van uitsluiting de Inschrijver niet toegestaan enige wijziging aan te brengen in de opmaak en tekstinhoud van de prijsinvulbladen van 'Bijlage 3A Prijsinvulformulier 31147320' </t>
  </si>
  <si>
    <t>De in de tabbladen 10 en 11 genoemde aantallen/bedragen zijn gebaseerd op de historische gegevens.  Hieraan kunnen geen rechten worden ontleend. De Vaste Integrale Verrekenprijzen kunnen niet gewijzigd worden als gevolg van fluctuaties in de aantallen.</t>
  </si>
  <si>
    <t>De door Opdrachtgever gevraagde gegevens dienen door de Inschrijver ingevuld te worden in de gele cellen in het tabblad 2 t/m 9.</t>
  </si>
  <si>
    <t>Tabblad 2 (Banqueting)</t>
  </si>
  <si>
    <t xml:space="preserve">Tabblad 2: Invulformulier Banqueting </t>
  </si>
  <si>
    <t>Tabblad 3: Invulformulier kosten bedrijfsrestaurant ACM</t>
  </si>
  <si>
    <t>Tabblad 4: Invulformulier kosten bedrijfsrestaurant NVWA locatie Wageningen</t>
  </si>
  <si>
    <t>Tabblad 5: Invulformulier kosten bedrijfsrestaurant NVWA locatie Zwijndrecht</t>
  </si>
  <si>
    <t>Tabblad 6: Invulformulier kosten bedrijfsrestaurant NVWA locatie Utrecht</t>
  </si>
  <si>
    <t>Tabblad 7: Invulformulier kosten bedrijfsrestaurant NVWA locatie Groningen</t>
  </si>
  <si>
    <t>Tabblad 8: Invulformulier kosten bedrijfsrestaurant RCE Amersfoort</t>
  </si>
  <si>
    <t>Tabblad 9: Invulformulier kosten bedrijfsrestaurant RVO Den Haag</t>
  </si>
  <si>
    <t>Tabblad 10: Formulier Vergaderservice locaties ACM-NVWA-RCE-RVO</t>
  </si>
  <si>
    <t>Tabblad 11: Formulier bijeenkomsten locaties ACM-NVWA-RCE-RVO</t>
  </si>
  <si>
    <t>stuks/jaar</t>
  </si>
  <si>
    <r>
      <t>Inschrijver dient te controleren of de formules voor optelling en of vermenigvuldiging van alle bijlagen (2 t/m 12)</t>
    </r>
    <r>
      <rPr>
        <sz val="9"/>
        <color indexed="10"/>
        <rFont val="Verdana"/>
        <family val="2"/>
      </rPr>
      <t xml:space="preserve"> </t>
    </r>
    <r>
      <rPr>
        <sz val="9"/>
        <rFont val="Verdana"/>
        <family val="2"/>
      </rPr>
      <t>correct werken en heeft in hierin een eigen verantwoordelijkheid.</t>
    </r>
  </si>
  <si>
    <t>Tabblad 12: Formulier Totale Kosten Cateringdienstverlening per jaar ACM-NVWA-RCE-RVO</t>
  </si>
  <si>
    <t>Exploitatiekosten waaronder kosten voor management fee, kassasystemen en algemene kosten waaronder themadagen, schoonmaak, bacteriologische controles en geldafhandeling en alle voor de Dienstverlening benodigde transport-, communicatie- en overige hulpmiddelen en materialen.</t>
  </si>
  <si>
    <r>
      <rPr>
        <b/>
        <sz val="16"/>
        <color rgb="FFFF0000"/>
        <rFont val="Verdana"/>
        <family val="2"/>
      </rPr>
      <t>AANGEPASTE</t>
    </r>
    <r>
      <rPr>
        <b/>
        <sz val="16"/>
        <rFont val="Verdana"/>
        <family val="2"/>
      </rPr>
      <t xml:space="preserve"> Bijlage 3A Prijsinvulformulier </t>
    </r>
    <r>
      <rPr>
        <b/>
        <sz val="16"/>
        <color rgb="FFFF0000"/>
        <rFont val="Verdana"/>
        <family val="2"/>
      </rPr>
      <t>d.d. 26-07-2019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</si>
</sst>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-[$€-2]\ * #,##0.00_-;_-[$€-2]\ * #,##0.00\-;_-[$€-2]\ * &quot;-&quot;??_-;_-@_-"/>
    <numFmt numFmtId="168" formatCode="#,##0.00_ ;\-#,##0.00\ "/>
    <numFmt numFmtId="169" formatCode="&quot;€&quot;\ #,##0.00_-"/>
    <numFmt numFmtId="170" formatCode="_-* #,##0_-;_-* #,##0\-;_-* &quot;-&quot;??_-;_-@_-"/>
    <numFmt numFmtId="171" formatCode="_-[$€]\ * #,##0.00_-;_-[$€]\ * #,##0.00\-;_-[$€]\ * &quot;-&quot;??_-;_-@_-"/>
  </numFmts>
  <fonts count="47" x14ac:knownFonts="1">
    <font>
      <sz val="10"/>
      <name val="Arial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0"/>
      <name val="Arial"/>
      <family val="2"/>
    </font>
    <font>
      <b/>
      <sz val="10"/>
      <name val="Trebuchet MS"/>
      <family val="2"/>
    </font>
    <font>
      <u/>
      <sz val="10"/>
      <color indexed="12"/>
      <name val="Arial"/>
      <family val="2"/>
    </font>
    <font>
      <sz val="10"/>
      <name val="Trebuchet MS"/>
      <family val="2"/>
    </font>
    <font>
      <i/>
      <sz val="10"/>
      <name val="Trebuchet MS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u/>
      <sz val="9"/>
      <name val="Verdana"/>
      <family val="2"/>
    </font>
    <font>
      <i/>
      <sz val="9"/>
      <name val="Verdana"/>
      <family val="2"/>
    </font>
    <font>
      <sz val="9"/>
      <color indexed="10"/>
      <name val="Verdana"/>
      <family val="2"/>
    </font>
    <font>
      <sz val="8"/>
      <name val="Arial"/>
      <family val="2"/>
    </font>
    <font>
      <sz val="9"/>
      <name val="Trebuchet MS"/>
      <family val="2"/>
    </font>
    <font>
      <sz val="9"/>
      <color indexed="56"/>
      <name val="Verdana"/>
      <family val="2"/>
    </font>
    <font>
      <sz val="10"/>
      <name val="Verdana"/>
      <family val="2"/>
    </font>
    <font>
      <sz val="10"/>
      <color indexed="10"/>
      <name val="Verdana"/>
      <family val="2"/>
    </font>
    <font>
      <strike/>
      <sz val="9"/>
      <name val="Verdana"/>
      <family val="2"/>
    </font>
    <font>
      <b/>
      <sz val="9"/>
      <color indexed="10"/>
      <name val="Verdana"/>
      <family val="2"/>
    </font>
    <font>
      <b/>
      <strike/>
      <sz val="9"/>
      <name val="Verdana"/>
      <family val="2"/>
    </font>
    <font>
      <b/>
      <sz val="10"/>
      <color indexed="10"/>
      <name val="Arial"/>
      <family val="2"/>
    </font>
    <font>
      <b/>
      <sz val="9"/>
      <color indexed="8"/>
      <name val="Verdana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6"/>
      <name val="Arial"/>
      <family val="2"/>
    </font>
    <font>
      <u/>
      <sz val="16"/>
      <color indexed="12"/>
      <name val="Arial"/>
      <family val="2"/>
    </font>
    <font>
      <sz val="10"/>
      <color indexed="10"/>
      <name val="Trebuchet MS"/>
      <family val="2"/>
    </font>
    <font>
      <b/>
      <sz val="9"/>
      <color indexed="56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u val="singleAccounting"/>
      <sz val="10"/>
      <name val="Trebuchet MS"/>
      <family val="2"/>
    </font>
    <font>
      <sz val="9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indexed="10"/>
      <name val="Verdana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u/>
      <sz val="9"/>
      <name val="Trebuchet MS"/>
      <family val="2"/>
    </font>
    <font>
      <b/>
      <sz val="10"/>
      <color theme="3"/>
      <name val="Trebuchet MS"/>
      <family val="2"/>
    </font>
    <font>
      <b/>
      <sz val="16"/>
      <name val="Verdana"/>
      <family val="2"/>
    </font>
    <font>
      <sz val="9"/>
      <color rgb="FFFF0000"/>
      <name val="Verdana"/>
      <family val="2"/>
    </font>
    <font>
      <b/>
      <u/>
      <sz val="10"/>
      <color rgb="FFFF0000"/>
      <name val="Trebuchet MS"/>
      <family val="2"/>
    </font>
    <font>
      <b/>
      <sz val="10"/>
      <color rgb="FFFF0000"/>
      <name val="Arial"/>
      <family val="2"/>
    </font>
    <font>
      <b/>
      <sz val="16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1" fontId="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72">
    <xf numFmtId="0" fontId="0" fillId="0" borderId="0" xfId="0"/>
    <xf numFmtId="0" fontId="8" fillId="0" borderId="0" xfId="0" applyFont="1"/>
    <xf numFmtId="0" fontId="6" fillId="0" borderId="0" xfId="0" applyFont="1"/>
    <xf numFmtId="167" fontId="8" fillId="0" borderId="0" xfId="0" applyNumberFormat="1" applyFont="1"/>
    <xf numFmtId="0" fontId="8" fillId="2" borderId="1" xfId="0" applyFont="1" applyFill="1" applyBorder="1" applyAlignment="1">
      <alignment wrapText="1"/>
    </xf>
    <xf numFmtId="167" fontId="8" fillId="3" borderId="1" xfId="0" applyNumberFormat="1" applyFont="1" applyFill="1" applyBorder="1"/>
    <xf numFmtId="168" fontId="8" fillId="0" borderId="0" xfId="3" applyNumberFormat="1" applyFont="1"/>
    <xf numFmtId="167" fontId="8" fillId="2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/>
    <xf numFmtId="167" fontId="8" fillId="2" borderId="3" xfId="0" applyNumberFormat="1" applyFont="1" applyFill="1" applyBorder="1" applyAlignment="1">
      <alignment horizontal="center" wrapText="1"/>
    </xf>
    <xf numFmtId="167" fontId="8" fillId="3" borderId="3" xfId="0" applyNumberFormat="1" applyFont="1" applyFill="1" applyBorder="1"/>
    <xf numFmtId="0" fontId="6" fillId="4" borderId="6" xfId="0" applyFont="1" applyFill="1" applyBorder="1"/>
    <xf numFmtId="0" fontId="8" fillId="4" borderId="7" xfId="0" applyFont="1" applyFill="1" applyBorder="1"/>
    <xf numFmtId="168" fontId="8" fillId="4" borderId="7" xfId="3" applyNumberFormat="1" applyFont="1" applyFill="1" applyBorder="1"/>
    <xf numFmtId="167" fontId="8" fillId="4" borderId="7" xfId="0" applyNumberFormat="1" applyFont="1" applyFill="1" applyBorder="1"/>
    <xf numFmtId="167" fontId="6" fillId="4" borderId="8" xfId="0" applyNumberFormat="1" applyFont="1" applyFill="1" applyBorder="1"/>
    <xf numFmtId="0" fontId="8" fillId="4" borderId="6" xfId="0" applyFont="1" applyFill="1" applyBorder="1"/>
    <xf numFmtId="9" fontId="8" fillId="0" borderId="0" xfId="4" applyFont="1"/>
    <xf numFmtId="9" fontId="8" fillId="2" borderId="9" xfId="4" applyFont="1" applyFill="1" applyBorder="1" applyAlignment="1">
      <alignment horizontal="center" wrapText="1"/>
    </xf>
    <xf numFmtId="9" fontId="8" fillId="4" borderId="7" xfId="4" applyFont="1" applyFill="1" applyBorder="1"/>
    <xf numFmtId="168" fontId="8" fillId="2" borderId="1" xfId="3" applyNumberFormat="1" applyFont="1" applyFill="1" applyBorder="1" applyAlignment="1">
      <alignment wrapText="1"/>
    </xf>
    <xf numFmtId="0" fontId="6" fillId="4" borderId="7" xfId="0" applyFont="1" applyFill="1" applyBorder="1"/>
    <xf numFmtId="168" fontId="6" fillId="4" borderId="7" xfId="3" applyNumberFormat="1" applyFont="1" applyFill="1" applyBorder="1"/>
    <xf numFmtId="167" fontId="6" fillId="4" borderId="7" xfId="0" applyNumberFormat="1" applyFont="1" applyFill="1" applyBorder="1"/>
    <xf numFmtId="9" fontId="6" fillId="4" borderId="7" xfId="4" applyFont="1" applyFill="1" applyBorder="1"/>
    <xf numFmtId="0" fontId="8" fillId="0" borderId="0" xfId="0" applyNumberFormat="1" applyFont="1"/>
    <xf numFmtId="0" fontId="8" fillId="0" borderId="0" xfId="0" applyFont="1" applyAlignment="1"/>
    <xf numFmtId="167" fontId="8" fillId="0" borderId="0" xfId="5" applyNumberFormat="1" applyFont="1"/>
    <xf numFmtId="164" fontId="0" fillId="0" borderId="0" xfId="0" applyNumberFormat="1"/>
    <xf numFmtId="0" fontId="0" fillId="0" borderId="0" xfId="0" applyAlignment="1">
      <alignment wrapText="1"/>
    </xf>
    <xf numFmtId="169" fontId="0" fillId="0" borderId="0" xfId="0" applyNumberFormat="1"/>
    <xf numFmtId="0" fontId="0" fillId="0" borderId="0" xfId="0" applyFill="1"/>
    <xf numFmtId="165" fontId="8" fillId="3" borderId="1" xfId="3" applyFont="1" applyFill="1" applyBorder="1"/>
    <xf numFmtId="0" fontId="9" fillId="0" borderId="0" xfId="0" applyFont="1"/>
    <xf numFmtId="0" fontId="11" fillId="4" borderId="23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164" fontId="11" fillId="4" borderId="16" xfId="0" applyNumberFormat="1" applyFont="1" applyFill="1" applyBorder="1" applyAlignment="1">
      <alignment horizontal="center" wrapText="1"/>
    </xf>
    <xf numFmtId="164" fontId="11" fillId="4" borderId="17" xfId="0" applyNumberFormat="1" applyFont="1" applyFill="1" applyBorder="1" applyAlignment="1">
      <alignment horizontal="center" wrapText="1"/>
    </xf>
    <xf numFmtId="0" fontId="11" fillId="4" borderId="4" xfId="0" applyFont="1" applyFill="1" applyBorder="1"/>
    <xf numFmtId="0" fontId="10" fillId="4" borderId="1" xfId="0" applyFont="1" applyFill="1" applyBorder="1"/>
    <xf numFmtId="164" fontId="10" fillId="3" borderId="1" xfId="0" applyNumberFormat="1" applyFont="1" applyFill="1" applyBorder="1"/>
    <xf numFmtId="164" fontId="10" fillId="3" borderId="3" xfId="0" applyNumberFormat="1" applyFont="1" applyFill="1" applyBorder="1"/>
    <xf numFmtId="0" fontId="10" fillId="4" borderId="24" xfId="0" applyFont="1" applyFill="1" applyBorder="1"/>
    <xf numFmtId="0" fontId="10" fillId="4" borderId="18" xfId="0" applyFont="1" applyFill="1" applyBorder="1"/>
    <xf numFmtId="170" fontId="10" fillId="4" borderId="18" xfId="0" applyNumberFormat="1" applyFont="1" applyFill="1" applyBorder="1"/>
    <xf numFmtId="164" fontId="10" fillId="4" borderId="19" xfId="0" applyNumberFormat="1" applyFont="1" applyFill="1" applyBorder="1"/>
    <xf numFmtId="0" fontId="10" fillId="4" borderId="19" xfId="0" applyFont="1" applyFill="1" applyBorder="1"/>
    <xf numFmtId="0" fontId="10" fillId="4" borderId="25" xfId="0" applyFont="1" applyFill="1" applyBorder="1"/>
    <xf numFmtId="0" fontId="10" fillId="4" borderId="20" xfId="0" applyFont="1" applyFill="1" applyBorder="1"/>
    <xf numFmtId="164" fontId="10" fillId="4" borderId="21" xfId="0" applyNumberFormat="1" applyFont="1" applyFill="1" applyBorder="1"/>
    <xf numFmtId="164" fontId="10" fillId="4" borderId="22" xfId="0" applyNumberFormat="1" applyFont="1" applyFill="1" applyBorder="1"/>
    <xf numFmtId="0" fontId="11" fillId="4" borderId="9" xfId="0" applyFont="1" applyFill="1" applyBorder="1"/>
    <xf numFmtId="164" fontId="10" fillId="4" borderId="18" xfId="0" applyNumberFormat="1" applyFont="1" applyFill="1" applyBorder="1"/>
    <xf numFmtId="0" fontId="11" fillId="4" borderId="1" xfId="0" applyFont="1" applyFill="1" applyBorder="1"/>
    <xf numFmtId="0" fontId="11" fillId="4" borderId="19" xfId="0" applyFont="1" applyFill="1" applyBorder="1"/>
    <xf numFmtId="169" fontId="11" fillId="4" borderId="1" xfId="0" applyNumberFormat="1" applyFont="1" applyFill="1" applyBorder="1"/>
    <xf numFmtId="169" fontId="10" fillId="3" borderId="1" xfId="0" applyNumberFormat="1" applyFont="1" applyFill="1" applyBorder="1"/>
    <xf numFmtId="0" fontId="10" fillId="4" borderId="9" xfId="0" applyFont="1" applyFill="1" applyBorder="1"/>
    <xf numFmtId="0" fontId="10" fillId="4" borderId="1" xfId="0" applyFont="1" applyFill="1" applyBorder="1" applyAlignment="1">
      <alignment vertical="top" wrapText="1"/>
    </xf>
    <xf numFmtId="0" fontId="17" fillId="0" borderId="0" xfId="0" applyFont="1"/>
    <xf numFmtId="0" fontId="19" fillId="0" borderId="0" xfId="0" applyFont="1"/>
    <xf numFmtId="168" fontId="19" fillId="0" borderId="0" xfId="3" applyNumberFormat="1" applyFont="1"/>
    <xf numFmtId="167" fontId="19" fillId="0" borderId="0" xfId="0" applyNumberFormat="1" applyFont="1"/>
    <xf numFmtId="0" fontId="20" fillId="0" borderId="0" xfId="0" applyFont="1"/>
    <xf numFmtId="0" fontId="15" fillId="0" borderId="0" xfId="0" applyFont="1"/>
    <xf numFmtId="9" fontId="8" fillId="0" borderId="0" xfId="4" applyFont="1" applyAlignment="1">
      <alignment horizontal="center"/>
    </xf>
    <xf numFmtId="9" fontId="10" fillId="4" borderId="1" xfId="4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center" wrapText="1"/>
    </xf>
    <xf numFmtId="167" fontId="10" fillId="3" borderId="1" xfId="5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5" borderId="1" xfId="0" applyNumberFormat="1" applyFont="1" applyFill="1" applyBorder="1" applyAlignment="1">
      <alignment vertical="center"/>
    </xf>
    <xf numFmtId="0" fontId="14" fillId="5" borderId="1" xfId="0" applyFont="1" applyFill="1" applyBorder="1" applyAlignment="1">
      <alignment vertical="center" wrapText="1"/>
    </xf>
    <xf numFmtId="167" fontId="14" fillId="5" borderId="1" xfId="5" applyNumberFormat="1" applyFont="1" applyFill="1" applyBorder="1" applyAlignment="1">
      <alignment horizontal="center" vertical="center" wrapText="1"/>
    </xf>
    <xf numFmtId="0" fontId="12" fillId="5" borderId="1" xfId="4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/>
    <xf numFmtId="0" fontId="11" fillId="6" borderId="9" xfId="0" applyFont="1" applyFill="1" applyBorder="1"/>
    <xf numFmtId="0" fontId="10" fillId="6" borderId="18" xfId="0" applyFont="1" applyFill="1" applyBorder="1"/>
    <xf numFmtId="0" fontId="10" fillId="4" borderId="13" xfId="0" applyFont="1" applyFill="1" applyBorder="1"/>
    <xf numFmtId="0" fontId="10" fillId="4" borderId="29" xfId="0" applyFont="1" applyFill="1" applyBorder="1"/>
    <xf numFmtId="0" fontId="8" fillId="4" borderId="1" xfId="0" applyFont="1" applyFill="1" applyBorder="1"/>
    <xf numFmtId="0" fontId="25" fillId="0" borderId="14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169" fontId="26" fillId="0" borderId="15" xfId="0" applyNumberFormat="1" applyFont="1" applyBorder="1" applyAlignment="1">
      <alignment horizontal="center"/>
    </xf>
    <xf numFmtId="0" fontId="14" fillId="5" borderId="11" xfId="0" applyFont="1" applyFill="1" applyBorder="1" applyAlignment="1">
      <alignment vertical="top"/>
    </xf>
    <xf numFmtId="0" fontId="14" fillId="5" borderId="11" xfId="0" applyFont="1" applyFill="1" applyBorder="1" applyAlignment="1">
      <alignment vertical="top" wrapText="1"/>
    </xf>
    <xf numFmtId="167" fontId="14" fillId="5" borderId="11" xfId="5" applyNumberFormat="1" applyFont="1" applyFill="1" applyBorder="1" applyAlignment="1">
      <alignment horizontal="center" vertical="top" wrapText="1"/>
    </xf>
    <xf numFmtId="0" fontId="12" fillId="5" borderId="11" xfId="4" applyNumberFormat="1" applyFont="1" applyFill="1" applyBorder="1" applyAlignment="1">
      <alignment horizontal="center" wrapText="1"/>
    </xf>
    <xf numFmtId="0" fontId="13" fillId="8" borderId="9" xfId="0" applyFont="1" applyFill="1" applyBorder="1" applyAlignment="1">
      <alignment vertical="top"/>
    </xf>
    <xf numFmtId="0" fontId="13" fillId="8" borderId="18" xfId="0" applyFont="1" applyFill="1" applyBorder="1" applyAlignment="1">
      <alignment vertical="top" wrapText="1"/>
    </xf>
    <xf numFmtId="167" fontId="10" fillId="8" borderId="18" xfId="5" applyNumberFormat="1" applyFont="1" applyFill="1" applyBorder="1"/>
    <xf numFmtId="0" fontId="10" fillId="8" borderId="18" xfId="0" applyFont="1" applyFill="1" applyBorder="1" applyAlignment="1">
      <alignment horizontal="center"/>
    </xf>
    <xf numFmtId="9" fontId="10" fillId="4" borderId="1" xfId="4" applyNumberFormat="1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vertical="center"/>
    </xf>
    <xf numFmtId="167" fontId="10" fillId="3" borderId="1" xfId="5" applyNumberFormat="1" applyFont="1" applyFill="1" applyBorder="1" applyAlignment="1">
      <alignment vertical="center"/>
    </xf>
    <xf numFmtId="167" fontId="8" fillId="0" borderId="0" xfId="5" applyNumberFormat="1" applyFont="1" applyAlignment="1">
      <alignment vertical="center"/>
    </xf>
    <xf numFmtId="0" fontId="30" fillId="0" borderId="0" xfId="0" applyFont="1"/>
    <xf numFmtId="0" fontId="28" fillId="6" borderId="0" xfId="0" applyFont="1" applyFill="1"/>
    <xf numFmtId="0" fontId="29" fillId="6" borderId="0" xfId="2" applyFont="1" applyFill="1" applyAlignment="1" applyProtection="1"/>
    <xf numFmtId="0" fontId="0" fillId="6" borderId="0" xfId="0" applyFill="1"/>
    <xf numFmtId="0" fontId="10" fillId="6" borderId="0" xfId="0" applyFont="1" applyFill="1"/>
    <xf numFmtId="0" fontId="10" fillId="6" borderId="31" xfId="0" applyFont="1" applyFill="1" applyBorder="1"/>
    <xf numFmtId="0" fontId="10" fillId="6" borderId="25" xfId="0" applyFont="1" applyFill="1" applyBorder="1"/>
    <xf numFmtId="0" fontId="10" fillId="6" borderId="0" xfId="0" applyFont="1" applyFill="1" applyBorder="1"/>
    <xf numFmtId="0" fontId="10" fillId="6" borderId="0" xfId="0" applyFont="1" applyFill="1" applyBorder="1" applyAlignment="1">
      <alignment horizontal="left" vertical="top" wrapText="1"/>
    </xf>
    <xf numFmtId="0" fontId="11" fillId="6" borderId="6" xfId="0" applyFont="1" applyFill="1" applyBorder="1"/>
    <xf numFmtId="0" fontId="10" fillId="6" borderId="8" xfId="0" applyFont="1" applyFill="1" applyBorder="1"/>
    <xf numFmtId="0" fontId="11" fillId="6" borderId="0" xfId="0" applyFont="1" applyFill="1" applyBorder="1"/>
    <xf numFmtId="0" fontId="27" fillId="6" borderId="0" xfId="0" applyFont="1" applyFill="1"/>
    <xf numFmtId="0" fontId="11" fillId="6" borderId="31" xfId="0" applyFont="1" applyFill="1" applyBorder="1"/>
    <xf numFmtId="0" fontId="11" fillId="6" borderId="13" xfId="0" applyFont="1" applyFill="1" applyBorder="1" applyAlignment="1">
      <alignment vertical="top"/>
    </xf>
    <xf numFmtId="0" fontId="10" fillId="7" borderId="31" xfId="0" applyFont="1" applyFill="1" applyBorder="1"/>
    <xf numFmtId="0" fontId="15" fillId="6" borderId="0" xfId="0" applyFont="1" applyFill="1"/>
    <xf numFmtId="169" fontId="10" fillId="6" borderId="0" xfId="0" applyNumberFormat="1" applyFont="1" applyFill="1" applyBorder="1"/>
    <xf numFmtId="169" fontId="10" fillId="6" borderId="0" xfId="0" applyNumberFormat="1" applyFont="1" applyFill="1"/>
    <xf numFmtId="0" fontId="11" fillId="6" borderId="0" xfId="0" applyFont="1" applyFill="1"/>
    <xf numFmtId="0" fontId="24" fillId="6" borderId="0" xfId="0" applyFont="1" applyFill="1" applyAlignment="1">
      <alignment horizontal="right"/>
    </xf>
    <xf numFmtId="169" fontId="24" fillId="6" borderId="0" xfId="0" applyNumberFormat="1" applyFont="1" applyFill="1" applyAlignment="1">
      <alignment horizontal="right"/>
    </xf>
    <xf numFmtId="169" fontId="0" fillId="6" borderId="0" xfId="0" applyNumberFormat="1" applyFill="1"/>
    <xf numFmtId="0" fontId="8" fillId="6" borderId="0" xfId="0" applyFont="1" applyFill="1" applyAlignment="1"/>
    <xf numFmtId="0" fontId="8" fillId="6" borderId="0" xfId="0" applyFont="1" applyFill="1"/>
    <xf numFmtId="167" fontId="8" fillId="6" borderId="0" xfId="5" applyNumberFormat="1" applyFont="1" applyFill="1"/>
    <xf numFmtId="9" fontId="8" fillId="6" borderId="0" xfId="4" applyFont="1" applyFill="1" applyAlignment="1">
      <alignment horizontal="center"/>
    </xf>
    <xf numFmtId="167" fontId="8" fillId="6" borderId="0" xfId="5" applyNumberFormat="1" applyFont="1" applyFill="1" applyAlignment="1">
      <alignment vertical="center"/>
    </xf>
    <xf numFmtId="0" fontId="11" fillId="6" borderId="0" xfId="0" applyFont="1" applyFill="1" applyBorder="1" applyAlignment="1"/>
    <xf numFmtId="167" fontId="10" fillId="6" borderId="0" xfId="5" applyNumberFormat="1" applyFont="1" applyFill="1" applyBorder="1"/>
    <xf numFmtId="9" fontId="10" fillId="6" borderId="0" xfId="4" applyFont="1" applyFill="1" applyBorder="1" applyAlignment="1">
      <alignment horizontal="center"/>
    </xf>
    <xf numFmtId="167" fontId="10" fillId="6" borderId="0" xfId="5" applyNumberFormat="1" applyFont="1" applyFill="1" applyBorder="1" applyAlignment="1">
      <alignment vertical="center"/>
    </xf>
    <xf numFmtId="0" fontId="10" fillId="6" borderId="0" xfId="0" applyFont="1" applyFill="1" applyBorder="1" applyAlignment="1"/>
    <xf numFmtId="0" fontId="10" fillId="6" borderId="0" xfId="0" applyFont="1" applyFill="1" applyAlignment="1"/>
    <xf numFmtId="0" fontId="14" fillId="6" borderId="0" xfId="0" applyFont="1" applyFill="1"/>
    <xf numFmtId="0" fontId="9" fillId="6" borderId="0" xfId="0" applyFont="1" applyFill="1"/>
    <xf numFmtId="167" fontId="10" fillId="6" borderId="0" xfId="0" applyNumberFormat="1" applyFont="1" applyFill="1"/>
    <xf numFmtId="0" fontId="10" fillId="6" borderId="0" xfId="0" applyNumberFormat="1" applyFont="1" applyFill="1"/>
    <xf numFmtId="0" fontId="8" fillId="6" borderId="0" xfId="0" applyNumberFormat="1" applyFont="1" applyFill="1"/>
    <xf numFmtId="0" fontId="10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168" fontId="8" fillId="6" borderId="0" xfId="3" applyNumberFormat="1" applyFont="1" applyFill="1"/>
    <xf numFmtId="167" fontId="8" fillId="6" borderId="0" xfId="0" applyNumberFormat="1" applyFont="1" applyFill="1"/>
    <xf numFmtId="9" fontId="8" fillId="6" borderId="0" xfId="4" applyFont="1" applyFill="1"/>
    <xf numFmtId="0" fontId="31" fillId="6" borderId="0" xfId="0" applyFont="1" applyFill="1"/>
    <xf numFmtId="0" fontId="17" fillId="6" borderId="0" xfId="0" applyFont="1" applyFill="1"/>
    <xf numFmtId="168" fontId="17" fillId="6" borderId="0" xfId="3" applyNumberFormat="1" applyFont="1" applyFill="1"/>
    <xf numFmtId="167" fontId="17" fillId="6" borderId="0" xfId="0" applyNumberFormat="1" applyFont="1" applyFill="1"/>
    <xf numFmtId="9" fontId="17" fillId="6" borderId="0" xfId="4" applyFont="1" applyFill="1"/>
    <xf numFmtId="0" fontId="18" fillId="6" borderId="0" xfId="0" applyFont="1" applyFill="1"/>
    <xf numFmtId="168" fontId="10" fillId="6" borderId="0" xfId="3" applyNumberFormat="1" applyFont="1" applyFill="1"/>
    <xf numFmtId="0" fontId="19" fillId="6" borderId="0" xfId="0" applyFont="1" applyFill="1"/>
    <xf numFmtId="168" fontId="19" fillId="6" borderId="0" xfId="3" applyNumberFormat="1" applyFont="1" applyFill="1"/>
    <xf numFmtId="167" fontId="19" fillId="6" borderId="0" xfId="0" applyNumberFormat="1" applyFont="1" applyFill="1"/>
    <xf numFmtId="164" fontId="10" fillId="6" borderId="0" xfId="0" applyNumberFormat="1" applyFont="1" applyFill="1"/>
    <xf numFmtId="164" fontId="0" fillId="6" borderId="0" xfId="0" applyNumberFormat="1" applyFill="1"/>
    <xf numFmtId="0" fontId="0" fillId="6" borderId="0" xfId="0" applyFill="1" applyAlignment="1">
      <alignment wrapText="1"/>
    </xf>
    <xf numFmtId="0" fontId="11" fillId="6" borderId="0" xfId="0" applyFont="1" applyFill="1" applyAlignment="1">
      <alignment vertical="top"/>
    </xf>
    <xf numFmtId="0" fontId="33" fillId="6" borderId="0" xfId="0" applyFont="1" applyFill="1" applyAlignment="1">
      <alignment horizontal="left"/>
    </xf>
    <xf numFmtId="0" fontId="15" fillId="6" borderId="0" xfId="0" applyFont="1" applyFill="1" applyBorder="1"/>
    <xf numFmtId="0" fontId="22" fillId="6" borderId="0" xfId="0" applyFont="1" applyFill="1" applyBorder="1"/>
    <xf numFmtId="0" fontId="15" fillId="7" borderId="32" xfId="0" applyFont="1" applyFill="1" applyBorder="1"/>
    <xf numFmtId="0" fontId="10" fillId="6" borderId="34" xfId="0" applyFont="1" applyFill="1" applyBorder="1"/>
    <xf numFmtId="0" fontId="10" fillId="6" borderId="35" xfId="0" applyFont="1" applyFill="1" applyBorder="1"/>
    <xf numFmtId="0" fontId="10" fillId="6" borderId="33" xfId="0" applyFont="1" applyFill="1" applyBorder="1" applyAlignment="1">
      <alignment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6" borderId="35" xfId="0" applyFont="1" applyFill="1" applyBorder="1" applyAlignment="1">
      <alignment horizontal="left" vertical="top" wrapText="1"/>
    </xf>
    <xf numFmtId="0" fontId="14" fillId="5" borderId="11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4" fillId="5" borderId="37" xfId="0" applyFont="1" applyFill="1" applyBorder="1" applyAlignment="1">
      <alignment vertical="top" wrapText="1"/>
    </xf>
    <xf numFmtId="0" fontId="10" fillId="4" borderId="1" xfId="0" quotePrefix="1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/>
    </xf>
    <xf numFmtId="167" fontId="6" fillId="6" borderId="0" xfId="0" applyNumberFormat="1" applyFont="1" applyFill="1" applyBorder="1" applyAlignment="1">
      <alignment horizontal="left"/>
    </xf>
    <xf numFmtId="0" fontId="35" fillId="4" borderId="9" xfId="0" applyFont="1" applyFill="1" applyBorder="1" applyAlignment="1">
      <alignment vertical="top" wrapText="1"/>
    </xf>
    <xf numFmtId="0" fontId="27" fillId="7" borderId="32" xfId="0" applyFont="1" applyFill="1" applyBorder="1" applyAlignment="1">
      <alignment vertical="center"/>
    </xf>
    <xf numFmtId="0" fontId="10" fillId="7" borderId="31" xfId="0" applyFont="1" applyFill="1" applyBorder="1" applyAlignment="1">
      <alignment vertical="center"/>
    </xf>
    <xf numFmtId="167" fontId="8" fillId="2" borderId="1" xfId="0" applyNumberFormat="1" applyFont="1" applyFill="1" applyBorder="1" applyAlignment="1">
      <alignment wrapText="1"/>
    </xf>
    <xf numFmtId="0" fontId="14" fillId="6" borderId="34" xfId="0" applyFont="1" applyFill="1" applyBorder="1"/>
    <xf numFmtId="0" fontId="11" fillId="6" borderId="13" xfId="0" applyFont="1" applyFill="1" applyBorder="1" applyAlignment="1">
      <alignment wrapText="1"/>
    </xf>
    <xf numFmtId="0" fontId="10" fillId="6" borderId="33" xfId="0" applyFont="1" applyFill="1" applyBorder="1" applyAlignment="1">
      <alignment vertical="center"/>
    </xf>
    <xf numFmtId="0" fontId="10" fillId="6" borderId="34" xfId="0" applyFont="1" applyFill="1" applyBorder="1" applyAlignment="1">
      <alignment vertical="top" wrapText="1"/>
    </xf>
    <xf numFmtId="167" fontId="8" fillId="3" borderId="28" xfId="0" applyNumberFormat="1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168" fontId="6" fillId="4" borderId="11" xfId="3" applyNumberFormat="1" applyFont="1" applyFill="1" applyBorder="1"/>
    <xf numFmtId="167" fontId="6" fillId="4" borderId="11" xfId="0" applyNumberFormat="1" applyFont="1" applyFill="1" applyBorder="1"/>
    <xf numFmtId="9" fontId="6" fillId="4" borderId="37" xfId="4" applyFont="1" applyFill="1" applyBorder="1"/>
    <xf numFmtId="167" fontId="6" fillId="4" borderId="12" xfId="0" applyNumberFormat="1" applyFont="1" applyFill="1" applyBorder="1"/>
    <xf numFmtId="0" fontId="6" fillId="2" borderId="44" xfId="0" applyFont="1" applyFill="1" applyBorder="1"/>
    <xf numFmtId="0" fontId="6" fillId="2" borderId="45" xfId="0" applyFont="1" applyFill="1" applyBorder="1"/>
    <xf numFmtId="168" fontId="6" fillId="2" borderId="45" xfId="3" applyNumberFormat="1" applyFont="1" applyFill="1" applyBorder="1"/>
    <xf numFmtId="167" fontId="6" fillId="2" borderId="45" xfId="0" applyNumberFormat="1" applyFont="1" applyFill="1" applyBorder="1"/>
    <xf numFmtId="165" fontId="6" fillId="3" borderId="45" xfId="3" applyFont="1" applyFill="1" applyBorder="1"/>
    <xf numFmtId="167" fontId="6" fillId="3" borderId="45" xfId="0" applyNumberFormat="1" applyFont="1" applyFill="1" applyBorder="1"/>
    <xf numFmtId="9" fontId="6" fillId="3" borderId="46" xfId="4" applyFont="1" applyFill="1" applyBorder="1"/>
    <xf numFmtId="167" fontId="6" fillId="3" borderId="47" xfId="0" applyNumberFormat="1" applyFont="1" applyFill="1" applyBorder="1"/>
    <xf numFmtId="0" fontId="6" fillId="4" borderId="31" xfId="0" applyFont="1" applyFill="1" applyBorder="1"/>
    <xf numFmtId="0" fontId="6" fillId="4" borderId="0" xfId="0" applyFont="1" applyFill="1" applyBorder="1"/>
    <xf numFmtId="168" fontId="6" fillId="4" borderId="0" xfId="3" applyNumberFormat="1" applyFont="1" applyFill="1" applyBorder="1"/>
    <xf numFmtId="167" fontId="6" fillId="4" borderId="0" xfId="0" applyNumberFormat="1" applyFont="1" applyFill="1" applyBorder="1"/>
    <xf numFmtId="9" fontId="6" fillId="4" borderId="35" xfId="4" applyFont="1" applyFill="1" applyBorder="1"/>
    <xf numFmtId="0" fontId="6" fillId="4" borderId="25" xfId="0" applyFont="1" applyFill="1" applyBorder="1"/>
    <xf numFmtId="0" fontId="8" fillId="4" borderId="48" xfId="0" applyFont="1" applyFill="1" applyBorder="1"/>
    <xf numFmtId="168" fontId="8" fillId="4" borderId="48" xfId="3" applyNumberFormat="1" applyFont="1" applyFill="1" applyBorder="1"/>
    <xf numFmtId="167" fontId="8" fillId="4" borderId="48" xfId="0" applyNumberFormat="1" applyFont="1" applyFill="1" applyBorder="1"/>
    <xf numFmtId="9" fontId="8" fillId="4" borderId="35" xfId="4" applyFont="1" applyFill="1" applyBorder="1"/>
    <xf numFmtId="167" fontId="6" fillId="11" borderId="35" xfId="0" applyNumberFormat="1" applyFont="1" applyFill="1" applyBorder="1"/>
    <xf numFmtId="167" fontId="6" fillId="11" borderId="32" xfId="0" applyNumberFormat="1" applyFont="1" applyFill="1" applyBorder="1"/>
    <xf numFmtId="167" fontId="6" fillId="11" borderId="36" xfId="0" applyNumberFormat="1" applyFont="1" applyFill="1" applyBorder="1"/>
    <xf numFmtId="0" fontId="8" fillId="2" borderId="24" xfId="0" applyFont="1" applyFill="1" applyBorder="1"/>
    <xf numFmtId="167" fontId="8" fillId="2" borderId="19" xfId="0" applyNumberFormat="1" applyFont="1" applyFill="1" applyBorder="1" applyAlignment="1">
      <alignment horizontal="center" wrapText="1"/>
    </xf>
    <xf numFmtId="0" fontId="8" fillId="2" borderId="9" xfId="0" applyFont="1" applyFill="1" applyBorder="1"/>
    <xf numFmtId="168" fontId="8" fillId="2" borderId="18" xfId="3" applyNumberFormat="1" applyFont="1" applyFill="1" applyBorder="1"/>
    <xf numFmtId="167" fontId="8" fillId="2" borderId="18" xfId="0" applyNumberFormat="1" applyFont="1" applyFill="1" applyBorder="1"/>
    <xf numFmtId="0" fontId="8" fillId="2" borderId="18" xfId="0" applyFont="1" applyFill="1" applyBorder="1"/>
    <xf numFmtId="0" fontId="8" fillId="2" borderId="19" xfId="0" applyFont="1" applyFill="1" applyBorder="1"/>
    <xf numFmtId="0" fontId="6" fillId="2" borderId="50" xfId="0" applyFont="1" applyFill="1" applyBorder="1"/>
    <xf numFmtId="167" fontId="6" fillId="3" borderId="51" xfId="0" applyNumberFormat="1" applyFont="1" applyFill="1" applyBorder="1"/>
    <xf numFmtId="0" fontId="6" fillId="4" borderId="52" xfId="0" applyFont="1" applyFill="1" applyBorder="1"/>
    <xf numFmtId="167" fontId="6" fillId="4" borderId="26" xfId="0" applyNumberFormat="1" applyFont="1" applyFill="1" applyBorder="1"/>
    <xf numFmtId="0" fontId="8" fillId="2" borderId="37" xfId="0" applyFont="1" applyFill="1" applyBorder="1"/>
    <xf numFmtId="168" fontId="8" fillId="2" borderId="43" xfId="3" applyNumberFormat="1" applyFont="1" applyFill="1" applyBorder="1"/>
    <xf numFmtId="167" fontId="8" fillId="2" borderId="43" xfId="0" applyNumberFormat="1" applyFont="1" applyFill="1" applyBorder="1"/>
    <xf numFmtId="0" fontId="8" fillId="2" borderId="43" xfId="0" applyFont="1" applyFill="1" applyBorder="1"/>
    <xf numFmtId="0" fontId="8" fillId="2" borderId="26" xfId="0" applyFont="1" applyFill="1" applyBorder="1"/>
    <xf numFmtId="0" fontId="6" fillId="4" borderId="37" xfId="0" applyFont="1" applyFill="1" applyBorder="1"/>
    <xf numFmtId="168" fontId="6" fillId="4" borderId="43" xfId="3" applyNumberFormat="1" applyFont="1" applyFill="1" applyBorder="1"/>
    <xf numFmtId="167" fontId="6" fillId="4" borderId="43" xfId="0" applyNumberFormat="1" applyFont="1" applyFill="1" applyBorder="1"/>
    <xf numFmtId="0" fontId="6" fillId="4" borderId="43" xfId="0" applyFont="1" applyFill="1" applyBorder="1"/>
    <xf numFmtId="0" fontId="6" fillId="4" borderId="26" xfId="0" applyFont="1" applyFill="1" applyBorder="1"/>
    <xf numFmtId="0" fontId="6" fillId="10" borderId="52" xfId="0" applyFont="1" applyFill="1" applyBorder="1"/>
    <xf numFmtId="0" fontId="6" fillId="10" borderId="10" xfId="0" applyFont="1" applyFill="1" applyBorder="1"/>
    <xf numFmtId="0" fontId="6" fillId="12" borderId="54" xfId="0" applyFont="1" applyFill="1" applyBorder="1"/>
    <xf numFmtId="168" fontId="6" fillId="12" borderId="54" xfId="3" applyNumberFormat="1" applyFont="1" applyFill="1" applyBorder="1"/>
    <xf numFmtId="167" fontId="6" fillId="12" borderId="54" xfId="0" applyNumberFormat="1" applyFont="1" applyFill="1" applyBorder="1"/>
    <xf numFmtId="167" fontId="6" fillId="3" borderId="55" xfId="0" applyNumberFormat="1" applyFont="1" applyFill="1" applyBorder="1"/>
    <xf numFmtId="0" fontId="6" fillId="12" borderId="46" xfId="0" applyFont="1" applyFill="1" applyBorder="1"/>
    <xf numFmtId="0" fontId="6" fillId="12" borderId="51" xfId="0" applyFont="1" applyFill="1" applyBorder="1"/>
    <xf numFmtId="9" fontId="6" fillId="3" borderId="47" xfId="4" applyFont="1" applyFill="1" applyBorder="1"/>
    <xf numFmtId="164" fontId="11" fillId="11" borderId="3" xfId="0" applyNumberFormat="1" applyFont="1" applyFill="1" applyBorder="1"/>
    <xf numFmtId="169" fontId="11" fillId="11" borderId="19" xfId="0" applyNumberFormat="1" applyFont="1" applyFill="1" applyBorder="1"/>
    <xf numFmtId="169" fontId="11" fillId="11" borderId="1" xfId="0" applyNumberFormat="1" applyFont="1" applyFill="1" applyBorder="1"/>
    <xf numFmtId="169" fontId="37" fillId="3" borderId="21" xfId="0" applyNumberFormat="1" applyFont="1" applyFill="1" applyBorder="1" applyAlignment="1">
      <alignment vertical="center"/>
    </xf>
    <xf numFmtId="0" fontId="34" fillId="10" borderId="0" xfId="0" applyFont="1" applyFill="1" applyBorder="1"/>
    <xf numFmtId="0" fontId="8" fillId="10" borderId="0" xfId="0" applyFont="1" applyFill="1"/>
    <xf numFmtId="167" fontId="17" fillId="10" borderId="0" xfId="0" applyNumberFormat="1" applyFont="1" applyFill="1"/>
    <xf numFmtId="0" fontId="17" fillId="10" borderId="0" xfId="0" applyFont="1" applyFill="1"/>
    <xf numFmtId="168" fontId="17" fillId="10" borderId="0" xfId="3" applyNumberFormat="1" applyFont="1" applyFill="1"/>
    <xf numFmtId="9" fontId="17" fillId="10" borderId="0" xfId="4" applyFont="1" applyFill="1"/>
    <xf numFmtId="167" fontId="8" fillId="10" borderId="0" xfId="0" applyNumberFormat="1" applyFont="1" applyFill="1"/>
    <xf numFmtId="0" fontId="10" fillId="10" borderId="0" xfId="0" applyFont="1" applyFill="1"/>
    <xf numFmtId="0" fontId="10" fillId="10" borderId="0" xfId="0" applyFont="1" applyFill="1" applyAlignment="1">
      <alignment wrapText="1"/>
    </xf>
    <xf numFmtId="0" fontId="0" fillId="10" borderId="0" xfId="0" applyFill="1"/>
    <xf numFmtId="0" fontId="10" fillId="0" borderId="0" xfId="0" applyFont="1" applyFill="1"/>
    <xf numFmtId="0" fontId="17" fillId="0" borderId="0" xfId="0" applyFont="1" applyFill="1"/>
    <xf numFmtId="168" fontId="17" fillId="0" borderId="0" xfId="3" applyNumberFormat="1" applyFont="1" applyFill="1"/>
    <xf numFmtId="167" fontId="17" fillId="0" borderId="0" xfId="0" applyNumberFormat="1" applyFont="1" applyFill="1"/>
    <xf numFmtId="9" fontId="17" fillId="0" borderId="0" xfId="4" applyFont="1" applyFill="1"/>
    <xf numFmtId="0" fontId="19" fillId="0" borderId="0" xfId="0" applyFont="1" applyFill="1"/>
    <xf numFmtId="168" fontId="10" fillId="0" borderId="0" xfId="3" applyNumberFormat="1" applyFont="1" applyFill="1"/>
    <xf numFmtId="167" fontId="10" fillId="0" borderId="0" xfId="0" applyNumberFormat="1" applyFont="1" applyFill="1"/>
    <xf numFmtId="0" fontId="40" fillId="6" borderId="0" xfId="0" applyFont="1" applyFill="1"/>
    <xf numFmtId="0" fontId="39" fillId="10" borderId="0" xfId="0" applyFont="1" applyFill="1" applyBorder="1" applyAlignment="1">
      <alignment vertical="center"/>
    </xf>
    <xf numFmtId="167" fontId="41" fillId="11" borderId="6" xfId="0" applyNumberFormat="1" applyFont="1" applyFill="1" applyBorder="1" applyAlignment="1">
      <alignment vertical="center" wrapText="1"/>
    </xf>
    <xf numFmtId="167" fontId="6" fillId="11" borderId="8" xfId="0" applyNumberFormat="1" applyFont="1" applyFill="1" applyBorder="1" applyAlignment="1">
      <alignment vertical="center" wrapText="1"/>
    </xf>
    <xf numFmtId="0" fontId="11" fillId="6" borderId="31" xfId="0" applyFont="1" applyFill="1" applyBorder="1" applyAlignment="1">
      <alignment wrapText="1"/>
    </xf>
    <xf numFmtId="0" fontId="42" fillId="6" borderId="0" xfId="0" applyFont="1" applyFill="1"/>
    <xf numFmtId="0" fontId="38" fillId="10" borderId="0" xfId="0" applyFont="1" applyFill="1" applyBorder="1"/>
    <xf numFmtId="0" fontId="39" fillId="10" borderId="0" xfId="0" applyFont="1" applyFill="1" applyBorder="1"/>
    <xf numFmtId="170" fontId="43" fillId="6" borderId="1" xfId="3" applyNumberFormat="1" applyFont="1" applyFill="1" applyBorder="1"/>
    <xf numFmtId="0" fontId="43" fillId="10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vertical="top"/>
    </xf>
    <xf numFmtId="0" fontId="10" fillId="4" borderId="26" xfId="0" applyFont="1" applyFill="1" applyBorder="1" applyAlignment="1">
      <alignment vertical="top"/>
    </xf>
    <xf numFmtId="165" fontId="10" fillId="3" borderId="26" xfId="3" applyFont="1" applyFill="1" applyBorder="1" applyAlignment="1">
      <alignment vertical="top"/>
    </xf>
    <xf numFmtId="169" fontId="10" fillId="3" borderId="1" xfId="0" applyNumberFormat="1" applyFont="1" applyFill="1" applyBorder="1" applyAlignment="1">
      <alignment vertical="top" wrapText="1"/>
    </xf>
    <xf numFmtId="0" fontId="10" fillId="6" borderId="31" xfId="0" applyFont="1" applyFill="1" applyBorder="1" applyAlignment="1">
      <alignment vertical="top"/>
    </xf>
    <xf numFmtId="0" fontId="15" fillId="6" borderId="0" xfId="0" applyFont="1" applyFill="1" applyAlignment="1">
      <alignment horizontal="left"/>
    </xf>
    <xf numFmtId="0" fontId="0" fillId="6" borderId="0" xfId="0" applyFill="1" applyAlignment="1"/>
    <xf numFmtId="0" fontId="39" fillId="10" borderId="0" xfId="0" applyFont="1" applyFill="1" applyBorder="1" applyAlignment="1">
      <alignment horizontal="left" vertical="center"/>
    </xf>
    <xf numFmtId="0" fontId="45" fillId="6" borderId="0" xfId="0" applyFont="1" applyFill="1"/>
    <xf numFmtId="169" fontId="11" fillId="11" borderId="19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vertical="top" wrapText="1"/>
    </xf>
    <xf numFmtId="0" fontId="10" fillId="10" borderId="0" xfId="0" applyFont="1" applyFill="1" applyBorder="1"/>
    <xf numFmtId="0" fontId="10" fillId="10" borderId="0" xfId="0" applyFont="1" applyFill="1" applyBorder="1" applyAlignment="1">
      <alignment horizontal="right"/>
    </xf>
    <xf numFmtId="167" fontId="41" fillId="4" borderId="7" xfId="0" applyNumberFormat="1" applyFont="1" applyFill="1" applyBorder="1" applyAlignment="1">
      <alignment vertical="center"/>
    </xf>
    <xf numFmtId="167" fontId="10" fillId="9" borderId="1" xfId="5" applyNumberFormat="1" applyFont="1" applyFill="1" applyBorder="1" applyProtection="1">
      <protection locked="0"/>
    </xf>
    <xf numFmtId="0" fontId="9" fillId="9" borderId="2" xfId="0" applyFont="1" applyFill="1" applyBorder="1" applyProtection="1">
      <protection locked="0"/>
    </xf>
    <xf numFmtId="0" fontId="8" fillId="9" borderId="1" xfId="0" applyFont="1" applyFill="1" applyBorder="1" applyProtection="1">
      <protection locked="0"/>
    </xf>
    <xf numFmtId="0" fontId="9" fillId="9" borderId="4" xfId="0" applyFont="1" applyFill="1" applyBorder="1" applyProtection="1">
      <protection locked="0"/>
    </xf>
    <xf numFmtId="9" fontId="8" fillId="9" borderId="9" xfId="4" applyFont="1" applyFill="1" applyBorder="1" applyProtection="1">
      <protection locked="0"/>
    </xf>
    <xf numFmtId="167" fontId="8" fillId="9" borderId="19" xfId="0" applyNumberFormat="1" applyFont="1" applyFill="1" applyBorder="1" applyProtection="1">
      <protection locked="0"/>
    </xf>
    <xf numFmtId="0" fontId="8" fillId="9" borderId="24" xfId="0" applyFont="1" applyFill="1" applyBorder="1" applyProtection="1">
      <protection locked="0"/>
    </xf>
    <xf numFmtId="0" fontId="9" fillId="9" borderId="24" xfId="0" applyFont="1" applyFill="1" applyBorder="1" applyProtection="1">
      <protection locked="0"/>
    </xf>
    <xf numFmtId="0" fontId="9" fillId="9" borderId="49" xfId="0" applyFont="1" applyFill="1" applyBorder="1" applyProtection="1">
      <protection locked="0"/>
    </xf>
    <xf numFmtId="167" fontId="8" fillId="9" borderId="38" xfId="0" applyNumberFormat="1" applyFont="1" applyFill="1" applyBorder="1" applyProtection="1">
      <protection locked="0"/>
    </xf>
    <xf numFmtId="9" fontId="8" fillId="9" borderId="27" xfId="4" applyFont="1" applyFill="1" applyBorder="1" applyProtection="1">
      <protection locked="0"/>
    </xf>
    <xf numFmtId="0" fontId="8" fillId="9" borderId="2" xfId="0" applyFont="1" applyFill="1" applyBorder="1" applyProtection="1">
      <protection locked="0"/>
    </xf>
    <xf numFmtId="167" fontId="8" fillId="9" borderId="1" xfId="0" applyNumberFormat="1" applyFont="1" applyFill="1" applyBorder="1" applyProtection="1">
      <protection locked="0"/>
    </xf>
    <xf numFmtId="167" fontId="8" fillId="9" borderId="5" xfId="0" applyNumberFormat="1" applyFont="1" applyFill="1" applyBorder="1" applyProtection="1">
      <protection locked="0"/>
    </xf>
    <xf numFmtId="168" fontId="8" fillId="9" borderId="1" xfId="3" applyNumberFormat="1" applyFont="1" applyFill="1" applyBorder="1" applyProtection="1">
      <protection locked="0"/>
    </xf>
    <xf numFmtId="0" fontId="8" fillId="12" borderId="9" xfId="0" applyFont="1" applyFill="1" applyBorder="1" applyProtection="1">
      <protection locked="0"/>
    </xf>
    <xf numFmtId="168" fontId="8" fillId="12" borderId="18" xfId="3" applyNumberFormat="1" applyFont="1" applyFill="1" applyBorder="1" applyProtection="1">
      <protection locked="0"/>
    </xf>
    <xf numFmtId="167" fontId="8" fillId="12" borderId="18" xfId="0" applyNumberFormat="1" applyFont="1" applyFill="1" applyBorder="1" applyProtection="1">
      <protection locked="0"/>
    </xf>
    <xf numFmtId="0" fontId="8" fillId="12" borderId="18" xfId="0" applyFont="1" applyFill="1" applyBorder="1" applyProtection="1">
      <protection locked="0"/>
    </xf>
    <xf numFmtId="0" fontId="8" fillId="12" borderId="19" xfId="0" applyFont="1" applyFill="1" applyBorder="1" applyProtection="1">
      <protection locked="0"/>
    </xf>
    <xf numFmtId="0" fontId="8" fillId="12" borderId="27" xfId="0" applyFont="1" applyFill="1" applyBorder="1" applyProtection="1">
      <protection locked="0"/>
    </xf>
    <xf numFmtId="168" fontId="8" fillId="12" borderId="42" xfId="3" applyNumberFormat="1" applyFont="1" applyFill="1" applyBorder="1" applyProtection="1">
      <protection locked="0"/>
    </xf>
    <xf numFmtId="167" fontId="8" fillId="12" borderId="42" xfId="0" applyNumberFormat="1" applyFont="1" applyFill="1" applyBorder="1" applyProtection="1">
      <protection locked="0"/>
    </xf>
    <xf numFmtId="0" fontId="8" fillId="12" borderId="42" xfId="0" applyFont="1" applyFill="1" applyBorder="1" applyProtection="1">
      <protection locked="0"/>
    </xf>
    <xf numFmtId="0" fontId="8" fillId="12" borderId="38" xfId="0" applyFont="1" applyFill="1" applyBorder="1" applyProtection="1">
      <protection locked="0"/>
    </xf>
    <xf numFmtId="0" fontId="8" fillId="12" borderId="37" xfId="0" applyFont="1" applyFill="1" applyBorder="1" applyProtection="1">
      <protection locked="0"/>
    </xf>
    <xf numFmtId="168" fontId="8" fillId="12" borderId="43" xfId="3" applyNumberFormat="1" applyFont="1" applyFill="1" applyBorder="1" applyProtection="1">
      <protection locked="0"/>
    </xf>
    <xf numFmtId="167" fontId="8" fillId="12" borderId="43" xfId="0" applyNumberFormat="1" applyFont="1" applyFill="1" applyBorder="1" applyProtection="1">
      <protection locked="0"/>
    </xf>
    <xf numFmtId="0" fontId="8" fillId="12" borderId="43" xfId="0" applyFont="1" applyFill="1" applyBorder="1" applyProtection="1">
      <protection locked="0"/>
    </xf>
    <xf numFmtId="0" fontId="8" fillId="12" borderId="26" xfId="0" applyFont="1" applyFill="1" applyBorder="1" applyProtection="1">
      <protection locked="0"/>
    </xf>
    <xf numFmtId="167" fontId="8" fillId="2" borderId="18" xfId="0" applyNumberFormat="1" applyFont="1" applyFill="1" applyBorder="1" applyProtection="1">
      <protection locked="0"/>
    </xf>
    <xf numFmtId="168" fontId="8" fillId="2" borderId="18" xfId="3" applyNumberFormat="1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8" fillId="2" borderId="18" xfId="0" applyFont="1" applyFill="1" applyBorder="1" applyProtection="1">
      <protection locked="0"/>
    </xf>
    <xf numFmtId="0" fontId="8" fillId="2" borderId="19" xfId="0" applyFont="1" applyFill="1" applyBorder="1" applyProtection="1">
      <protection locked="0"/>
    </xf>
    <xf numFmtId="0" fontId="8" fillId="2" borderId="26" xfId="0" applyFont="1" applyFill="1" applyBorder="1" applyProtection="1">
      <protection locked="0"/>
    </xf>
    <xf numFmtId="0" fontId="8" fillId="2" borderId="37" xfId="0" applyFont="1" applyFill="1" applyBorder="1" applyProtection="1">
      <protection locked="0"/>
    </xf>
    <xf numFmtId="168" fontId="8" fillId="2" borderId="43" xfId="3" applyNumberFormat="1" applyFont="1" applyFill="1" applyBorder="1" applyProtection="1">
      <protection locked="0"/>
    </xf>
    <xf numFmtId="167" fontId="8" fillId="2" borderId="43" xfId="0" applyNumberFormat="1" applyFont="1" applyFill="1" applyBorder="1" applyProtection="1">
      <protection locked="0"/>
    </xf>
    <xf numFmtId="0" fontId="8" fillId="2" borderId="43" xfId="0" applyFont="1" applyFill="1" applyBorder="1" applyProtection="1">
      <protection locked="0"/>
    </xf>
    <xf numFmtId="165" fontId="8" fillId="3" borderId="1" xfId="3" applyFont="1" applyFill="1" applyBorder="1" applyProtection="1"/>
    <xf numFmtId="167" fontId="8" fillId="3" borderId="1" xfId="0" applyNumberFormat="1" applyFont="1" applyFill="1" applyBorder="1" applyProtection="1"/>
    <xf numFmtId="165" fontId="6" fillId="3" borderId="45" xfId="3" applyFont="1" applyFill="1" applyBorder="1" applyProtection="1"/>
    <xf numFmtId="167" fontId="6" fillId="3" borderId="45" xfId="0" applyNumberFormat="1" applyFont="1" applyFill="1" applyBorder="1" applyProtection="1"/>
    <xf numFmtId="167" fontId="8" fillId="3" borderId="3" xfId="0" applyNumberFormat="1" applyFont="1" applyFill="1" applyBorder="1" applyProtection="1"/>
    <xf numFmtId="167" fontId="6" fillId="3" borderId="47" xfId="0" applyNumberFormat="1" applyFont="1" applyFill="1" applyBorder="1" applyProtection="1"/>
    <xf numFmtId="0" fontId="11" fillId="4" borderId="26" xfId="0" applyFont="1" applyFill="1" applyBorder="1" applyAlignment="1">
      <alignment vertical="top"/>
    </xf>
    <xf numFmtId="0" fontId="10" fillId="4" borderId="1" xfId="0" applyFont="1" applyFill="1" applyBorder="1" applyAlignment="1">
      <alignment wrapText="1"/>
    </xf>
    <xf numFmtId="0" fontId="11" fillId="4" borderId="31" xfId="0" applyFont="1" applyFill="1" applyBorder="1"/>
    <xf numFmtId="0" fontId="10" fillId="4" borderId="11" xfId="0" applyFont="1" applyFill="1" applyBorder="1"/>
    <xf numFmtId="0" fontId="43" fillId="10" borderId="11" xfId="0" applyNumberFormat="1" applyFont="1" applyFill="1" applyBorder="1" applyAlignment="1">
      <alignment horizontal="center"/>
    </xf>
    <xf numFmtId="164" fontId="10" fillId="3" borderId="11" xfId="0" applyNumberFormat="1" applyFont="1" applyFill="1" applyBorder="1"/>
    <xf numFmtId="164" fontId="10" fillId="3" borderId="12" xfId="0" applyNumberFormat="1" applyFont="1" applyFill="1" applyBorder="1"/>
    <xf numFmtId="0" fontId="11" fillId="4" borderId="1" xfId="0" applyFont="1" applyFill="1" applyBorder="1" applyAlignment="1">
      <alignment horizontal="center" wrapText="1"/>
    </xf>
    <xf numFmtId="164" fontId="11" fillId="4" borderId="1" xfId="0" applyNumberFormat="1" applyFont="1" applyFill="1" applyBorder="1" applyAlignment="1">
      <alignment horizontal="center" wrapText="1"/>
    </xf>
    <xf numFmtId="164" fontId="11" fillId="4" borderId="3" xfId="0" applyNumberFormat="1" applyFont="1" applyFill="1" applyBorder="1" applyAlignment="1">
      <alignment horizontal="center" wrapText="1"/>
    </xf>
    <xf numFmtId="164" fontId="10" fillId="11" borderId="56" xfId="0" applyNumberFormat="1" applyFont="1" applyFill="1" applyBorder="1"/>
    <xf numFmtId="165" fontId="11" fillId="3" borderId="20" xfId="0" applyNumberFormat="1" applyFont="1" applyFill="1" applyBorder="1" applyAlignment="1">
      <alignment vertical="center"/>
    </xf>
    <xf numFmtId="169" fontId="37" fillId="14" borderId="56" xfId="0" applyNumberFormat="1" applyFont="1" applyFill="1" applyBorder="1" applyAlignment="1">
      <alignment vertical="center"/>
    </xf>
    <xf numFmtId="0" fontId="10" fillId="0" borderId="0" xfId="9" applyFont="1"/>
    <xf numFmtId="0" fontId="11" fillId="6" borderId="6" xfId="0" applyFont="1" applyFill="1" applyBorder="1" applyAlignment="1">
      <alignment vertical="top" wrapText="1"/>
    </xf>
    <xf numFmtId="0" fontId="0" fillId="6" borderId="8" xfId="0" applyFill="1" applyBorder="1" applyAlignment="1"/>
    <xf numFmtId="0" fontId="10" fillId="7" borderId="25" xfId="0" applyFont="1" applyFill="1" applyBorder="1" applyAlignment="1">
      <alignment vertical="top" wrapText="1"/>
    </xf>
    <xf numFmtId="0" fontId="27" fillId="7" borderId="36" xfId="0" applyFont="1" applyFill="1" applyBorder="1" applyAlignment="1">
      <alignment vertical="top" wrapText="1"/>
    </xf>
    <xf numFmtId="0" fontId="11" fillId="6" borderId="0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11" fillId="7" borderId="13" xfId="0" applyFont="1" applyFill="1" applyBorder="1" applyAlignment="1">
      <alignment vertical="center"/>
    </xf>
    <xf numFmtId="0" fontId="32" fillId="7" borderId="15" xfId="0" applyFont="1" applyFill="1" applyBorder="1" applyAlignment="1">
      <alignment vertical="center"/>
    </xf>
    <xf numFmtId="0" fontId="10" fillId="7" borderId="31" xfId="0" applyFont="1" applyFill="1" applyBorder="1" applyAlignment="1">
      <alignment vertical="center" wrapText="1"/>
    </xf>
    <xf numFmtId="0" fontId="27" fillId="7" borderId="32" xfId="0" applyFont="1" applyFill="1" applyBorder="1" applyAlignment="1">
      <alignment vertical="center"/>
    </xf>
    <xf numFmtId="0" fontId="27" fillId="7" borderId="32" xfId="0" applyFont="1" applyFill="1" applyBorder="1" applyAlignment="1">
      <alignment vertical="center" wrapText="1"/>
    </xf>
    <xf numFmtId="0" fontId="10" fillId="7" borderId="31" xfId="0" applyFont="1" applyFill="1" applyBorder="1" applyAlignment="1">
      <alignment vertical="center"/>
    </xf>
    <xf numFmtId="0" fontId="10" fillId="7" borderId="31" xfId="0" applyFont="1" applyFill="1" applyBorder="1" applyAlignment="1">
      <alignment vertical="top" wrapText="1"/>
    </xf>
    <xf numFmtId="0" fontId="27" fillId="7" borderId="32" xfId="0" applyFont="1" applyFill="1" applyBorder="1" applyAlignment="1">
      <alignment vertical="top" wrapText="1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6" borderId="6" xfId="0" applyFont="1" applyFill="1" applyBorder="1" applyAlignment="1"/>
    <xf numFmtId="0" fontId="0" fillId="0" borderId="7" xfId="0" applyBorder="1" applyAlignment="1"/>
    <xf numFmtId="0" fontId="0" fillId="0" borderId="53" xfId="0" applyBorder="1" applyAlignment="1"/>
    <xf numFmtId="0" fontId="8" fillId="7" borderId="9" xfId="0" applyFont="1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6" fillId="13" borderId="46" xfId="0" applyFont="1" applyFill="1" applyBorder="1" applyAlignment="1"/>
    <xf numFmtId="0" fontId="6" fillId="13" borderId="54" xfId="0" applyFont="1" applyFill="1" applyBorder="1" applyAlignment="1"/>
    <xf numFmtId="0" fontId="6" fillId="13" borderId="51" xfId="0" applyFont="1" applyFill="1" applyBorder="1" applyAlignment="1"/>
    <xf numFmtId="0" fontId="6" fillId="4" borderId="39" xfId="0" applyFont="1" applyFill="1" applyBorder="1" applyAlignment="1">
      <alignment horizontal="left"/>
    </xf>
    <xf numFmtId="0" fontId="6" fillId="4" borderId="40" xfId="0" applyFont="1" applyFill="1" applyBorder="1" applyAlignment="1">
      <alignment horizontal="left"/>
    </xf>
    <xf numFmtId="0" fontId="6" fillId="4" borderId="41" xfId="0" applyFont="1" applyFill="1" applyBorder="1" applyAlignment="1">
      <alignment horizontal="left"/>
    </xf>
    <xf numFmtId="0" fontId="11" fillId="4" borderId="25" xfId="0" applyFont="1" applyFill="1" applyBorder="1" applyAlignment="1">
      <alignment vertical="center" wrapText="1"/>
    </xf>
    <xf numFmtId="0" fontId="0" fillId="0" borderId="30" xfId="0" applyBorder="1" applyAlignment="1"/>
  </cellXfs>
  <cellStyles count="10">
    <cellStyle name="Euro" xfId="1"/>
    <cellStyle name="Hyperlink" xfId="2" builtinId="8"/>
    <cellStyle name="Komma" xfId="3" builtinId="3"/>
    <cellStyle name="Procent" xfId="4" builtinId="5"/>
    <cellStyle name="Standaard" xfId="0" builtinId="0"/>
    <cellStyle name="Standaard 2" xfId="6"/>
    <cellStyle name="Standaard 3" xfId="7"/>
    <cellStyle name="Standaard 4" xfId="8"/>
    <cellStyle name="Standaard 5" xfId="9"/>
    <cellStyle name="Valuta" xfId="5" builtinId="4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showRuler="0" showWhiteSpace="0" zoomScaleNormal="100" workbookViewId="0">
      <selection activeCell="A3" sqref="A3"/>
    </sheetView>
  </sheetViews>
  <sheetFormatPr defaultRowHeight="12.75" x14ac:dyDescent="0.2"/>
  <cols>
    <col min="1" max="1" width="23.140625" style="98" customWidth="1"/>
    <col min="2" max="2" width="107.42578125" style="98" customWidth="1"/>
    <col min="3" max="3" width="1.7109375" style="98" customWidth="1"/>
    <col min="4" max="5" width="9.140625" style="98"/>
    <col min="6" max="6" width="9.28515625" style="98" customWidth="1"/>
    <col min="7" max="16384" width="9.140625" style="98"/>
  </cols>
  <sheetData>
    <row r="1" spans="1:8" s="146" customFormat="1" x14ac:dyDescent="0.2">
      <c r="A1" s="152"/>
    </row>
    <row r="2" spans="1:8" s="96" customFormat="1" ht="26.25" customHeight="1" x14ac:dyDescent="0.3">
      <c r="A2" s="262" t="s">
        <v>131</v>
      </c>
      <c r="C2" s="97"/>
    </row>
    <row r="3" spans="1:8" ht="19.5" customHeight="1" x14ac:dyDescent="0.2">
      <c r="A3" s="153" t="s">
        <v>34</v>
      </c>
      <c r="B3" s="153"/>
    </row>
    <row r="4" spans="1:8" ht="13.5" thickBot="1" x14ac:dyDescent="0.25"/>
    <row r="5" spans="1:8" ht="13.5" thickBot="1" x14ac:dyDescent="0.25">
      <c r="A5" s="341" t="s">
        <v>67</v>
      </c>
      <c r="B5" s="342"/>
      <c r="C5" s="99"/>
      <c r="D5" s="99"/>
      <c r="E5" s="99"/>
      <c r="F5" s="99"/>
      <c r="G5" s="99"/>
      <c r="H5" s="99"/>
    </row>
    <row r="6" spans="1:8" x14ac:dyDescent="0.2">
      <c r="A6" s="100"/>
      <c r="B6" s="160" t="s">
        <v>25</v>
      </c>
      <c r="C6" s="99"/>
      <c r="D6" s="99"/>
      <c r="E6" s="99"/>
      <c r="F6" s="99"/>
      <c r="G6" s="99"/>
      <c r="H6" s="99"/>
    </row>
    <row r="7" spans="1:8" x14ac:dyDescent="0.2">
      <c r="A7" s="100"/>
      <c r="B7" s="161" t="s">
        <v>26</v>
      </c>
      <c r="C7" s="99"/>
      <c r="D7" s="99"/>
      <c r="E7" s="99"/>
      <c r="F7" s="99"/>
      <c r="G7" s="99"/>
      <c r="H7" s="99"/>
    </row>
    <row r="8" spans="1:8" x14ac:dyDescent="0.2">
      <c r="A8" s="100"/>
      <c r="B8" s="161" t="s">
        <v>27</v>
      </c>
      <c r="C8" s="99"/>
      <c r="D8" s="99"/>
      <c r="E8" s="99"/>
      <c r="F8" s="99"/>
      <c r="G8" s="99"/>
      <c r="H8" s="99"/>
    </row>
    <row r="9" spans="1:8" x14ac:dyDescent="0.2">
      <c r="A9" s="100"/>
      <c r="B9" s="161" t="s">
        <v>74</v>
      </c>
      <c r="C9" s="99"/>
      <c r="D9" s="99"/>
      <c r="E9" s="99"/>
      <c r="F9" s="99"/>
      <c r="G9" s="99"/>
      <c r="H9" s="99"/>
    </row>
    <row r="10" spans="1:8" x14ac:dyDescent="0.2">
      <c r="A10" s="271"/>
      <c r="B10" s="161" t="s">
        <v>77</v>
      </c>
      <c r="C10" s="99"/>
      <c r="D10" s="99"/>
      <c r="E10" s="99"/>
      <c r="F10" s="99"/>
      <c r="G10" s="99"/>
      <c r="H10" s="99"/>
    </row>
    <row r="11" spans="1:8" x14ac:dyDescent="0.2">
      <c r="A11" s="100"/>
      <c r="B11" s="161" t="s">
        <v>28</v>
      </c>
      <c r="C11" s="99"/>
      <c r="D11" s="99"/>
      <c r="E11" s="99"/>
      <c r="F11" s="99"/>
      <c r="G11" s="99"/>
      <c r="H11" s="99"/>
    </row>
    <row r="12" spans="1:8" x14ac:dyDescent="0.2">
      <c r="A12" s="100"/>
      <c r="B12" s="161" t="s">
        <v>30</v>
      </c>
      <c r="C12" s="99"/>
      <c r="D12" s="99"/>
      <c r="E12" s="99"/>
      <c r="F12" s="99"/>
      <c r="G12" s="99"/>
      <c r="H12" s="99"/>
    </row>
    <row r="13" spans="1:8" x14ac:dyDescent="0.2">
      <c r="A13" s="100"/>
      <c r="B13" s="161" t="s">
        <v>54</v>
      </c>
      <c r="C13" s="99"/>
      <c r="D13" s="99"/>
      <c r="E13" s="99"/>
      <c r="F13" s="99"/>
      <c r="G13" s="99"/>
      <c r="H13" s="99"/>
    </row>
    <row r="14" spans="1:8" x14ac:dyDescent="0.2">
      <c r="A14" s="100"/>
      <c r="B14" s="161"/>
      <c r="C14" s="99"/>
      <c r="D14" s="99"/>
      <c r="E14" s="99"/>
      <c r="F14" s="99"/>
      <c r="G14" s="99"/>
      <c r="H14" s="99"/>
    </row>
    <row r="15" spans="1:8" ht="62.25" customHeight="1" thickBot="1" x14ac:dyDescent="0.25">
      <c r="A15" s="101"/>
      <c r="B15" s="162" t="s">
        <v>130</v>
      </c>
      <c r="C15" s="99"/>
      <c r="D15" s="99"/>
      <c r="E15" s="272"/>
      <c r="F15" s="99"/>
      <c r="G15" s="99"/>
      <c r="H15" s="99"/>
    </row>
    <row r="16" spans="1:8" ht="13.5" thickBot="1" x14ac:dyDescent="0.25">
      <c r="A16" s="99"/>
      <c r="B16" s="99"/>
      <c r="C16" s="99"/>
      <c r="D16" s="99"/>
      <c r="E16" s="111"/>
      <c r="F16" s="99"/>
      <c r="G16" s="99"/>
      <c r="H16" s="99"/>
    </row>
    <row r="17" spans="1:8" x14ac:dyDescent="0.2">
      <c r="A17" s="109"/>
      <c r="B17" s="159"/>
      <c r="C17" s="99"/>
      <c r="D17" s="99"/>
      <c r="E17" s="154"/>
      <c r="F17" s="102"/>
      <c r="G17" s="99"/>
      <c r="H17" s="99"/>
    </row>
    <row r="18" spans="1:8" x14ac:dyDescent="0.2">
      <c r="A18" s="108" t="s">
        <v>116</v>
      </c>
      <c r="B18" s="157" t="s">
        <v>56</v>
      </c>
      <c r="C18" s="99"/>
      <c r="D18" s="99"/>
      <c r="E18" s="154"/>
      <c r="F18" s="102"/>
      <c r="G18" s="99"/>
      <c r="H18" s="99"/>
    </row>
    <row r="19" spans="1:8" x14ac:dyDescent="0.2">
      <c r="A19" s="108"/>
      <c r="B19" s="173" t="s">
        <v>58</v>
      </c>
      <c r="C19" s="99"/>
      <c r="D19" s="99"/>
      <c r="E19" s="154"/>
      <c r="F19" s="102"/>
      <c r="G19" s="99"/>
      <c r="H19" s="99"/>
    </row>
    <row r="20" spans="1:8" x14ac:dyDescent="0.2">
      <c r="A20" s="100"/>
      <c r="B20" s="157" t="s">
        <v>84</v>
      </c>
      <c r="C20" s="99"/>
      <c r="D20" s="99"/>
      <c r="E20" s="154"/>
      <c r="F20" s="102"/>
      <c r="G20" s="99"/>
      <c r="H20" s="99"/>
    </row>
    <row r="21" spans="1:8" x14ac:dyDescent="0.2">
      <c r="A21" s="100"/>
      <c r="B21" s="157" t="s">
        <v>68</v>
      </c>
      <c r="C21" s="99"/>
      <c r="D21" s="99"/>
      <c r="E21" s="154"/>
      <c r="F21" s="103"/>
      <c r="G21" s="99"/>
      <c r="H21" s="99"/>
    </row>
    <row r="22" spans="1:8" x14ac:dyDescent="0.2">
      <c r="A22" s="100"/>
      <c r="B22" s="157"/>
      <c r="C22" s="99"/>
      <c r="D22" s="99"/>
      <c r="E22" s="154"/>
      <c r="F22" s="103"/>
      <c r="G22" s="99"/>
      <c r="H22" s="99"/>
    </row>
    <row r="23" spans="1:8" x14ac:dyDescent="0.2">
      <c r="A23" s="100"/>
      <c r="B23" s="157"/>
      <c r="C23" s="99"/>
      <c r="D23" s="99"/>
      <c r="E23" s="154"/>
      <c r="F23" s="103"/>
      <c r="G23" s="99"/>
      <c r="H23" s="99"/>
    </row>
    <row r="24" spans="1:8" ht="13.5" thickBot="1" x14ac:dyDescent="0.25">
      <c r="A24" s="101"/>
      <c r="B24" s="158"/>
      <c r="C24" s="99"/>
      <c r="D24" s="99"/>
      <c r="E24" s="154"/>
      <c r="F24" s="103"/>
      <c r="G24" s="99"/>
      <c r="H24" s="99"/>
    </row>
    <row r="25" spans="1:8" ht="13.5" thickBot="1" x14ac:dyDescent="0.25">
      <c r="A25" s="99"/>
      <c r="B25" s="99"/>
      <c r="C25" s="99"/>
      <c r="D25" s="99"/>
      <c r="E25" s="154"/>
      <c r="F25" s="103"/>
      <c r="G25" s="99"/>
      <c r="H25" s="99"/>
    </row>
    <row r="26" spans="1:8" ht="52.5" customHeight="1" x14ac:dyDescent="0.2">
      <c r="A26" s="174" t="s">
        <v>112</v>
      </c>
      <c r="B26" s="175" t="s">
        <v>56</v>
      </c>
      <c r="C26" s="99"/>
      <c r="D26" s="99"/>
      <c r="E26" s="154"/>
      <c r="F26" s="103"/>
      <c r="G26" s="99"/>
      <c r="H26" s="99"/>
    </row>
    <row r="27" spans="1:8" x14ac:dyDescent="0.2">
      <c r="A27" s="108"/>
      <c r="B27" s="173" t="s">
        <v>76</v>
      </c>
      <c r="C27" s="99"/>
      <c r="D27" s="99"/>
      <c r="E27" s="154"/>
      <c r="F27" s="103"/>
      <c r="G27" s="99"/>
      <c r="H27" s="99"/>
    </row>
    <row r="28" spans="1:8" ht="45.75" customHeight="1" x14ac:dyDescent="0.2">
      <c r="A28" s="261"/>
      <c r="B28" s="157" t="s">
        <v>59</v>
      </c>
      <c r="C28" s="99"/>
      <c r="D28" s="99"/>
      <c r="E28" s="154"/>
      <c r="F28" s="103"/>
      <c r="G28" s="99"/>
      <c r="H28" s="99"/>
    </row>
    <row r="29" spans="1:8" ht="24" customHeight="1" x14ac:dyDescent="0.2">
      <c r="A29" s="100"/>
      <c r="B29" s="176" t="s">
        <v>63</v>
      </c>
      <c r="C29" s="99"/>
      <c r="D29" s="99"/>
      <c r="E29" s="154"/>
      <c r="F29" s="103"/>
      <c r="G29" s="99"/>
      <c r="H29" s="99"/>
    </row>
    <row r="30" spans="1:8" x14ac:dyDescent="0.2">
      <c r="A30" s="100"/>
      <c r="B30" s="157" t="s">
        <v>61</v>
      </c>
      <c r="C30" s="99"/>
      <c r="D30" s="99"/>
      <c r="E30" s="154"/>
      <c r="F30" s="103"/>
      <c r="G30" s="99"/>
      <c r="H30" s="99"/>
    </row>
    <row r="31" spans="1:8" x14ac:dyDescent="0.2">
      <c r="A31" s="100"/>
      <c r="B31" s="157" t="s">
        <v>62</v>
      </c>
      <c r="C31" s="99"/>
      <c r="D31" s="99"/>
      <c r="E31" s="154"/>
      <c r="F31" s="103"/>
      <c r="G31" s="99"/>
      <c r="H31" s="99"/>
    </row>
    <row r="32" spans="1:8" ht="13.5" thickBot="1" x14ac:dyDescent="0.25">
      <c r="A32" s="101"/>
      <c r="B32" s="158" t="s">
        <v>64</v>
      </c>
      <c r="C32" s="99"/>
      <c r="D32" s="99"/>
      <c r="E32" s="154"/>
      <c r="F32" s="103"/>
      <c r="G32" s="99"/>
      <c r="H32" s="99"/>
    </row>
    <row r="33" spans="1:8" ht="13.5" thickBot="1" x14ac:dyDescent="0.25">
      <c r="A33" s="99"/>
      <c r="B33" s="99"/>
      <c r="C33" s="99"/>
      <c r="D33" s="99"/>
      <c r="E33" s="154"/>
      <c r="F33" s="103"/>
      <c r="G33" s="99"/>
      <c r="H33" s="99"/>
    </row>
    <row r="34" spans="1:8" ht="13.5" thickBot="1" x14ac:dyDescent="0.25">
      <c r="A34" s="104" t="s">
        <v>111</v>
      </c>
      <c r="B34" s="105"/>
      <c r="C34" s="99"/>
      <c r="D34" s="99"/>
      <c r="E34" s="155"/>
      <c r="F34" s="99"/>
      <c r="G34" s="99"/>
      <c r="H34" s="99"/>
    </row>
    <row r="35" spans="1:8" ht="13.5" thickBot="1" x14ac:dyDescent="0.25">
      <c r="A35" s="106"/>
      <c r="B35" s="102"/>
      <c r="C35" s="99"/>
      <c r="D35" s="99"/>
      <c r="E35" s="99"/>
      <c r="F35" s="99"/>
      <c r="G35" s="99"/>
      <c r="H35" s="99"/>
    </row>
    <row r="36" spans="1:8" s="107" customFormat="1" x14ac:dyDescent="0.2">
      <c r="A36" s="347" t="s">
        <v>52</v>
      </c>
      <c r="B36" s="348"/>
      <c r="C36" s="99"/>
      <c r="D36" s="99"/>
      <c r="E36" s="99"/>
      <c r="F36" s="99"/>
      <c r="G36" s="99"/>
      <c r="H36" s="99"/>
    </row>
    <row r="37" spans="1:8" s="107" customFormat="1" x14ac:dyDescent="0.2">
      <c r="A37" s="171"/>
      <c r="B37" s="170"/>
      <c r="C37" s="99"/>
      <c r="D37" s="99"/>
      <c r="E37" s="99"/>
      <c r="F37" s="99"/>
      <c r="G37" s="99"/>
      <c r="H37" s="99"/>
    </row>
    <row r="38" spans="1:8" s="107" customFormat="1" x14ac:dyDescent="0.2">
      <c r="A38" s="352" t="s">
        <v>53</v>
      </c>
      <c r="B38" s="350"/>
      <c r="C38" s="99"/>
      <c r="D38" s="99"/>
      <c r="E38" s="99"/>
      <c r="F38" s="99"/>
      <c r="G38" s="99"/>
      <c r="H38" s="99"/>
    </row>
    <row r="39" spans="1:8" s="107" customFormat="1" x14ac:dyDescent="0.2">
      <c r="A39" s="110" t="s">
        <v>115</v>
      </c>
      <c r="B39" s="156"/>
      <c r="C39" s="111"/>
      <c r="D39" s="111"/>
      <c r="E39" s="99"/>
      <c r="F39" s="99"/>
      <c r="G39" s="99"/>
      <c r="H39" s="99"/>
    </row>
    <row r="40" spans="1:8" s="107" customFormat="1" ht="41.25" customHeight="1" x14ac:dyDescent="0.2">
      <c r="A40" s="349" t="s">
        <v>51</v>
      </c>
      <c r="B40" s="350"/>
      <c r="C40" s="99"/>
      <c r="D40" s="99"/>
      <c r="E40" s="99"/>
      <c r="F40" s="99"/>
      <c r="G40" s="99"/>
      <c r="H40" s="99"/>
    </row>
    <row r="41" spans="1:8" s="107" customFormat="1" ht="36" customHeight="1" x14ac:dyDescent="0.2">
      <c r="A41" s="349" t="s">
        <v>128</v>
      </c>
      <c r="B41" s="351"/>
      <c r="C41" s="99"/>
      <c r="D41" s="99"/>
      <c r="E41" s="99"/>
      <c r="F41" s="99"/>
      <c r="G41" s="99"/>
      <c r="H41" s="99"/>
    </row>
    <row r="42" spans="1:8" s="107" customFormat="1" ht="9.75" customHeight="1" x14ac:dyDescent="0.2">
      <c r="A42" s="349"/>
      <c r="B42" s="351"/>
      <c r="C42" s="99"/>
      <c r="D42" s="99"/>
      <c r="E42" s="99"/>
      <c r="F42" s="99"/>
      <c r="G42" s="99"/>
      <c r="H42" s="99"/>
    </row>
    <row r="43" spans="1:8" s="107" customFormat="1" ht="38.25" customHeight="1" x14ac:dyDescent="0.2">
      <c r="A43" s="349" t="s">
        <v>113</v>
      </c>
      <c r="B43" s="351"/>
      <c r="C43" s="99"/>
      <c r="D43" s="99"/>
      <c r="E43" s="99"/>
      <c r="F43" s="99"/>
      <c r="G43" s="99"/>
      <c r="H43" s="99"/>
    </row>
    <row r="44" spans="1:8" s="107" customFormat="1" ht="38.25" customHeight="1" x14ac:dyDescent="0.2">
      <c r="A44" s="353" t="s">
        <v>114</v>
      </c>
      <c r="B44" s="354"/>
      <c r="C44" s="99"/>
      <c r="D44" s="99"/>
      <c r="E44" s="99"/>
      <c r="F44" s="99"/>
      <c r="G44" s="99"/>
      <c r="H44" s="99"/>
    </row>
    <row r="45" spans="1:8" ht="26.25" customHeight="1" thickBot="1" x14ac:dyDescent="0.25">
      <c r="A45" s="343"/>
      <c r="B45" s="344"/>
      <c r="C45" s="99"/>
      <c r="D45" s="99"/>
      <c r="E45" s="99"/>
      <c r="F45" s="99"/>
      <c r="G45" s="99"/>
      <c r="H45" s="99"/>
    </row>
    <row r="46" spans="1:8" x14ac:dyDescent="0.2">
      <c r="A46" s="345"/>
      <c r="B46" s="346"/>
      <c r="C46" s="99"/>
      <c r="D46" s="99"/>
      <c r="E46" s="99"/>
      <c r="F46" s="99"/>
      <c r="G46" s="99"/>
      <c r="H46" s="99"/>
    </row>
    <row r="47" spans="1:8" x14ac:dyDescent="0.2">
      <c r="A47" s="106"/>
      <c r="B47" s="102"/>
      <c r="C47" s="99"/>
      <c r="D47" s="99"/>
      <c r="E47" s="99"/>
      <c r="F47" s="99"/>
      <c r="G47" s="99"/>
      <c r="H47" s="99"/>
    </row>
    <row r="48" spans="1:8" x14ac:dyDescent="0.2">
      <c r="A48" s="99"/>
      <c r="B48" s="99"/>
      <c r="C48" s="99"/>
      <c r="D48" s="99"/>
      <c r="E48" s="99"/>
      <c r="F48" s="99"/>
      <c r="G48" s="99"/>
      <c r="H48" s="99"/>
    </row>
    <row r="49" spans="1:8" x14ac:dyDescent="0.2">
      <c r="A49" s="99"/>
      <c r="B49" s="99"/>
      <c r="C49" s="99"/>
      <c r="D49" s="99"/>
      <c r="E49" s="99"/>
      <c r="F49" s="99"/>
      <c r="G49" s="99"/>
      <c r="H49" s="99"/>
    </row>
    <row r="50" spans="1:8" x14ac:dyDescent="0.2">
      <c r="A50" s="99"/>
      <c r="B50" s="99"/>
      <c r="C50" s="99"/>
      <c r="D50" s="99"/>
      <c r="E50" s="99"/>
      <c r="F50" s="99"/>
      <c r="G50" s="99"/>
      <c r="H50" s="99"/>
    </row>
    <row r="51" spans="1:8" x14ac:dyDescent="0.2">
      <c r="A51" s="99"/>
      <c r="B51" s="99"/>
      <c r="C51" s="99"/>
      <c r="D51" s="99"/>
      <c r="E51" s="99"/>
      <c r="F51" s="99"/>
      <c r="G51" s="99"/>
      <c r="H51" s="99"/>
    </row>
    <row r="52" spans="1:8" x14ac:dyDescent="0.2">
      <c r="A52" s="99"/>
      <c r="B52" s="99"/>
      <c r="C52" s="99"/>
      <c r="D52" s="99"/>
      <c r="E52" s="99"/>
      <c r="F52" s="99"/>
      <c r="G52" s="99"/>
      <c r="H52" s="99"/>
    </row>
  </sheetData>
  <sheetProtection selectLockedCells="1"/>
  <customSheetViews>
    <customSheetView guid="{AEBFB8B1-F3B8-4BC1-8D6D-6E9109CD6111}" showPageBreaks="1" fitToPage="1" printArea="1" topLeftCell="A19">
      <selection activeCell="B21" sqref="B21"/>
      <rowBreaks count="1" manualBreakCount="1">
        <brk id="45" max="16383" man="1"/>
      </rowBreaks>
      <pageMargins left="0.25" right="0.25" top="0.75" bottom="0.75" header="0.3" footer="0.3"/>
      <pageSetup paperSize="9" scale="75" orientation="portrait" r:id="rId1"/>
      <headerFooter alignWithMargins="0"/>
    </customSheetView>
  </customSheetViews>
  <mergeCells count="10">
    <mergeCell ref="A5:B5"/>
    <mergeCell ref="A45:B45"/>
    <mergeCell ref="A46:B46"/>
    <mergeCell ref="A36:B36"/>
    <mergeCell ref="A40:B40"/>
    <mergeCell ref="A41:B41"/>
    <mergeCell ref="A42:B42"/>
    <mergeCell ref="A43:B43"/>
    <mergeCell ref="A38:B38"/>
    <mergeCell ref="A44:B44"/>
  </mergeCells>
  <phoneticPr fontId="16" type="noConversion"/>
  <pageMargins left="0.25" right="0.25" top="0.75" bottom="0.75" header="0.3" footer="0.3"/>
  <pageSetup paperSize="9" scale="78" orientation="portrait" r:id="rId2"/>
  <headerFooter scaleWithDoc="0"/>
  <rowBreaks count="1" manualBreakCount="1">
    <brk id="4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showRuler="0" zoomScaleNormal="100" zoomScaleSheetLayoutView="100" workbookViewId="0">
      <selection activeCell="C5" sqref="C5"/>
    </sheetView>
  </sheetViews>
  <sheetFormatPr defaultRowHeight="12.75" x14ac:dyDescent="0.2"/>
  <cols>
    <col min="1" max="1" width="15.42578125" customWidth="1"/>
    <col min="2" max="2" width="22" customWidth="1"/>
    <col min="3" max="4" width="19.28515625" customWidth="1"/>
    <col min="5" max="6" width="18.85546875" style="28" customWidth="1"/>
    <col min="7" max="7" width="17" style="28" customWidth="1"/>
  </cols>
  <sheetData>
    <row r="1" spans="1:8" x14ac:dyDescent="0.2">
      <c r="A1" s="114" t="s">
        <v>125</v>
      </c>
      <c r="B1" s="99"/>
      <c r="C1" s="99"/>
      <c r="D1" s="99"/>
      <c r="E1" s="149"/>
      <c r="F1" s="149"/>
      <c r="G1" s="149"/>
      <c r="H1" s="246"/>
    </row>
    <row r="2" spans="1:8" x14ac:dyDescent="0.2">
      <c r="A2" s="99"/>
      <c r="B2" s="99"/>
      <c r="C2" s="99"/>
      <c r="D2" s="99"/>
      <c r="E2" s="149"/>
      <c r="F2" s="149"/>
      <c r="G2" s="149"/>
      <c r="H2" s="246"/>
    </row>
    <row r="3" spans="1:8" ht="13.5" thickBot="1" x14ac:dyDescent="0.25">
      <c r="A3" s="99"/>
      <c r="B3" s="99"/>
      <c r="C3" s="99"/>
      <c r="D3" s="99"/>
      <c r="E3" s="149"/>
      <c r="F3" s="149"/>
      <c r="G3" s="149"/>
      <c r="H3" s="246"/>
    </row>
    <row r="4" spans="1:8" s="29" customFormat="1" ht="34.5" x14ac:dyDescent="0.2">
      <c r="A4" s="34" t="s">
        <v>18</v>
      </c>
      <c r="B4" s="35" t="s">
        <v>19</v>
      </c>
      <c r="C4" s="35" t="s">
        <v>100</v>
      </c>
      <c r="D4" s="36" t="s">
        <v>72</v>
      </c>
      <c r="E4" s="36" t="s">
        <v>73</v>
      </c>
      <c r="F4" s="37" t="s">
        <v>37</v>
      </c>
      <c r="G4" s="37" t="s">
        <v>21</v>
      </c>
      <c r="H4" s="247"/>
    </row>
    <row r="5" spans="1:8" ht="34.5" x14ac:dyDescent="0.2">
      <c r="A5" s="38"/>
      <c r="B5" s="328" t="s">
        <v>97</v>
      </c>
      <c r="C5" s="265">
        <v>110000</v>
      </c>
      <c r="D5" s="40">
        <f>'2. Banqueting'!D7</f>
        <v>0</v>
      </c>
      <c r="E5" s="40">
        <f>'2. Banqueting'!F7</f>
        <v>0</v>
      </c>
      <c r="F5" s="41">
        <f>D5*$C$5</f>
        <v>0</v>
      </c>
      <c r="G5" s="41">
        <f>E5*$C$5</f>
        <v>0</v>
      </c>
      <c r="H5" s="246"/>
    </row>
    <row r="6" spans="1:8" ht="16.5" customHeight="1" x14ac:dyDescent="0.2">
      <c r="A6" s="42" t="s">
        <v>46</v>
      </c>
      <c r="B6" s="43"/>
      <c r="C6" s="44"/>
      <c r="D6" s="44"/>
      <c r="E6" s="45"/>
      <c r="F6" s="235">
        <f>SUM(F5:F5)</f>
        <v>0</v>
      </c>
      <c r="G6" s="235">
        <f>SUM(G5:G5)</f>
        <v>0</v>
      </c>
      <c r="H6" s="246"/>
    </row>
    <row r="7" spans="1:8" x14ac:dyDescent="0.2">
      <c r="A7" s="99"/>
      <c r="B7" s="99"/>
      <c r="C7" s="99"/>
      <c r="D7" s="99"/>
      <c r="E7" s="149"/>
      <c r="F7" s="149"/>
      <c r="G7" s="149"/>
      <c r="H7" s="246"/>
    </row>
    <row r="8" spans="1:8" x14ac:dyDescent="0.2">
      <c r="A8" s="128"/>
      <c r="B8" s="99"/>
      <c r="C8" s="128"/>
      <c r="D8" s="99"/>
      <c r="E8" s="149"/>
      <c r="F8" s="149"/>
      <c r="G8" s="149"/>
      <c r="H8" s="246"/>
    </row>
    <row r="9" spans="1:8" x14ac:dyDescent="0.2">
      <c r="A9" s="128"/>
      <c r="B9" s="99"/>
      <c r="C9" s="99"/>
      <c r="D9" s="99"/>
      <c r="E9" s="149"/>
      <c r="F9" s="149"/>
      <c r="G9" s="149"/>
      <c r="H9" s="246"/>
    </row>
    <row r="10" spans="1:8" x14ac:dyDescent="0.2">
      <c r="A10" s="128"/>
      <c r="B10" s="99"/>
      <c r="C10" s="99"/>
      <c r="D10" s="99"/>
      <c r="E10" s="149"/>
      <c r="F10" s="149"/>
      <c r="G10" s="149"/>
      <c r="H10" s="246"/>
    </row>
    <row r="11" spans="1:8" x14ac:dyDescent="0.2">
      <c r="A11" s="98"/>
      <c r="B11" s="98"/>
      <c r="C11" s="98"/>
      <c r="D11" s="98"/>
      <c r="E11" s="150"/>
      <c r="F11" s="150"/>
      <c r="G11" s="150"/>
      <c r="H11" s="248"/>
    </row>
    <row r="12" spans="1:8" x14ac:dyDescent="0.2">
      <c r="A12" s="98"/>
      <c r="B12" s="98"/>
      <c r="C12" s="98"/>
      <c r="D12" s="98"/>
      <c r="E12" s="150"/>
      <c r="F12" s="150"/>
      <c r="G12" s="150"/>
      <c r="H12" s="248"/>
    </row>
    <row r="13" spans="1:8" x14ac:dyDescent="0.2">
      <c r="A13" s="98"/>
      <c r="B13" s="98"/>
      <c r="C13" s="273"/>
      <c r="D13" s="98"/>
      <c r="E13" s="98"/>
      <c r="F13" s="98"/>
      <c r="G13" s="98"/>
      <c r="H13" s="248"/>
    </row>
    <row r="14" spans="1:8" x14ac:dyDescent="0.2">
      <c r="A14" s="98"/>
      <c r="B14" s="98"/>
      <c r="C14" s="98"/>
      <c r="D14" s="98"/>
      <c r="E14" s="98"/>
      <c r="F14" s="98"/>
      <c r="G14" s="150"/>
      <c r="H14" s="248"/>
    </row>
    <row r="15" spans="1:8" x14ac:dyDescent="0.2">
      <c r="A15" s="98"/>
      <c r="B15" s="98"/>
      <c r="C15" s="98"/>
      <c r="D15" s="98"/>
      <c r="E15" s="98"/>
      <c r="F15" s="98"/>
      <c r="G15" s="150"/>
      <c r="H15" s="248"/>
    </row>
    <row r="16" spans="1:8" x14ac:dyDescent="0.2">
      <c r="A16" s="98"/>
      <c r="B16" s="98"/>
      <c r="C16" s="98"/>
      <c r="D16" s="98"/>
      <c r="E16" s="150"/>
      <c r="F16" s="150"/>
      <c r="G16" s="150"/>
      <c r="H16" s="248"/>
    </row>
    <row r="17" spans="1:8" x14ac:dyDescent="0.2">
      <c r="A17" s="98"/>
      <c r="B17" s="98"/>
      <c r="C17" s="98"/>
      <c r="D17" s="98"/>
      <c r="E17" s="150"/>
      <c r="F17" s="150"/>
      <c r="G17" s="150"/>
      <c r="H17" s="248"/>
    </row>
    <row r="18" spans="1:8" x14ac:dyDescent="0.2">
      <c r="A18" s="98"/>
      <c r="B18" s="98"/>
      <c r="C18" s="98"/>
      <c r="D18" s="98"/>
      <c r="E18" s="150"/>
      <c r="F18" s="150"/>
      <c r="G18" s="150"/>
      <c r="H18" s="248"/>
    </row>
    <row r="19" spans="1:8" x14ac:dyDescent="0.2">
      <c r="A19" s="98"/>
      <c r="B19" s="98"/>
      <c r="C19" s="98"/>
      <c r="D19" s="98"/>
      <c r="E19" s="150"/>
      <c r="F19" s="150"/>
      <c r="G19" s="150"/>
      <c r="H19" s="248"/>
    </row>
    <row r="20" spans="1:8" x14ac:dyDescent="0.2">
      <c r="A20" s="98"/>
      <c r="B20" s="98"/>
      <c r="C20" s="98"/>
      <c r="D20" s="98"/>
      <c r="E20" s="150"/>
      <c r="F20" s="150"/>
      <c r="G20" s="150"/>
      <c r="H20" s="248"/>
    </row>
    <row r="21" spans="1:8" x14ac:dyDescent="0.2">
      <c r="A21" s="98"/>
      <c r="B21" s="98"/>
      <c r="C21" s="98"/>
      <c r="D21" s="98"/>
      <c r="E21" s="150"/>
      <c r="F21" s="150"/>
      <c r="G21" s="150"/>
      <c r="H21" s="248"/>
    </row>
    <row r="22" spans="1:8" x14ac:dyDescent="0.2">
      <c r="A22" s="98"/>
      <c r="B22" s="98"/>
      <c r="C22" s="98"/>
      <c r="D22" s="98"/>
      <c r="E22" s="150"/>
      <c r="F22" s="150"/>
      <c r="G22" s="150"/>
      <c r="H22" s="248"/>
    </row>
    <row r="23" spans="1:8" x14ac:dyDescent="0.2">
      <c r="A23" s="98"/>
      <c r="B23" s="98"/>
      <c r="C23" s="98"/>
      <c r="D23" s="98"/>
      <c r="E23" s="150"/>
      <c r="F23" s="150"/>
      <c r="G23" s="150"/>
      <c r="H23" s="248"/>
    </row>
    <row r="24" spans="1:8" x14ac:dyDescent="0.2">
      <c r="A24" s="98"/>
      <c r="B24" s="98"/>
      <c r="C24" s="98"/>
      <c r="D24" s="98"/>
      <c r="E24" s="150"/>
      <c r="F24" s="150"/>
      <c r="G24" s="150"/>
      <c r="H24" s="248"/>
    </row>
    <row r="25" spans="1:8" x14ac:dyDescent="0.2">
      <c r="A25" s="98"/>
      <c r="B25" s="98"/>
      <c r="C25" s="98"/>
      <c r="D25" s="98"/>
      <c r="E25" s="150"/>
      <c r="F25" s="150"/>
      <c r="G25" s="150"/>
      <c r="H25" s="248"/>
    </row>
    <row r="26" spans="1:8" x14ac:dyDescent="0.2">
      <c r="A26" s="98"/>
      <c r="B26" s="98"/>
      <c r="C26" s="98"/>
      <c r="D26" s="98"/>
      <c r="E26" s="150"/>
      <c r="F26" s="150"/>
      <c r="G26" s="150"/>
      <c r="H26" s="248"/>
    </row>
    <row r="27" spans="1:8" x14ac:dyDescent="0.2">
      <c r="A27" s="98"/>
      <c r="B27" s="98"/>
      <c r="C27" s="98"/>
      <c r="D27" s="98"/>
      <c r="E27" s="150"/>
      <c r="F27" s="150"/>
      <c r="G27" s="150"/>
      <c r="H27" s="248"/>
    </row>
    <row r="28" spans="1:8" x14ac:dyDescent="0.2">
      <c r="A28" s="98"/>
      <c r="B28" s="98"/>
      <c r="C28" s="98"/>
      <c r="D28" s="98"/>
      <c r="E28" s="150"/>
      <c r="F28" s="150"/>
      <c r="G28" s="150"/>
      <c r="H28" s="248"/>
    </row>
    <row r="29" spans="1:8" x14ac:dyDescent="0.2">
      <c r="A29" s="98"/>
      <c r="B29" s="98"/>
      <c r="C29" s="98"/>
      <c r="D29" s="98"/>
      <c r="E29" s="150"/>
      <c r="F29" s="150"/>
      <c r="G29" s="150"/>
      <c r="H29" s="248"/>
    </row>
    <row r="30" spans="1:8" x14ac:dyDescent="0.2">
      <c r="A30" s="98"/>
      <c r="B30" s="98"/>
      <c r="C30" s="98"/>
      <c r="D30" s="98"/>
      <c r="E30" s="150"/>
      <c r="F30" s="150"/>
      <c r="G30" s="150"/>
      <c r="H30" s="248"/>
    </row>
    <row r="31" spans="1:8" x14ac:dyDescent="0.2">
      <c r="A31" s="98"/>
      <c r="B31" s="98"/>
      <c r="C31" s="98"/>
      <c r="D31" s="98"/>
      <c r="E31" s="150"/>
      <c r="F31" s="150"/>
      <c r="G31" s="150"/>
      <c r="H31" s="248"/>
    </row>
    <row r="32" spans="1:8" x14ac:dyDescent="0.2">
      <c r="A32" s="98"/>
      <c r="B32" s="98"/>
      <c r="C32" s="98"/>
      <c r="D32" s="98"/>
      <c r="E32" s="150"/>
      <c r="F32" s="150"/>
      <c r="G32" s="150"/>
      <c r="H32" s="248"/>
    </row>
    <row r="33" spans="1:8" x14ac:dyDescent="0.2">
      <c r="A33" s="98"/>
      <c r="B33" s="98"/>
      <c r="C33" s="98"/>
      <c r="D33" s="98"/>
      <c r="E33" s="150"/>
      <c r="F33" s="150"/>
      <c r="G33" s="150"/>
      <c r="H33" s="248"/>
    </row>
    <row r="34" spans="1:8" x14ac:dyDescent="0.2">
      <c r="A34" s="98"/>
      <c r="B34" s="98"/>
      <c r="C34" s="98"/>
      <c r="D34" s="98"/>
      <c r="E34" s="150"/>
      <c r="F34" s="150"/>
      <c r="G34" s="150"/>
      <c r="H34" s="248"/>
    </row>
    <row r="35" spans="1:8" x14ac:dyDescent="0.2">
      <c r="A35" s="98"/>
      <c r="B35" s="98"/>
      <c r="C35" s="98"/>
      <c r="D35" s="98"/>
      <c r="E35" s="150"/>
      <c r="F35" s="150"/>
      <c r="G35" s="150"/>
      <c r="H35" s="248"/>
    </row>
    <row r="36" spans="1:8" x14ac:dyDescent="0.2">
      <c r="A36" s="98"/>
      <c r="B36" s="98"/>
      <c r="C36" s="98"/>
      <c r="D36" s="98"/>
      <c r="E36" s="150"/>
      <c r="F36" s="150"/>
      <c r="G36" s="150"/>
      <c r="H36" s="248"/>
    </row>
    <row r="37" spans="1:8" x14ac:dyDescent="0.2">
      <c r="A37" s="98"/>
      <c r="B37" s="98"/>
      <c r="C37" s="98"/>
      <c r="D37" s="98"/>
      <c r="E37" s="150"/>
      <c r="F37" s="150"/>
      <c r="G37" s="150"/>
      <c r="H37" s="248"/>
    </row>
    <row r="38" spans="1:8" x14ac:dyDescent="0.2">
      <c r="A38" s="98"/>
      <c r="B38" s="98"/>
      <c r="C38" s="98"/>
      <c r="D38" s="98"/>
      <c r="E38" s="150"/>
      <c r="F38" s="150"/>
      <c r="G38" s="150"/>
      <c r="H38" s="248"/>
    </row>
    <row r="39" spans="1:8" x14ac:dyDescent="0.2">
      <c r="A39" s="98"/>
      <c r="B39" s="98"/>
      <c r="C39" s="98"/>
      <c r="D39" s="98"/>
      <c r="E39" s="150"/>
      <c r="F39" s="150"/>
      <c r="G39" s="150"/>
      <c r="H39" s="248"/>
    </row>
    <row r="40" spans="1:8" x14ac:dyDescent="0.2">
      <c r="A40" s="98"/>
      <c r="B40" s="98"/>
      <c r="C40" s="98"/>
      <c r="D40" s="98"/>
      <c r="E40" s="150"/>
      <c r="F40" s="150"/>
      <c r="G40" s="150"/>
      <c r="H40" s="248"/>
    </row>
    <row r="41" spans="1:8" x14ac:dyDescent="0.2">
      <c r="A41" s="98"/>
      <c r="B41" s="98"/>
      <c r="C41" s="98"/>
      <c r="D41" s="98"/>
      <c r="E41" s="150"/>
      <c r="F41" s="150"/>
      <c r="G41" s="150"/>
      <c r="H41" s="248"/>
    </row>
    <row r="42" spans="1:8" x14ac:dyDescent="0.2">
      <c r="A42" s="98"/>
      <c r="B42" s="98"/>
      <c r="C42" s="98"/>
      <c r="D42" s="98"/>
      <c r="E42" s="150"/>
      <c r="F42" s="150"/>
      <c r="G42" s="150"/>
      <c r="H42" s="248"/>
    </row>
    <row r="43" spans="1:8" x14ac:dyDescent="0.2">
      <c r="A43" s="98"/>
      <c r="B43" s="98"/>
      <c r="C43" s="98"/>
      <c r="D43" s="98"/>
      <c r="E43" s="150"/>
      <c r="F43" s="150"/>
      <c r="G43" s="150"/>
      <c r="H43" s="248"/>
    </row>
    <row r="44" spans="1:8" x14ac:dyDescent="0.2">
      <c r="A44" s="98"/>
      <c r="B44" s="98"/>
      <c r="C44" s="98"/>
      <c r="D44" s="98"/>
      <c r="E44" s="150"/>
      <c r="F44" s="150"/>
      <c r="G44" s="150"/>
      <c r="H44" s="248"/>
    </row>
    <row r="45" spans="1:8" x14ac:dyDescent="0.2">
      <c r="A45" s="98"/>
      <c r="B45" s="98"/>
      <c r="C45" s="98"/>
      <c r="D45" s="98"/>
      <c r="E45" s="150"/>
      <c r="F45" s="150"/>
      <c r="G45" s="150"/>
      <c r="H45" s="248"/>
    </row>
    <row r="46" spans="1:8" x14ac:dyDescent="0.2">
      <c r="A46" s="98"/>
      <c r="B46" s="98"/>
      <c r="C46" s="98"/>
      <c r="D46" s="98"/>
      <c r="E46" s="150"/>
      <c r="F46" s="150"/>
      <c r="G46" s="150"/>
      <c r="H46" s="248"/>
    </row>
    <row r="47" spans="1:8" x14ac:dyDescent="0.2">
      <c r="A47" s="98"/>
      <c r="B47" s="98"/>
      <c r="C47" s="98"/>
      <c r="D47" s="98"/>
      <c r="E47" s="150"/>
      <c r="F47" s="150"/>
      <c r="G47" s="150"/>
      <c r="H47" s="248"/>
    </row>
    <row r="48" spans="1:8" x14ac:dyDescent="0.2">
      <c r="A48" s="98"/>
      <c r="B48" s="98"/>
      <c r="C48" s="98"/>
      <c r="D48" s="98"/>
      <c r="E48" s="150"/>
      <c r="F48" s="150"/>
      <c r="G48" s="150"/>
      <c r="H48" s="248"/>
    </row>
    <row r="49" spans="1:8" x14ac:dyDescent="0.2">
      <c r="A49" s="98"/>
      <c r="B49" s="98"/>
      <c r="C49" s="98"/>
      <c r="D49" s="98"/>
      <c r="E49" s="150"/>
      <c r="F49" s="150"/>
      <c r="G49" s="150"/>
      <c r="H49" s="248"/>
    </row>
    <row r="50" spans="1:8" x14ac:dyDescent="0.2">
      <c r="A50" s="98"/>
      <c r="B50" s="98"/>
      <c r="C50" s="98"/>
      <c r="D50" s="98"/>
      <c r="E50" s="150"/>
      <c r="F50" s="150"/>
      <c r="G50" s="150"/>
      <c r="H50" s="248"/>
    </row>
    <row r="51" spans="1:8" x14ac:dyDescent="0.2">
      <c r="A51" s="98"/>
      <c r="B51" s="98"/>
      <c r="C51" s="98"/>
      <c r="D51" s="98"/>
      <c r="E51" s="150"/>
      <c r="F51" s="150"/>
      <c r="G51" s="150"/>
      <c r="H51" s="248"/>
    </row>
    <row r="52" spans="1:8" x14ac:dyDescent="0.2">
      <c r="A52" s="98"/>
      <c r="B52" s="98"/>
      <c r="C52" s="98"/>
      <c r="D52" s="98"/>
      <c r="E52" s="150"/>
      <c r="F52" s="150"/>
      <c r="G52" s="150"/>
      <c r="H52" s="248"/>
    </row>
    <row r="53" spans="1:8" x14ac:dyDescent="0.2">
      <c r="A53" s="98"/>
      <c r="B53" s="98"/>
      <c r="C53" s="98"/>
      <c r="D53" s="98"/>
      <c r="E53" s="150"/>
      <c r="F53" s="150"/>
      <c r="G53" s="150"/>
      <c r="H53" s="248"/>
    </row>
    <row r="54" spans="1:8" x14ac:dyDescent="0.2">
      <c r="A54" s="98"/>
      <c r="B54" s="98"/>
      <c r="C54" s="98"/>
      <c r="D54" s="98"/>
      <c r="E54" s="150"/>
      <c r="F54" s="150"/>
      <c r="G54" s="150"/>
      <c r="H54" s="248"/>
    </row>
    <row r="55" spans="1:8" x14ac:dyDescent="0.2">
      <c r="A55" s="98"/>
      <c r="B55" s="98"/>
      <c r="C55" s="98"/>
      <c r="D55" s="98"/>
      <c r="E55" s="150"/>
      <c r="F55" s="150"/>
      <c r="G55" s="150"/>
      <c r="H55" s="248"/>
    </row>
    <row r="56" spans="1:8" x14ac:dyDescent="0.2">
      <c r="A56" s="98"/>
      <c r="B56" s="98"/>
      <c r="C56" s="98"/>
      <c r="D56" s="98"/>
      <c r="E56" s="150"/>
      <c r="F56" s="150"/>
      <c r="G56" s="150"/>
      <c r="H56" s="248"/>
    </row>
    <row r="57" spans="1:8" x14ac:dyDescent="0.2">
      <c r="A57" s="98"/>
      <c r="B57" s="98"/>
      <c r="C57" s="98"/>
      <c r="D57" s="98"/>
      <c r="E57" s="150"/>
      <c r="F57" s="150"/>
      <c r="G57" s="150"/>
      <c r="H57" s="248"/>
    </row>
    <row r="58" spans="1:8" x14ac:dyDescent="0.2">
      <c r="A58" s="98"/>
      <c r="B58" s="98"/>
      <c r="C58" s="98"/>
      <c r="D58" s="98"/>
      <c r="E58" s="150"/>
      <c r="F58" s="150"/>
      <c r="G58" s="150"/>
      <c r="H58" s="248"/>
    </row>
    <row r="59" spans="1:8" x14ac:dyDescent="0.2">
      <c r="A59" s="98"/>
      <c r="B59" s="98"/>
      <c r="C59" s="98"/>
      <c r="D59" s="98"/>
      <c r="E59" s="150"/>
      <c r="F59" s="150"/>
      <c r="G59" s="150"/>
      <c r="H59" s="248"/>
    </row>
    <row r="60" spans="1:8" x14ac:dyDescent="0.2">
      <c r="A60" s="98"/>
      <c r="B60" s="98"/>
      <c r="C60" s="98"/>
      <c r="D60" s="98"/>
      <c r="E60" s="150"/>
      <c r="F60" s="150"/>
      <c r="G60" s="150"/>
      <c r="H60" s="248"/>
    </row>
    <row r="61" spans="1:8" x14ac:dyDescent="0.2">
      <c r="A61" s="98"/>
      <c r="B61" s="98"/>
      <c r="C61" s="98"/>
      <c r="D61" s="98"/>
      <c r="E61" s="150"/>
      <c r="F61" s="150"/>
      <c r="G61" s="150"/>
      <c r="H61" s="248"/>
    </row>
    <row r="62" spans="1:8" x14ac:dyDescent="0.2">
      <c r="A62" s="98"/>
      <c r="B62" s="98"/>
      <c r="C62" s="98"/>
      <c r="D62" s="98"/>
      <c r="E62" s="150"/>
      <c r="F62" s="150"/>
      <c r="G62" s="150"/>
      <c r="H62" s="248"/>
    </row>
    <row r="63" spans="1:8" x14ac:dyDescent="0.2">
      <c r="A63" s="98"/>
      <c r="B63" s="98"/>
      <c r="C63" s="98"/>
      <c r="D63" s="98"/>
      <c r="E63" s="150"/>
      <c r="F63" s="150"/>
      <c r="G63" s="150"/>
    </row>
    <row r="64" spans="1:8" x14ac:dyDescent="0.2">
      <c r="A64" s="98"/>
      <c r="B64" s="98"/>
      <c r="C64" s="98"/>
      <c r="D64" s="98"/>
      <c r="E64" s="150"/>
      <c r="F64" s="150"/>
      <c r="G64" s="150"/>
    </row>
    <row r="65" spans="1:7" x14ac:dyDescent="0.2">
      <c r="A65" s="98"/>
      <c r="B65" s="98"/>
      <c r="C65" s="98"/>
      <c r="D65" s="98"/>
      <c r="E65" s="150"/>
      <c r="F65" s="150"/>
      <c r="G65" s="150"/>
    </row>
    <row r="66" spans="1:7" x14ac:dyDescent="0.2">
      <c r="A66" s="98"/>
      <c r="B66" s="98"/>
      <c r="C66" s="98"/>
      <c r="D66" s="98"/>
      <c r="E66" s="150"/>
      <c r="F66" s="150"/>
      <c r="G66" s="150"/>
    </row>
    <row r="67" spans="1:7" x14ac:dyDescent="0.2">
      <c r="A67" s="98"/>
      <c r="B67" s="98"/>
      <c r="C67" s="98"/>
      <c r="D67" s="98"/>
      <c r="E67" s="150"/>
      <c r="F67" s="150"/>
      <c r="G67" s="150"/>
    </row>
    <row r="68" spans="1:7" x14ac:dyDescent="0.2">
      <c r="A68" s="98"/>
      <c r="B68" s="98"/>
      <c r="C68" s="98"/>
      <c r="D68" s="98"/>
      <c r="E68" s="150"/>
      <c r="F68" s="150"/>
      <c r="G68" s="150"/>
    </row>
    <row r="69" spans="1:7" x14ac:dyDescent="0.2">
      <c r="A69" s="98"/>
      <c r="B69" s="98"/>
      <c r="C69" s="98"/>
      <c r="D69" s="98"/>
      <c r="E69" s="150"/>
      <c r="F69" s="150"/>
      <c r="G69" s="150"/>
    </row>
    <row r="70" spans="1:7" x14ac:dyDescent="0.2">
      <c r="A70" s="98"/>
      <c r="B70" s="98"/>
      <c r="C70" s="98"/>
      <c r="D70" s="98"/>
      <c r="E70" s="150"/>
      <c r="F70" s="150"/>
      <c r="G70" s="150"/>
    </row>
    <row r="71" spans="1:7" x14ac:dyDescent="0.2">
      <c r="A71" s="98"/>
      <c r="B71" s="98"/>
      <c r="C71" s="98"/>
      <c r="D71" s="98"/>
      <c r="E71" s="150"/>
      <c r="F71" s="150"/>
      <c r="G71" s="150"/>
    </row>
    <row r="72" spans="1:7" x14ac:dyDescent="0.2">
      <c r="A72" s="98"/>
      <c r="B72" s="98"/>
      <c r="C72" s="98"/>
      <c r="D72" s="98"/>
      <c r="E72" s="150"/>
      <c r="F72" s="150"/>
      <c r="G72" s="150"/>
    </row>
    <row r="73" spans="1:7" x14ac:dyDescent="0.2">
      <c r="A73" s="98"/>
      <c r="B73" s="98"/>
      <c r="C73" s="98"/>
      <c r="D73" s="98"/>
      <c r="E73" s="150"/>
      <c r="F73" s="150"/>
      <c r="G73" s="150"/>
    </row>
  </sheetData>
  <sheetProtection selectLockedCells="1"/>
  <customSheetViews>
    <customSheetView guid="{AEBFB8B1-F3B8-4BC1-8D6D-6E9109CD6111}" showPageBreaks="1" fitToPage="1" printArea="1">
      <selection activeCell="F6" sqref="F6:G6"/>
      <pageMargins left="0.75" right="0.75" top="1" bottom="1" header="0.5" footer="0.5"/>
      <pageSetup paperSize="9" scale="67" orientation="portrait" r:id="rId1"/>
      <headerFooter alignWithMargins="0"/>
    </customSheetView>
  </customSheetViews>
  <phoneticPr fontId="0" type="noConversion"/>
  <pageMargins left="0.75" right="0.75" top="1" bottom="1" header="0.5" footer="0.5"/>
  <pageSetup paperSize="9" scale="67" orientation="portrait" r:id="rId2"/>
  <headerFooter alignWithMargins="0">
    <oddHeader xml:space="preserve">&amp;LAanbesteding Cateringdienstverlening ACM-NVWA-RCE-RVO met zaaknummer 31147320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Ruler="0" zoomScaleNormal="100" zoomScaleSheetLayoutView="100" workbookViewId="0">
      <selection activeCell="C13" sqref="C13"/>
    </sheetView>
  </sheetViews>
  <sheetFormatPr defaultRowHeight="12.75" x14ac:dyDescent="0.2"/>
  <cols>
    <col min="1" max="1" width="14.85546875" customWidth="1"/>
    <col min="2" max="2" width="46.5703125" customWidth="1"/>
    <col min="3" max="4" width="18.28515625" customWidth="1"/>
    <col min="5" max="6" width="18.7109375" style="28" customWidth="1"/>
    <col min="7" max="7" width="18.42578125" style="28" customWidth="1"/>
  </cols>
  <sheetData>
    <row r="1" spans="1:8" x14ac:dyDescent="0.2">
      <c r="A1" s="114" t="s">
        <v>126</v>
      </c>
      <c r="B1" s="99"/>
      <c r="C1" s="99"/>
      <c r="D1" s="99"/>
      <c r="E1" s="149"/>
      <c r="F1" s="149"/>
      <c r="G1" s="149"/>
      <c r="H1" s="98"/>
    </row>
    <row r="2" spans="1:8" x14ac:dyDescent="0.2">
      <c r="A2" s="99"/>
      <c r="B2" s="99"/>
      <c r="C2" s="99"/>
      <c r="D2" s="99"/>
      <c r="E2" s="149"/>
      <c r="F2" s="149"/>
      <c r="G2" s="149"/>
      <c r="H2" s="98"/>
    </row>
    <row r="3" spans="1:8" ht="13.5" thickBot="1" x14ac:dyDescent="0.25">
      <c r="A3" s="99"/>
      <c r="B3" s="99"/>
      <c r="C3" s="99"/>
      <c r="D3" s="99"/>
      <c r="E3" s="149"/>
      <c r="F3" s="149"/>
      <c r="G3" s="149"/>
      <c r="H3" s="98"/>
    </row>
    <row r="4" spans="1:8" s="29" customFormat="1" ht="34.5" x14ac:dyDescent="0.2">
      <c r="A4" s="34" t="s">
        <v>18</v>
      </c>
      <c r="B4" s="35" t="s">
        <v>19</v>
      </c>
      <c r="C4" s="35" t="s">
        <v>49</v>
      </c>
      <c r="D4" s="36" t="s">
        <v>72</v>
      </c>
      <c r="E4" s="36" t="s">
        <v>73</v>
      </c>
      <c r="F4" s="37" t="s">
        <v>42</v>
      </c>
      <c r="G4" s="37" t="s">
        <v>43</v>
      </c>
      <c r="H4" s="151"/>
    </row>
    <row r="5" spans="1:8" x14ac:dyDescent="0.2">
      <c r="A5" s="329"/>
      <c r="B5" s="39" t="str">
        <f>'2. Banqueting'!A9</f>
        <v>Borrelwagen zonder bediening (inclusief verbruik)</v>
      </c>
      <c r="C5" s="266">
        <v>11000</v>
      </c>
      <c r="D5" s="40">
        <f>'2. Banqueting'!D9</f>
        <v>0</v>
      </c>
      <c r="E5" s="40">
        <f>'2. Banqueting'!F9</f>
        <v>0</v>
      </c>
      <c r="F5" s="40">
        <f>D5*$C$5</f>
        <v>0</v>
      </c>
      <c r="G5" s="41">
        <f>E5*$C$5</f>
        <v>0</v>
      </c>
      <c r="H5" s="98"/>
    </row>
    <row r="6" spans="1:8" x14ac:dyDescent="0.2">
      <c r="A6" s="329"/>
      <c r="B6" s="39" t="str">
        <f>'2. Banqueting'!A10</f>
        <v>Receptiearrangement inclusief 1,5 uur bediening</v>
      </c>
      <c r="C6" s="266">
        <v>7500</v>
      </c>
      <c r="D6" s="40">
        <f>'2. Banqueting'!D10</f>
        <v>0</v>
      </c>
      <c r="E6" s="40">
        <f>'2. Banqueting'!F10</f>
        <v>0</v>
      </c>
      <c r="F6" s="40">
        <f>D6*$C$6</f>
        <v>0</v>
      </c>
      <c r="G6" s="41">
        <f>E6*$C$6</f>
        <v>0</v>
      </c>
      <c r="H6" s="98"/>
    </row>
    <row r="7" spans="1:8" ht="34.5" x14ac:dyDescent="0.2">
      <c r="A7" s="329"/>
      <c r="B7" s="334" t="s">
        <v>19</v>
      </c>
      <c r="C7" s="334" t="s">
        <v>127</v>
      </c>
      <c r="D7" s="335" t="s">
        <v>72</v>
      </c>
      <c r="E7" s="335" t="s">
        <v>73</v>
      </c>
      <c r="F7" s="335" t="s">
        <v>42</v>
      </c>
      <c r="G7" s="336" t="s">
        <v>43</v>
      </c>
      <c r="H7" s="98"/>
    </row>
    <row r="8" spans="1:8" x14ac:dyDescent="0.2">
      <c r="A8" s="329"/>
      <c r="B8" s="330" t="str">
        <f>'2. Banqueting'!A11</f>
        <v>Frisdrank (glazen flesje 20 cl)</v>
      </c>
      <c r="C8" s="331">
        <v>17000</v>
      </c>
      <c r="D8" s="332">
        <f>'2. Banqueting'!D11</f>
        <v>0</v>
      </c>
      <c r="E8" s="332">
        <f>'2. Banqueting'!F11</f>
        <v>0</v>
      </c>
      <c r="F8" s="333">
        <f>D8*$C$8</f>
        <v>0</v>
      </c>
      <c r="G8" s="333">
        <f>E8*$C$8</f>
        <v>0</v>
      </c>
      <c r="H8" s="98"/>
    </row>
    <row r="9" spans="1:8" ht="13.5" thickBot="1" x14ac:dyDescent="0.25">
      <c r="A9" s="47" t="s">
        <v>47</v>
      </c>
      <c r="B9" s="48"/>
      <c r="C9" s="48"/>
      <c r="D9" s="48"/>
      <c r="E9" s="49"/>
      <c r="F9" s="50">
        <f>SUM(F5+F6+F8)</f>
        <v>0</v>
      </c>
      <c r="G9" s="50">
        <f>SUM(G5+G6+G8)</f>
        <v>0</v>
      </c>
      <c r="H9" s="98"/>
    </row>
    <row r="10" spans="1:8" ht="13.5" thickBot="1" x14ac:dyDescent="0.25">
      <c r="A10" s="99"/>
      <c r="B10" s="99"/>
      <c r="C10" s="99"/>
      <c r="D10" s="99"/>
      <c r="E10" s="149"/>
      <c r="F10" s="149"/>
      <c r="G10" s="149"/>
      <c r="H10" s="98"/>
    </row>
    <row r="11" spans="1:8" ht="13.5" thickBot="1" x14ac:dyDescent="0.25">
      <c r="A11" s="51" t="s">
        <v>48</v>
      </c>
      <c r="B11" s="43"/>
      <c r="C11" s="43"/>
      <c r="D11" s="43"/>
      <c r="E11" s="52"/>
      <c r="F11" s="337">
        <f>F9</f>
        <v>0</v>
      </c>
      <c r="G11" s="337">
        <f>G9</f>
        <v>0</v>
      </c>
      <c r="H11" s="98"/>
    </row>
    <row r="12" spans="1:8" x14ac:dyDescent="0.2">
      <c r="A12" s="99"/>
      <c r="B12" s="99"/>
      <c r="C12" s="99"/>
      <c r="D12" s="99"/>
      <c r="E12" s="149"/>
      <c r="F12" s="149"/>
      <c r="G12" s="149"/>
      <c r="H12" s="98"/>
    </row>
    <row r="13" spans="1:8" x14ac:dyDescent="0.2">
      <c r="A13" s="99"/>
      <c r="B13" s="99"/>
      <c r="C13" s="99"/>
      <c r="D13" s="99"/>
      <c r="E13" s="149"/>
      <c r="F13" s="149"/>
      <c r="G13" s="149"/>
      <c r="H13" s="98"/>
    </row>
    <row r="14" spans="1:8" x14ac:dyDescent="0.2">
      <c r="A14" s="99"/>
      <c r="B14" s="99"/>
      <c r="C14" s="99"/>
      <c r="D14" s="99"/>
      <c r="E14" s="149"/>
      <c r="F14" s="149"/>
      <c r="G14" s="149"/>
      <c r="H14" s="98"/>
    </row>
    <row r="15" spans="1:8" x14ac:dyDescent="0.2">
      <c r="A15" s="128"/>
      <c r="B15" s="99"/>
      <c r="C15" s="99"/>
      <c r="D15" s="99"/>
      <c r="E15" s="149"/>
      <c r="F15" s="149"/>
      <c r="G15" s="149"/>
      <c r="H15" s="98"/>
    </row>
    <row r="16" spans="1:8" x14ac:dyDescent="0.2">
      <c r="A16" s="128"/>
      <c r="B16" s="99"/>
      <c r="C16" s="99"/>
      <c r="D16" s="99"/>
      <c r="E16" s="149"/>
      <c r="F16" s="149"/>
      <c r="G16" s="149"/>
      <c r="H16" s="98"/>
    </row>
    <row r="17" spans="1:8" x14ac:dyDescent="0.2">
      <c r="A17" s="128"/>
      <c r="B17" s="99"/>
      <c r="C17" s="99"/>
      <c r="D17" s="99"/>
      <c r="E17" s="149"/>
      <c r="F17" s="149"/>
      <c r="G17" s="149"/>
      <c r="H17" s="98"/>
    </row>
    <row r="18" spans="1:8" x14ac:dyDescent="0.2">
      <c r="A18" s="128"/>
      <c r="B18" s="99"/>
      <c r="C18" s="99"/>
      <c r="D18" s="99"/>
      <c r="E18" s="149"/>
      <c r="F18" s="149"/>
      <c r="G18" s="149"/>
      <c r="H18" s="98"/>
    </row>
    <row r="19" spans="1:8" x14ac:dyDescent="0.2">
      <c r="A19" s="98"/>
      <c r="B19" s="98"/>
      <c r="C19" s="98"/>
      <c r="D19" s="98"/>
      <c r="E19" s="150"/>
      <c r="F19" s="150"/>
      <c r="G19" s="150"/>
      <c r="H19" s="98"/>
    </row>
    <row r="20" spans="1:8" x14ac:dyDescent="0.2">
      <c r="A20" s="98"/>
      <c r="B20" s="98"/>
      <c r="C20" s="98"/>
      <c r="D20" s="98"/>
      <c r="E20" s="150"/>
      <c r="F20" s="150"/>
      <c r="G20" s="150"/>
      <c r="H20" s="98"/>
    </row>
    <row r="21" spans="1:8" x14ac:dyDescent="0.2">
      <c r="A21" s="98"/>
      <c r="B21" s="98"/>
      <c r="C21" s="98"/>
      <c r="D21" s="98"/>
      <c r="E21" s="150"/>
      <c r="F21" s="150"/>
      <c r="G21" s="150"/>
      <c r="H21" s="98"/>
    </row>
    <row r="22" spans="1:8" x14ac:dyDescent="0.2">
      <c r="A22" s="98"/>
      <c r="B22" s="98"/>
      <c r="C22" s="98"/>
      <c r="D22" s="98"/>
      <c r="E22" s="150"/>
      <c r="F22" s="150"/>
      <c r="G22" s="150"/>
      <c r="H22" s="98"/>
    </row>
  </sheetData>
  <sheetProtection selectLockedCells="1" selectUnlockedCells="1"/>
  <pageMargins left="0.75" right="0.75" top="1" bottom="1" header="0.5" footer="0.5"/>
  <pageSetup paperSize="9" scale="56" orientation="portrait" r:id="rId1"/>
  <headerFooter alignWithMargins="0">
    <oddHeader xml:space="preserve">&amp;LAanbesteding Cateringdienstverlening ACM-NVWA-RCE-RVO met zaaknummer 31147320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zoomScaleSheetLayoutView="100" workbookViewId="0">
      <selection activeCell="B33" sqref="B33"/>
    </sheetView>
  </sheetViews>
  <sheetFormatPr defaultRowHeight="12.75" x14ac:dyDescent="0.2"/>
  <cols>
    <col min="1" max="1" width="32.85546875" customWidth="1"/>
    <col min="2" max="2" width="31.140625" customWidth="1"/>
    <col min="3" max="3" width="15" customWidth="1"/>
    <col min="4" max="4" width="37.28515625" bestFit="1" customWidth="1"/>
    <col min="5" max="5" width="41.140625" style="30" customWidth="1"/>
    <col min="6" max="6" width="27" customWidth="1"/>
  </cols>
  <sheetData>
    <row r="1" spans="1:6" x14ac:dyDescent="0.2">
      <c r="A1" s="114" t="s">
        <v>129</v>
      </c>
      <c r="B1" s="99"/>
      <c r="C1" s="99"/>
      <c r="D1" s="99"/>
      <c r="E1" s="113"/>
      <c r="F1" s="98"/>
    </row>
    <row r="2" spans="1:6" x14ac:dyDescent="0.2">
      <c r="A2" s="114"/>
      <c r="B2" s="99"/>
      <c r="C2" s="99"/>
      <c r="D2" s="99"/>
      <c r="E2" s="113"/>
      <c r="F2" s="98"/>
    </row>
    <row r="3" spans="1:6" x14ac:dyDescent="0.2">
      <c r="A3" s="114"/>
      <c r="B3" s="99"/>
      <c r="C3" s="99"/>
      <c r="D3" s="99"/>
      <c r="E3" s="113"/>
      <c r="F3" s="98"/>
    </row>
    <row r="4" spans="1:6" x14ac:dyDescent="0.2">
      <c r="A4" s="99"/>
      <c r="B4" s="99"/>
      <c r="C4" s="99"/>
      <c r="D4" s="99"/>
      <c r="E4" s="113"/>
      <c r="F4" s="98"/>
    </row>
    <row r="5" spans="1:6" x14ac:dyDescent="0.2">
      <c r="A5" s="53" t="s">
        <v>19</v>
      </c>
      <c r="B5" s="54" t="s">
        <v>20</v>
      </c>
      <c r="C5" s="54" t="s">
        <v>24</v>
      </c>
      <c r="D5" s="55" t="s">
        <v>37</v>
      </c>
      <c r="E5" s="55" t="s">
        <v>21</v>
      </c>
      <c r="F5" s="98"/>
    </row>
    <row r="6" spans="1:6" x14ac:dyDescent="0.2">
      <c r="A6" s="267" t="s">
        <v>101</v>
      </c>
      <c r="B6" s="268" t="s">
        <v>94</v>
      </c>
      <c r="C6" s="277">
        <f>'3. Aanneemsom ACM Den Haag'!F16</f>
        <v>0</v>
      </c>
      <c r="D6" s="270">
        <f>'3. Aanneemsom ACM Den Haag'!G53</f>
        <v>0</v>
      </c>
      <c r="E6" s="270">
        <f>'3. Aanneemsom ACM Den Haag'!I53</f>
        <v>0</v>
      </c>
      <c r="F6" s="98"/>
    </row>
    <row r="7" spans="1:6" x14ac:dyDescent="0.2">
      <c r="A7" s="267" t="s">
        <v>101</v>
      </c>
      <c r="B7" s="268" t="s">
        <v>89</v>
      </c>
      <c r="C7" s="277">
        <f>'4. Aanneemsom NVWA Wageningen'!F16</f>
        <v>0</v>
      </c>
      <c r="D7" s="270">
        <f>'4. Aanneemsom NVWA Wageningen'!G53</f>
        <v>0</v>
      </c>
      <c r="E7" s="270">
        <f>'4. Aanneemsom NVWA Wageningen'!I53</f>
        <v>0</v>
      </c>
      <c r="F7" s="98"/>
    </row>
    <row r="8" spans="1:6" x14ac:dyDescent="0.2">
      <c r="A8" s="267" t="s">
        <v>101</v>
      </c>
      <c r="B8" s="268" t="s">
        <v>90</v>
      </c>
      <c r="C8" s="277">
        <f>'5. Aanneemsom NVWA Zwijndrecht'!F16</f>
        <v>0</v>
      </c>
      <c r="D8" s="270">
        <f>'5. Aanneemsom NVWA Zwijndrecht'!G53</f>
        <v>0</v>
      </c>
      <c r="E8" s="270">
        <f>'5. Aanneemsom NVWA Zwijndrecht'!I53</f>
        <v>0</v>
      </c>
      <c r="F8" s="98"/>
    </row>
    <row r="9" spans="1:6" x14ac:dyDescent="0.2">
      <c r="A9" s="267" t="s">
        <v>101</v>
      </c>
      <c r="B9" s="268" t="s">
        <v>91</v>
      </c>
      <c r="C9" s="277">
        <f>'6. Aanneemsom NVWA Utrecht'!F16</f>
        <v>0</v>
      </c>
      <c r="D9" s="270">
        <f>'6. Aanneemsom NVWA Utrecht'!G53</f>
        <v>0</v>
      </c>
      <c r="E9" s="270">
        <f>'6. Aanneemsom NVWA Utrecht'!I53</f>
        <v>0</v>
      </c>
      <c r="F9" s="98"/>
    </row>
    <row r="10" spans="1:6" x14ac:dyDescent="0.2">
      <c r="A10" s="267" t="s">
        <v>101</v>
      </c>
      <c r="B10" s="268" t="s">
        <v>92</v>
      </c>
      <c r="C10" s="277">
        <f>'7. Aanneemsom NVWA Groningen'!F16</f>
        <v>0</v>
      </c>
      <c r="D10" s="270">
        <f>'7. Aanneemsom NVWA Groningen'!G53</f>
        <v>0</v>
      </c>
      <c r="E10" s="270">
        <f>'7. Aanneemsom NVWA Groningen'!I53</f>
        <v>0</v>
      </c>
      <c r="F10" s="98"/>
    </row>
    <row r="11" spans="1:6" x14ac:dyDescent="0.2">
      <c r="A11" s="267" t="s">
        <v>101</v>
      </c>
      <c r="B11" s="268" t="s">
        <v>86</v>
      </c>
      <c r="C11" s="277">
        <f>'8. Aanneemsom RCE Amersfoort'!F16</f>
        <v>0</v>
      </c>
      <c r="D11" s="270">
        <f>'8. Aanneemsom RCE Amersfoort'!G53</f>
        <v>0</v>
      </c>
      <c r="E11" s="270">
        <f>'8. Aanneemsom RCE Amersfoort'!I53</f>
        <v>0</v>
      </c>
      <c r="F11" s="98"/>
    </row>
    <row r="12" spans="1:6" x14ac:dyDescent="0.2">
      <c r="A12" s="267" t="s">
        <v>101</v>
      </c>
      <c r="B12" s="268" t="s">
        <v>93</v>
      </c>
      <c r="C12" s="277">
        <f>'9. Aanneemsom RVO Den Haag'!F19</f>
        <v>0</v>
      </c>
      <c r="D12" s="270">
        <f>'9. Aanneemsom RVO Den Haag'!G56</f>
        <v>0</v>
      </c>
      <c r="E12" s="270">
        <f>'9. Aanneemsom RVO Den Haag'!I56</f>
        <v>0</v>
      </c>
      <c r="F12" s="98"/>
    </row>
    <row r="13" spans="1:6" ht="17.25" customHeight="1" x14ac:dyDescent="0.2">
      <c r="A13" s="267"/>
      <c r="B13" s="327" t="s">
        <v>95</v>
      </c>
      <c r="C13" s="269">
        <f>+SUM(C6:C12)</f>
        <v>0</v>
      </c>
      <c r="D13" s="270">
        <f>+SUM(D6:D12)</f>
        <v>0</v>
      </c>
      <c r="E13" s="270">
        <f>+SUM(E6:E12)</f>
        <v>0</v>
      </c>
      <c r="F13" s="98"/>
    </row>
    <row r="14" spans="1:6" ht="27" customHeight="1" x14ac:dyDescent="0.2">
      <c r="A14" s="51" t="s">
        <v>103</v>
      </c>
      <c r="B14" s="43"/>
      <c r="C14" s="74">
        <f>SUM(C13:C13)</f>
        <v>0</v>
      </c>
      <c r="D14" s="276">
        <f>(D13)</f>
        <v>0</v>
      </c>
      <c r="E14" s="276">
        <f>(E13)</f>
        <v>0</v>
      </c>
      <c r="F14" s="98"/>
    </row>
    <row r="15" spans="1:6" s="31" customFormat="1" x14ac:dyDescent="0.2">
      <c r="A15" s="99"/>
      <c r="B15" s="99"/>
      <c r="C15" s="99"/>
      <c r="D15" s="113"/>
      <c r="E15" s="113"/>
      <c r="F15" s="98"/>
    </row>
    <row r="16" spans="1:6" x14ac:dyDescent="0.2">
      <c r="A16" s="51" t="s">
        <v>19</v>
      </c>
      <c r="B16" s="54"/>
      <c r="C16" s="54"/>
      <c r="D16" s="55" t="s">
        <v>37</v>
      </c>
      <c r="E16" s="55" t="s">
        <v>21</v>
      </c>
      <c r="F16" s="98"/>
    </row>
    <row r="17" spans="1:6" x14ac:dyDescent="0.2">
      <c r="A17" s="57" t="s">
        <v>78</v>
      </c>
      <c r="B17" s="54"/>
      <c r="C17" s="54"/>
      <c r="D17" s="56">
        <f>'10. Vergaderservices'!F6</f>
        <v>0</v>
      </c>
      <c r="E17" s="56">
        <f>'10. Vergaderservices'!G6</f>
        <v>0</v>
      </c>
      <c r="F17" s="98"/>
    </row>
    <row r="18" spans="1:6" x14ac:dyDescent="0.2">
      <c r="A18" s="57" t="s">
        <v>22</v>
      </c>
      <c r="B18" s="46"/>
      <c r="C18" s="46"/>
      <c r="D18" s="56">
        <f>'11. Bijeenkomsten'!F11</f>
        <v>0</v>
      </c>
      <c r="E18" s="56">
        <f>'11. Bijeenkomsten'!G11</f>
        <v>0</v>
      </c>
      <c r="F18" s="98"/>
    </row>
    <row r="19" spans="1:6" x14ac:dyDescent="0.2">
      <c r="A19" s="75" t="s">
        <v>102</v>
      </c>
      <c r="B19" s="76"/>
      <c r="C19" s="76"/>
      <c r="D19" s="237">
        <f>SUM(D17:D18)</f>
        <v>0</v>
      </c>
      <c r="E19" s="236">
        <f>SUM(E17:E18)</f>
        <v>0</v>
      </c>
      <c r="F19" s="98"/>
    </row>
    <row r="20" spans="1:6" s="31" customFormat="1" x14ac:dyDescent="0.2">
      <c r="A20" s="102"/>
      <c r="B20" s="102"/>
      <c r="C20" s="102"/>
      <c r="D20" s="112"/>
      <c r="E20" s="112"/>
      <c r="F20" s="98"/>
    </row>
    <row r="21" spans="1:6" s="31" customFormat="1" x14ac:dyDescent="0.2">
      <c r="A21" s="279"/>
      <c r="B21" s="278"/>
      <c r="C21" s="102"/>
      <c r="D21" s="112"/>
      <c r="E21" s="112"/>
      <c r="F21" s="98"/>
    </row>
    <row r="22" spans="1:6" s="31" customFormat="1" ht="13.5" thickBot="1" x14ac:dyDescent="0.25">
      <c r="A22" s="102"/>
      <c r="B22" s="102"/>
      <c r="C22" s="102"/>
      <c r="D22" s="112"/>
      <c r="E22" s="112"/>
      <c r="F22" s="98"/>
    </row>
    <row r="23" spans="1:6" ht="13.5" thickBot="1" x14ac:dyDescent="0.25">
      <c r="A23" s="77"/>
      <c r="B23" s="78"/>
      <c r="C23" s="80" t="s">
        <v>44</v>
      </c>
      <c r="D23" s="81" t="s">
        <v>38</v>
      </c>
      <c r="E23" s="82" t="s">
        <v>39</v>
      </c>
      <c r="F23" s="98"/>
    </row>
    <row r="24" spans="1:6" ht="56.25" customHeight="1" thickBot="1" x14ac:dyDescent="0.25">
      <c r="A24" s="370" t="s">
        <v>104</v>
      </c>
      <c r="B24" s="371"/>
      <c r="C24" s="338">
        <f>C14</f>
        <v>0</v>
      </c>
      <c r="D24" s="339">
        <f>(D14+D19)</f>
        <v>0</v>
      </c>
      <c r="E24" s="238">
        <f>(E14+E19)</f>
        <v>0</v>
      </c>
      <c r="F24" s="98"/>
    </row>
    <row r="25" spans="1:6" x14ac:dyDescent="0.2">
      <c r="A25" s="98"/>
      <c r="B25" s="98"/>
      <c r="C25" s="98"/>
      <c r="D25" s="115"/>
      <c r="E25" s="116"/>
      <c r="F25" s="98"/>
    </row>
    <row r="26" spans="1:6" x14ac:dyDescent="0.2">
      <c r="A26" s="275"/>
      <c r="B26" s="98"/>
      <c r="C26" s="98"/>
      <c r="D26" s="98"/>
      <c r="E26" s="117"/>
      <c r="F26" s="98"/>
    </row>
    <row r="27" spans="1:6" x14ac:dyDescent="0.2">
      <c r="A27" s="98"/>
      <c r="B27" s="98"/>
      <c r="C27" s="98"/>
      <c r="D27" s="98"/>
      <c r="E27" s="117"/>
      <c r="F27" s="98"/>
    </row>
    <row r="28" spans="1:6" ht="15" x14ac:dyDescent="0.3">
      <c r="A28" s="240"/>
      <c r="B28" s="98"/>
      <c r="C28" s="98"/>
      <c r="D28" s="98"/>
      <c r="E28" s="117"/>
      <c r="F28" s="98"/>
    </row>
    <row r="29" spans="1:6" ht="15" x14ac:dyDescent="0.3">
      <c r="A29" s="245"/>
      <c r="B29" s="98"/>
      <c r="C29" s="98"/>
      <c r="D29" s="98"/>
      <c r="E29" s="117"/>
      <c r="F29" s="98"/>
    </row>
    <row r="30" spans="1:6" x14ac:dyDescent="0.2">
      <c r="A30" s="98"/>
      <c r="B30" s="98"/>
      <c r="C30" s="98"/>
      <c r="D30" s="98"/>
      <c r="E30" s="117"/>
      <c r="F30" s="98"/>
    </row>
    <row r="31" spans="1:6" x14ac:dyDescent="0.2">
      <c r="A31" s="98"/>
      <c r="B31" s="98"/>
      <c r="C31" s="98"/>
      <c r="D31" s="98"/>
      <c r="E31" s="117"/>
      <c r="F31" s="98"/>
    </row>
    <row r="32" spans="1:6" x14ac:dyDescent="0.2">
      <c r="A32" s="98"/>
      <c r="B32" s="98"/>
      <c r="C32" s="98"/>
      <c r="D32" s="98"/>
      <c r="E32" s="117"/>
      <c r="F32" s="98"/>
    </row>
    <row r="33" spans="1:6" x14ac:dyDescent="0.2">
      <c r="A33" s="98"/>
      <c r="B33" s="98"/>
      <c r="C33" s="98"/>
      <c r="D33" s="98"/>
      <c r="E33" s="117"/>
      <c r="F33" s="98"/>
    </row>
    <row r="34" spans="1:6" x14ac:dyDescent="0.2">
      <c r="F34" s="98"/>
    </row>
  </sheetData>
  <sheetProtection selectLockedCells="1"/>
  <customSheetViews>
    <customSheetView guid="{AEBFB8B1-F3B8-4BC1-8D6D-6E9109CD6111}" showPageBreaks="1" fitToPage="1" printArea="1" topLeftCell="A13">
      <selection activeCell="B26" sqref="B26"/>
      <pageMargins left="0.75" right="0.75" top="1" bottom="1" header="0.5" footer="0.5"/>
      <pageSetup paperSize="9" scale="69" orientation="portrait" r:id="rId1"/>
      <headerFooter alignWithMargins="0"/>
    </customSheetView>
  </customSheetViews>
  <mergeCells count="1">
    <mergeCell ref="A24:B24"/>
  </mergeCells>
  <phoneticPr fontId="0" type="noConversion"/>
  <pageMargins left="0.75" right="0.75" top="1" bottom="1" header="0.5" footer="0.5"/>
  <pageSetup paperSize="9" scale="54" orientation="portrait" r:id="rId2"/>
  <headerFooter alignWithMargins="0">
    <oddHeader xml:space="preserve">&amp;LAanbesteding Cateringdienstverlening ACM-NVWA-RCE-RVO met zaaknummer 31147320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cols>
    <col min="1" max="16384" width="9.140625" style="340"/>
  </cols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showRuler="0" zoomScale="98" zoomScaleNormal="98" zoomScaleSheetLayoutView="100" zoomScalePageLayoutView="75" workbookViewId="0">
      <selection activeCell="D11" sqref="D11"/>
    </sheetView>
  </sheetViews>
  <sheetFormatPr defaultRowHeight="15" x14ac:dyDescent="0.3"/>
  <cols>
    <col min="1" max="1" width="60.28515625" style="26" customWidth="1"/>
    <col min="2" max="2" width="28.7109375" style="1" customWidth="1"/>
    <col min="3" max="3" width="20.85546875" style="1" customWidth="1"/>
    <col min="4" max="4" width="13.140625" style="27" customWidth="1"/>
    <col min="5" max="5" width="13.42578125" style="65" customWidth="1"/>
    <col min="6" max="6" width="22.28515625" style="94" customWidth="1"/>
    <col min="7" max="7" width="10.5703125" style="1" bestFit="1" customWidth="1"/>
    <col min="8" max="16384" width="9.140625" style="1"/>
  </cols>
  <sheetData>
    <row r="1" spans="1:8" x14ac:dyDescent="0.3">
      <c r="A1" s="118"/>
      <c r="B1" s="119"/>
      <c r="C1" s="119"/>
      <c r="D1" s="120"/>
      <c r="E1" s="121"/>
      <c r="F1" s="122"/>
      <c r="G1" s="119"/>
      <c r="H1" s="119"/>
    </row>
    <row r="2" spans="1:8" x14ac:dyDescent="0.3">
      <c r="A2" s="118"/>
      <c r="B2" s="119"/>
      <c r="C2" s="119"/>
      <c r="D2" s="120"/>
      <c r="E2" s="121"/>
      <c r="F2" s="122"/>
      <c r="G2" s="119"/>
      <c r="H2" s="119"/>
    </row>
    <row r="3" spans="1:8" x14ac:dyDescent="0.3">
      <c r="A3" s="123" t="s">
        <v>117</v>
      </c>
      <c r="B3" s="102"/>
      <c r="C3" s="102"/>
      <c r="D3" s="124"/>
      <c r="E3" s="125"/>
      <c r="F3" s="126"/>
      <c r="G3" s="99"/>
      <c r="H3" s="119"/>
    </row>
    <row r="4" spans="1:8" ht="9.75" customHeight="1" x14ac:dyDescent="0.3">
      <c r="A4" s="127"/>
      <c r="B4" s="102"/>
      <c r="C4" s="102"/>
      <c r="D4" s="124"/>
      <c r="E4" s="125"/>
      <c r="F4" s="126"/>
      <c r="G4" s="99"/>
      <c r="H4" s="119"/>
    </row>
    <row r="5" spans="1:8" x14ac:dyDescent="0.3">
      <c r="A5" s="87" t="s">
        <v>31</v>
      </c>
      <c r="B5" s="88"/>
      <c r="C5" s="88"/>
      <c r="D5" s="89"/>
      <c r="E5" s="90"/>
      <c r="F5" s="92"/>
      <c r="G5" s="99"/>
      <c r="H5" s="119"/>
    </row>
    <row r="6" spans="1:8" s="33" customFormat="1" ht="45.75" customHeight="1" x14ac:dyDescent="0.3">
      <c r="A6" s="83" t="s">
        <v>23</v>
      </c>
      <c r="B6" s="165"/>
      <c r="C6" s="84" t="s">
        <v>40</v>
      </c>
      <c r="D6" s="85" t="s">
        <v>70</v>
      </c>
      <c r="E6" s="86" t="s">
        <v>35</v>
      </c>
      <c r="F6" s="163" t="s">
        <v>71</v>
      </c>
      <c r="G6" s="129"/>
      <c r="H6" s="130"/>
    </row>
    <row r="7" spans="1:8" ht="15" customHeight="1" x14ac:dyDescent="0.3">
      <c r="A7" s="169" t="s">
        <v>96</v>
      </c>
      <c r="B7" s="164" t="s">
        <v>69</v>
      </c>
      <c r="C7" s="58" t="s">
        <v>55</v>
      </c>
      <c r="D7" s="281">
        <v>0</v>
      </c>
      <c r="E7" s="66">
        <v>0.09</v>
      </c>
      <c r="F7" s="93">
        <f>D7*(1+E7)</f>
        <v>0</v>
      </c>
      <c r="G7" s="99"/>
      <c r="H7" s="119"/>
    </row>
    <row r="8" spans="1:8" s="25" customFormat="1" ht="45" x14ac:dyDescent="0.3">
      <c r="A8" s="70" t="s">
        <v>50</v>
      </c>
      <c r="B8" s="71"/>
      <c r="C8" s="71" t="s">
        <v>41</v>
      </c>
      <c r="D8" s="72" t="s">
        <v>70</v>
      </c>
      <c r="E8" s="73" t="s">
        <v>35</v>
      </c>
      <c r="F8" s="163" t="s">
        <v>71</v>
      </c>
      <c r="G8" s="132"/>
      <c r="H8" s="133"/>
    </row>
    <row r="9" spans="1:8" s="69" customFormat="1" x14ac:dyDescent="0.15">
      <c r="A9" s="67" t="s">
        <v>79</v>
      </c>
      <c r="B9" s="164" t="s">
        <v>69</v>
      </c>
      <c r="C9" s="166" t="s">
        <v>55</v>
      </c>
      <c r="D9" s="281">
        <v>0</v>
      </c>
      <c r="E9" s="91">
        <v>0.09</v>
      </c>
      <c r="F9" s="68">
        <f t="shared" ref="F9:F10" si="0">D9*(1+E9)</f>
        <v>0</v>
      </c>
      <c r="G9" s="134"/>
      <c r="H9" s="135"/>
    </row>
    <row r="10" spans="1:8" s="69" customFormat="1" x14ac:dyDescent="0.15">
      <c r="A10" s="67" t="s">
        <v>99</v>
      </c>
      <c r="B10" s="164" t="s">
        <v>69</v>
      </c>
      <c r="C10" s="67" t="s">
        <v>55</v>
      </c>
      <c r="D10" s="281">
        <v>0</v>
      </c>
      <c r="E10" s="91">
        <v>0.09</v>
      </c>
      <c r="F10" s="68">
        <f t="shared" si="0"/>
        <v>0</v>
      </c>
      <c r="G10" s="134"/>
      <c r="H10" s="135"/>
    </row>
    <row r="11" spans="1:8" s="95" customFormat="1" x14ac:dyDescent="0.3">
      <c r="A11" s="67" t="s">
        <v>105</v>
      </c>
      <c r="B11" s="164" t="s">
        <v>69</v>
      </c>
      <c r="C11" s="67" t="s">
        <v>98</v>
      </c>
      <c r="D11" s="281">
        <v>0</v>
      </c>
      <c r="E11" s="91">
        <v>0.09</v>
      </c>
      <c r="F11" s="68">
        <f t="shared" ref="F11" si="1">D11*(1+E11)</f>
        <v>0</v>
      </c>
      <c r="G11" s="64"/>
    </row>
  </sheetData>
  <sheetProtection selectLockedCells="1"/>
  <customSheetViews>
    <customSheetView guid="{AEBFB8B1-F3B8-4BC1-8D6D-6E9109CD6111}" showPageBreaks="1" fitToPage="1" printArea="1">
      <pane ySplit="4" topLeftCell="A8" activePane="bottomLeft" state="frozen"/>
      <selection pane="bottomLeft" activeCell="D9" sqref="D9"/>
      <pageMargins left="0.59055118110236227" right="0.59055118110236227" top="0.98425196850393704" bottom="0.98425196850393704" header="0.51181102362204722" footer="0.51181102362204722"/>
      <pageSetup paperSize="9" scale="58" orientation="portrait" r:id="rId1"/>
      <headerFooter alignWithMargins="0"/>
    </customSheetView>
  </customSheetViews>
  <phoneticPr fontId="0" type="noConversion"/>
  <pageMargins left="0.59055118110236227" right="0.59055118110236227" top="0.98425196850393704" bottom="0.98425196850393704" header="0.51181102362204722" footer="0.51181102362204722"/>
  <pageSetup paperSize="9" scale="56" orientation="portrait" r:id="rId2"/>
  <headerFooter alignWithMargins="0">
    <oddHeader xml:space="preserve">&amp;LAanbesteding Cateringdienstverlening ACM-NVWA-RCE-RVO
 met zaaknummer 31147320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zoomScaleNormal="100" zoomScaleSheetLayoutView="100" workbookViewId="0">
      <selection activeCell="G50" sqref="G50"/>
    </sheetView>
  </sheetViews>
  <sheetFormatPr defaultRowHeight="15" x14ac:dyDescent="0.3"/>
  <cols>
    <col min="1" max="1" width="58.140625" style="1" customWidth="1"/>
    <col min="2" max="2" width="8.140625" style="1" customWidth="1"/>
    <col min="3" max="3" width="6.28515625" style="6" customWidth="1"/>
    <col min="4" max="4" width="11.5703125" style="3" customWidth="1"/>
    <col min="5" max="5" width="6.5703125" style="1" customWidth="1"/>
    <col min="6" max="6" width="16.140625" style="1" customWidth="1"/>
    <col min="7" max="7" width="21.140625" style="3" customWidth="1"/>
    <col min="8" max="8" width="9.5703125" style="17" customWidth="1"/>
    <col min="9" max="9" width="24.7109375" style="3" customWidth="1"/>
    <col min="10" max="16384" width="9.140625" style="1"/>
  </cols>
  <sheetData>
    <row r="1" spans="1:9" x14ac:dyDescent="0.3">
      <c r="A1" s="114" t="s">
        <v>118</v>
      </c>
      <c r="B1" s="119"/>
      <c r="C1" s="136"/>
      <c r="D1" s="137"/>
      <c r="E1" s="119"/>
      <c r="F1" s="119"/>
      <c r="G1" s="137"/>
      <c r="H1" s="138"/>
      <c r="I1" s="137"/>
    </row>
    <row r="2" spans="1:9" ht="15.75" thickBot="1" x14ac:dyDescent="0.35">
      <c r="A2" s="119"/>
      <c r="B2" s="119"/>
      <c r="C2" s="136"/>
      <c r="D2" s="137"/>
      <c r="E2" s="119"/>
      <c r="F2" s="119"/>
      <c r="G2" s="137"/>
      <c r="H2" s="138"/>
      <c r="I2" s="137"/>
    </row>
    <row r="3" spans="1:9" ht="15.75" thickBot="1" x14ac:dyDescent="0.35">
      <c r="A3" s="355" t="s">
        <v>81</v>
      </c>
      <c r="B3" s="356"/>
      <c r="C3" s="356"/>
      <c r="D3" s="356"/>
      <c r="E3" s="356"/>
      <c r="F3" s="356"/>
      <c r="G3" s="356"/>
      <c r="H3" s="356"/>
      <c r="I3" s="357"/>
    </row>
    <row r="4" spans="1:9" s="2" customFormat="1" x14ac:dyDescent="0.3">
      <c r="A4" s="367" t="s">
        <v>80</v>
      </c>
      <c r="B4" s="368"/>
      <c r="C4" s="368"/>
      <c r="D4" s="368"/>
      <c r="E4" s="368"/>
      <c r="F4" s="368"/>
      <c r="G4" s="368"/>
      <c r="H4" s="368"/>
      <c r="I4" s="369"/>
    </row>
    <row r="5" spans="1:9" ht="30" x14ac:dyDescent="0.3">
      <c r="A5" s="8" t="s">
        <v>1</v>
      </c>
      <c r="B5" s="4" t="s">
        <v>0</v>
      </c>
      <c r="C5" s="20" t="s">
        <v>11</v>
      </c>
      <c r="D5" s="172" t="s">
        <v>57</v>
      </c>
      <c r="E5" s="4" t="s">
        <v>2</v>
      </c>
      <c r="F5" s="4" t="s">
        <v>60</v>
      </c>
      <c r="G5" s="7" t="s">
        <v>8</v>
      </c>
      <c r="H5" s="18" t="s">
        <v>10</v>
      </c>
      <c r="I5" s="9" t="s">
        <v>9</v>
      </c>
    </row>
    <row r="6" spans="1:9" x14ac:dyDescent="0.3">
      <c r="A6" s="282"/>
      <c r="B6" s="283"/>
      <c r="C6" s="295"/>
      <c r="D6" s="293"/>
      <c r="E6" s="79">
        <v>255</v>
      </c>
      <c r="F6" s="32">
        <f t="shared" ref="F6" si="0">E6*C6</f>
        <v>0</v>
      </c>
      <c r="G6" s="5">
        <f t="shared" ref="G6" si="1">E6*D6*C6</f>
        <v>0</v>
      </c>
      <c r="H6" s="285"/>
      <c r="I6" s="10">
        <f>G6*(1+H6)</f>
        <v>0</v>
      </c>
    </row>
    <row r="7" spans="1:9" x14ac:dyDescent="0.3">
      <c r="A7" s="282"/>
      <c r="B7" s="283"/>
      <c r="C7" s="295"/>
      <c r="D7" s="293"/>
      <c r="E7" s="79">
        <v>255</v>
      </c>
      <c r="F7" s="32">
        <f t="shared" ref="F7:F15" si="2">E7*C7</f>
        <v>0</v>
      </c>
      <c r="G7" s="5">
        <f t="shared" ref="G7:G15" si="3">E7*D7*C7</f>
        <v>0</v>
      </c>
      <c r="H7" s="285"/>
      <c r="I7" s="10">
        <f t="shared" ref="I7:I15" si="4">G7*(1+H7)</f>
        <v>0</v>
      </c>
    </row>
    <row r="8" spans="1:9" x14ac:dyDescent="0.3">
      <c r="A8" s="282"/>
      <c r="B8" s="283"/>
      <c r="C8" s="295"/>
      <c r="D8" s="293"/>
      <c r="E8" s="79">
        <v>255</v>
      </c>
      <c r="F8" s="32">
        <f t="shared" si="2"/>
        <v>0</v>
      </c>
      <c r="G8" s="5">
        <f t="shared" si="3"/>
        <v>0</v>
      </c>
      <c r="H8" s="285"/>
      <c r="I8" s="10">
        <f t="shared" si="4"/>
        <v>0</v>
      </c>
    </row>
    <row r="9" spans="1:9" x14ac:dyDescent="0.3">
      <c r="A9" s="282"/>
      <c r="B9" s="283"/>
      <c r="C9" s="295"/>
      <c r="D9" s="293"/>
      <c r="E9" s="79">
        <v>255</v>
      </c>
      <c r="F9" s="32">
        <f t="shared" si="2"/>
        <v>0</v>
      </c>
      <c r="G9" s="5">
        <f t="shared" si="3"/>
        <v>0</v>
      </c>
      <c r="H9" s="285"/>
      <c r="I9" s="10">
        <f t="shared" si="4"/>
        <v>0</v>
      </c>
    </row>
    <row r="10" spans="1:9" x14ac:dyDescent="0.3">
      <c r="A10" s="282"/>
      <c r="B10" s="283"/>
      <c r="C10" s="295"/>
      <c r="D10" s="293"/>
      <c r="E10" s="79">
        <v>255</v>
      </c>
      <c r="F10" s="32">
        <f t="shared" si="2"/>
        <v>0</v>
      </c>
      <c r="G10" s="5">
        <f t="shared" si="3"/>
        <v>0</v>
      </c>
      <c r="H10" s="285"/>
      <c r="I10" s="10">
        <f t="shared" si="4"/>
        <v>0</v>
      </c>
    </row>
    <row r="11" spans="1:9" x14ac:dyDescent="0.3">
      <c r="A11" s="282"/>
      <c r="B11" s="283"/>
      <c r="C11" s="295"/>
      <c r="D11" s="293"/>
      <c r="E11" s="79">
        <v>255</v>
      </c>
      <c r="F11" s="32">
        <f t="shared" si="2"/>
        <v>0</v>
      </c>
      <c r="G11" s="5">
        <f t="shared" si="3"/>
        <v>0</v>
      </c>
      <c r="H11" s="285"/>
      <c r="I11" s="10">
        <f t="shared" si="4"/>
        <v>0</v>
      </c>
    </row>
    <row r="12" spans="1:9" x14ac:dyDescent="0.3">
      <c r="A12" s="282"/>
      <c r="B12" s="283"/>
      <c r="C12" s="295"/>
      <c r="D12" s="293"/>
      <c r="E12" s="79">
        <v>255</v>
      </c>
      <c r="F12" s="32">
        <f t="shared" si="2"/>
        <v>0</v>
      </c>
      <c r="G12" s="5">
        <f t="shared" si="3"/>
        <v>0</v>
      </c>
      <c r="H12" s="285"/>
      <c r="I12" s="10">
        <f t="shared" si="4"/>
        <v>0</v>
      </c>
    </row>
    <row r="13" spans="1:9" x14ac:dyDescent="0.3">
      <c r="A13" s="282"/>
      <c r="B13" s="283"/>
      <c r="C13" s="295"/>
      <c r="D13" s="293"/>
      <c r="E13" s="79">
        <v>255</v>
      </c>
      <c r="F13" s="32">
        <f t="shared" si="2"/>
        <v>0</v>
      </c>
      <c r="G13" s="5">
        <f t="shared" si="3"/>
        <v>0</v>
      </c>
      <c r="H13" s="285"/>
      <c r="I13" s="10">
        <f t="shared" si="4"/>
        <v>0</v>
      </c>
    </row>
    <row r="14" spans="1:9" x14ac:dyDescent="0.3">
      <c r="A14" s="282"/>
      <c r="B14" s="283"/>
      <c r="C14" s="295"/>
      <c r="D14" s="293"/>
      <c r="E14" s="79">
        <v>255</v>
      </c>
      <c r="F14" s="32">
        <f t="shared" si="2"/>
        <v>0</v>
      </c>
      <c r="G14" s="5">
        <f t="shared" si="3"/>
        <v>0</v>
      </c>
      <c r="H14" s="285"/>
      <c r="I14" s="10">
        <f t="shared" si="4"/>
        <v>0</v>
      </c>
    </row>
    <row r="15" spans="1:9" ht="15.75" thickBot="1" x14ac:dyDescent="0.35">
      <c r="A15" s="284"/>
      <c r="B15" s="283"/>
      <c r="C15" s="295"/>
      <c r="D15" s="293"/>
      <c r="E15" s="79">
        <v>255</v>
      </c>
      <c r="F15" s="32">
        <f t="shared" si="2"/>
        <v>0</v>
      </c>
      <c r="G15" s="5">
        <f t="shared" si="3"/>
        <v>0</v>
      </c>
      <c r="H15" s="285"/>
      <c r="I15" s="10">
        <f t="shared" si="4"/>
        <v>0</v>
      </c>
    </row>
    <row r="16" spans="1:9" s="2" customFormat="1" ht="15.75" thickBot="1" x14ac:dyDescent="0.35">
      <c r="A16" s="184" t="s">
        <v>3</v>
      </c>
      <c r="B16" s="185"/>
      <c r="C16" s="186"/>
      <c r="D16" s="187"/>
      <c r="E16" s="185"/>
      <c r="F16" s="188">
        <f>SUM(F6:F15)</f>
        <v>0</v>
      </c>
      <c r="G16" s="189">
        <f>SUM(G6:G15)</f>
        <v>0</v>
      </c>
      <c r="H16" s="190"/>
      <c r="I16" s="191">
        <f>SUM(I6:I15)</f>
        <v>0</v>
      </c>
    </row>
    <row r="17" spans="1:9" s="2" customFormat="1" x14ac:dyDescent="0.3">
      <c r="A17" s="178" t="s">
        <v>65</v>
      </c>
      <c r="B17" s="179"/>
      <c r="C17" s="180"/>
      <c r="D17" s="181"/>
      <c r="E17" s="179"/>
      <c r="F17" s="179"/>
      <c r="G17" s="181"/>
      <c r="H17" s="182"/>
      <c r="I17" s="183"/>
    </row>
    <row r="18" spans="1:9" ht="30" x14ac:dyDescent="0.3">
      <c r="A18" s="8" t="s">
        <v>36</v>
      </c>
      <c r="B18" s="361" t="s">
        <v>66</v>
      </c>
      <c r="C18" s="362"/>
      <c r="D18" s="362"/>
      <c r="E18" s="362"/>
      <c r="F18" s="363"/>
      <c r="G18" s="7" t="s">
        <v>8</v>
      </c>
      <c r="H18" s="18" t="s">
        <v>10</v>
      </c>
      <c r="I18" s="9" t="s">
        <v>9</v>
      </c>
    </row>
    <row r="19" spans="1:9" x14ac:dyDescent="0.3">
      <c r="A19" s="282" t="s">
        <v>45</v>
      </c>
      <c r="B19" s="361"/>
      <c r="C19" s="362"/>
      <c r="D19" s="362"/>
      <c r="E19" s="362"/>
      <c r="F19" s="363"/>
      <c r="G19" s="286"/>
      <c r="H19" s="285"/>
      <c r="I19" s="10">
        <f>G19*(1+H19)</f>
        <v>0</v>
      </c>
    </row>
    <row r="20" spans="1:9" x14ac:dyDescent="0.3">
      <c r="A20" s="282" t="s">
        <v>45</v>
      </c>
      <c r="B20" s="361"/>
      <c r="C20" s="362"/>
      <c r="D20" s="362"/>
      <c r="E20" s="362"/>
      <c r="F20" s="363"/>
      <c r="G20" s="286"/>
      <c r="H20" s="285"/>
      <c r="I20" s="10">
        <f>G20*(1+H20)</f>
        <v>0</v>
      </c>
    </row>
    <row r="21" spans="1:9" x14ac:dyDescent="0.3">
      <c r="A21" s="282" t="s">
        <v>45</v>
      </c>
      <c r="B21" s="361"/>
      <c r="C21" s="362"/>
      <c r="D21" s="362"/>
      <c r="E21" s="362"/>
      <c r="F21" s="363"/>
      <c r="G21" s="286"/>
      <c r="H21" s="285"/>
      <c r="I21" s="10">
        <f>G21*(1+H21)</f>
        <v>0</v>
      </c>
    </row>
    <row r="22" spans="1:9" x14ac:dyDescent="0.3">
      <c r="A22" s="282" t="s">
        <v>45</v>
      </c>
      <c r="B22" s="361"/>
      <c r="C22" s="362"/>
      <c r="D22" s="362"/>
      <c r="E22" s="362"/>
      <c r="F22" s="363"/>
      <c r="G22" s="286"/>
      <c r="H22" s="285"/>
      <c r="I22" s="10">
        <f>G22*(1+H22)</f>
        <v>0</v>
      </c>
    </row>
    <row r="23" spans="1:9" ht="15.75" thickBot="1" x14ac:dyDescent="0.35">
      <c r="A23" s="282" t="s">
        <v>45</v>
      </c>
      <c r="B23" s="361"/>
      <c r="C23" s="362"/>
      <c r="D23" s="362"/>
      <c r="E23" s="362"/>
      <c r="F23" s="363"/>
      <c r="G23" s="286"/>
      <c r="H23" s="285"/>
      <c r="I23" s="10">
        <f>G23*(1+H23)</f>
        <v>0</v>
      </c>
    </row>
    <row r="24" spans="1:9" s="2" customFormat="1" ht="15.75" thickBot="1" x14ac:dyDescent="0.35">
      <c r="A24" s="184" t="s">
        <v>5</v>
      </c>
      <c r="B24" s="364"/>
      <c r="C24" s="365"/>
      <c r="D24" s="365"/>
      <c r="E24" s="365"/>
      <c r="F24" s="366"/>
      <c r="G24" s="191">
        <f>SUM(G19:G23)</f>
        <v>0</v>
      </c>
      <c r="H24" s="190"/>
      <c r="I24" s="191">
        <f>SUM(I19:I23)</f>
        <v>0</v>
      </c>
    </row>
    <row r="25" spans="1:9" s="2" customFormat="1" x14ac:dyDescent="0.3">
      <c r="A25" s="214" t="s">
        <v>6</v>
      </c>
      <c r="B25" s="221"/>
      <c r="C25" s="222"/>
      <c r="D25" s="223"/>
      <c r="E25" s="224"/>
      <c r="F25" s="225"/>
      <c r="G25" s="215"/>
      <c r="H25" s="182"/>
      <c r="I25" s="183"/>
    </row>
    <row r="26" spans="1:9" ht="30" x14ac:dyDescent="0.3">
      <c r="A26" s="205" t="s">
        <v>4</v>
      </c>
      <c r="B26" s="317"/>
      <c r="C26" s="318"/>
      <c r="D26" s="319"/>
      <c r="E26" s="320"/>
      <c r="F26" s="316"/>
      <c r="G26" s="206" t="s">
        <v>8</v>
      </c>
      <c r="H26" s="18" t="s">
        <v>10</v>
      </c>
      <c r="I26" s="9" t="s">
        <v>9</v>
      </c>
    </row>
    <row r="27" spans="1:9" x14ac:dyDescent="0.3">
      <c r="A27" s="287" t="s">
        <v>33</v>
      </c>
      <c r="B27" s="296"/>
      <c r="C27" s="297"/>
      <c r="D27" s="298"/>
      <c r="E27" s="299"/>
      <c r="F27" s="300"/>
      <c r="G27" s="286"/>
      <c r="H27" s="285"/>
      <c r="I27" s="10">
        <f>G27*(1+H27)</f>
        <v>0</v>
      </c>
    </row>
    <row r="28" spans="1:9" x14ac:dyDescent="0.3">
      <c r="A28" s="287" t="s">
        <v>32</v>
      </c>
      <c r="B28" s="296"/>
      <c r="C28" s="297"/>
      <c r="D28" s="298"/>
      <c r="E28" s="299"/>
      <c r="F28" s="300"/>
      <c r="G28" s="286"/>
      <c r="H28" s="285"/>
      <c r="I28" s="10">
        <f t="shared" ref="I28:I32" si="5">G28*(1+H28)</f>
        <v>0</v>
      </c>
    </row>
    <row r="29" spans="1:9" x14ac:dyDescent="0.3">
      <c r="A29" s="287" t="s">
        <v>29</v>
      </c>
      <c r="B29" s="296"/>
      <c r="C29" s="297"/>
      <c r="D29" s="298"/>
      <c r="E29" s="299"/>
      <c r="F29" s="300"/>
      <c r="G29" s="286"/>
      <c r="H29" s="285"/>
      <c r="I29" s="10">
        <f t="shared" si="5"/>
        <v>0</v>
      </c>
    </row>
    <row r="30" spans="1:9" x14ac:dyDescent="0.3">
      <c r="A30" s="288" t="s">
        <v>45</v>
      </c>
      <c r="B30" s="296"/>
      <c r="C30" s="297"/>
      <c r="D30" s="298"/>
      <c r="E30" s="299"/>
      <c r="F30" s="300"/>
      <c r="G30" s="286"/>
      <c r="H30" s="285"/>
      <c r="I30" s="10">
        <f t="shared" si="5"/>
        <v>0</v>
      </c>
    </row>
    <row r="31" spans="1:9" x14ac:dyDescent="0.3">
      <c r="A31" s="288" t="s">
        <v>45</v>
      </c>
      <c r="B31" s="296"/>
      <c r="C31" s="297"/>
      <c r="D31" s="298"/>
      <c r="E31" s="299"/>
      <c r="F31" s="300"/>
      <c r="G31" s="286"/>
      <c r="H31" s="285"/>
      <c r="I31" s="10">
        <f t="shared" si="5"/>
        <v>0</v>
      </c>
    </row>
    <row r="32" spans="1:9" ht="15.75" thickBot="1" x14ac:dyDescent="0.35">
      <c r="A32" s="289" t="s">
        <v>45</v>
      </c>
      <c r="B32" s="301"/>
      <c r="C32" s="302"/>
      <c r="D32" s="303"/>
      <c r="E32" s="304"/>
      <c r="F32" s="305"/>
      <c r="G32" s="290"/>
      <c r="H32" s="291"/>
      <c r="I32" s="10">
        <f t="shared" si="5"/>
        <v>0</v>
      </c>
    </row>
    <row r="33" spans="1:9" s="2" customFormat="1" ht="15.75" thickBot="1" x14ac:dyDescent="0.35">
      <c r="A33" s="212" t="s">
        <v>7</v>
      </c>
      <c r="B33" s="232"/>
      <c r="C33" s="229"/>
      <c r="D33" s="230"/>
      <c r="E33" s="228"/>
      <c r="F33" s="233"/>
      <c r="G33" s="213">
        <f>SUM(G27:G32)</f>
        <v>0</v>
      </c>
      <c r="H33" s="234"/>
      <c r="I33" s="231">
        <f>SUM(I27:I32)</f>
        <v>0</v>
      </c>
    </row>
    <row r="34" spans="1:9" s="2" customFormat="1" ht="15.75" thickBot="1" x14ac:dyDescent="0.35">
      <c r="A34" s="192" t="s">
        <v>83</v>
      </c>
      <c r="B34" s="193"/>
      <c r="C34" s="194"/>
      <c r="D34" s="195"/>
      <c r="E34" s="193"/>
      <c r="F34" s="193"/>
      <c r="G34" s="202">
        <f>G16+G24+G33</f>
        <v>0</v>
      </c>
      <c r="H34" s="196"/>
      <c r="I34" s="203">
        <f>I16+I24+I33</f>
        <v>0</v>
      </c>
    </row>
    <row r="35" spans="1:9" s="2" customFormat="1" ht="15.75" thickBot="1" x14ac:dyDescent="0.35">
      <c r="A35" s="11"/>
      <c r="B35" s="21"/>
      <c r="C35" s="22"/>
      <c r="D35" s="23"/>
      <c r="E35" s="21"/>
      <c r="F35" s="21"/>
      <c r="G35" s="23"/>
      <c r="H35" s="24"/>
      <c r="I35" s="15"/>
    </row>
    <row r="36" spans="1:9" ht="15.75" thickBot="1" x14ac:dyDescent="0.35">
      <c r="A36" s="355" t="s">
        <v>82</v>
      </c>
      <c r="B36" s="356"/>
      <c r="C36" s="356"/>
      <c r="D36" s="356"/>
      <c r="E36" s="356"/>
      <c r="F36" s="356"/>
      <c r="G36" s="356"/>
      <c r="H36" s="356"/>
      <c r="I36" s="357"/>
    </row>
    <row r="37" spans="1:9" s="2" customFormat="1" x14ac:dyDescent="0.3">
      <c r="A37" s="226" t="s">
        <v>15</v>
      </c>
      <c r="B37" s="221"/>
      <c r="C37" s="222"/>
      <c r="D37" s="223"/>
      <c r="E37" s="224"/>
      <c r="F37" s="225"/>
      <c r="G37" s="215"/>
      <c r="H37" s="182"/>
      <c r="I37" s="183"/>
    </row>
    <row r="38" spans="1:9" ht="30" x14ac:dyDescent="0.3">
      <c r="A38" s="8" t="s">
        <v>4</v>
      </c>
      <c r="B38" s="317"/>
      <c r="C38" s="318"/>
      <c r="D38" s="319"/>
      <c r="E38" s="320"/>
      <c r="F38" s="316"/>
      <c r="G38" s="7" t="s">
        <v>8</v>
      </c>
      <c r="H38" s="18" t="s">
        <v>10</v>
      </c>
      <c r="I38" s="9" t="s">
        <v>9</v>
      </c>
    </row>
    <row r="39" spans="1:9" x14ac:dyDescent="0.3">
      <c r="A39" s="292" t="s">
        <v>17</v>
      </c>
      <c r="B39" s="296"/>
      <c r="C39" s="297"/>
      <c r="D39" s="298"/>
      <c r="E39" s="299"/>
      <c r="F39" s="300"/>
      <c r="G39" s="293">
        <v>0</v>
      </c>
      <c r="H39" s="285"/>
      <c r="I39" s="10">
        <f>G39*(1+H39)</f>
        <v>0</v>
      </c>
    </row>
    <row r="40" spans="1:9" x14ac:dyDescent="0.3">
      <c r="A40" s="282" t="s">
        <v>45</v>
      </c>
      <c r="B40" s="296"/>
      <c r="C40" s="297"/>
      <c r="D40" s="298"/>
      <c r="E40" s="299"/>
      <c r="F40" s="300"/>
      <c r="G40" s="293">
        <v>0</v>
      </c>
      <c r="H40" s="285"/>
      <c r="I40" s="10">
        <f t="shared" ref="I40:I42" si="6">G40*(1+H40)</f>
        <v>0</v>
      </c>
    </row>
    <row r="41" spans="1:9" x14ac:dyDescent="0.3">
      <c r="A41" s="282" t="s">
        <v>45</v>
      </c>
      <c r="B41" s="296"/>
      <c r="C41" s="297"/>
      <c r="D41" s="298"/>
      <c r="E41" s="299"/>
      <c r="F41" s="300"/>
      <c r="G41" s="293">
        <v>0</v>
      </c>
      <c r="H41" s="285"/>
      <c r="I41" s="10">
        <f t="shared" si="6"/>
        <v>0</v>
      </c>
    </row>
    <row r="42" spans="1:9" ht="15.75" thickBot="1" x14ac:dyDescent="0.35">
      <c r="A42" s="284" t="s">
        <v>45</v>
      </c>
      <c r="B42" s="301"/>
      <c r="C42" s="302"/>
      <c r="D42" s="303"/>
      <c r="E42" s="304"/>
      <c r="F42" s="305"/>
      <c r="G42" s="294">
        <v>0</v>
      </c>
      <c r="H42" s="291"/>
      <c r="I42" s="10">
        <f t="shared" si="6"/>
        <v>0</v>
      </c>
    </row>
    <row r="43" spans="1:9" s="2" customFormat="1" ht="15.75" thickBot="1" x14ac:dyDescent="0.35">
      <c r="A43" s="212" t="s">
        <v>12</v>
      </c>
      <c r="B43" s="228"/>
      <c r="C43" s="229"/>
      <c r="D43" s="230"/>
      <c r="E43" s="228"/>
      <c r="F43" s="228"/>
      <c r="G43" s="213">
        <f>SUM(G39:G42)</f>
        <v>0</v>
      </c>
      <c r="H43" s="190"/>
      <c r="I43" s="191">
        <f>SUM(I39:I42)</f>
        <v>0</v>
      </c>
    </row>
    <row r="44" spans="1:9" s="2" customFormat="1" x14ac:dyDescent="0.3">
      <c r="A44" s="227" t="s">
        <v>16</v>
      </c>
      <c r="B44" s="193"/>
      <c r="C44" s="194"/>
      <c r="D44" s="195"/>
      <c r="E44" s="193"/>
      <c r="F44" s="193"/>
      <c r="G44" s="181"/>
      <c r="H44" s="182"/>
      <c r="I44" s="183"/>
    </row>
    <row r="45" spans="1:9" ht="30" x14ac:dyDescent="0.3">
      <c r="A45" s="205" t="s">
        <v>4</v>
      </c>
      <c r="B45" s="313"/>
      <c r="C45" s="312"/>
      <c r="D45" s="311"/>
      <c r="E45" s="314"/>
      <c r="F45" s="315"/>
      <c r="G45" s="206" t="s">
        <v>8</v>
      </c>
      <c r="H45" s="18" t="s">
        <v>10</v>
      </c>
      <c r="I45" s="9" t="s">
        <v>9</v>
      </c>
    </row>
    <row r="46" spans="1:9" x14ac:dyDescent="0.3">
      <c r="A46" s="292" t="s">
        <v>17</v>
      </c>
      <c r="B46" s="306"/>
      <c r="C46" s="307"/>
      <c r="D46" s="308"/>
      <c r="E46" s="309"/>
      <c r="F46" s="310"/>
      <c r="G46" s="293">
        <v>0</v>
      </c>
      <c r="H46" s="285"/>
      <c r="I46" s="10">
        <f>G46*(1+H46)</f>
        <v>0</v>
      </c>
    </row>
    <row r="47" spans="1:9" x14ac:dyDescent="0.3">
      <c r="A47" s="292" t="s">
        <v>75</v>
      </c>
      <c r="B47" s="296"/>
      <c r="C47" s="297"/>
      <c r="D47" s="298"/>
      <c r="E47" s="299"/>
      <c r="F47" s="300"/>
      <c r="G47" s="293">
        <v>0</v>
      </c>
      <c r="H47" s="285"/>
      <c r="I47" s="10">
        <f t="shared" ref="I47:I49" si="7">G47*(1+H47)</f>
        <v>0</v>
      </c>
    </row>
    <row r="48" spans="1:9" x14ac:dyDescent="0.3">
      <c r="A48" s="284" t="s">
        <v>45</v>
      </c>
      <c r="B48" s="296"/>
      <c r="C48" s="297"/>
      <c r="D48" s="298"/>
      <c r="E48" s="299"/>
      <c r="F48" s="300"/>
      <c r="G48" s="293">
        <v>0</v>
      </c>
      <c r="H48" s="285"/>
      <c r="I48" s="10">
        <f t="shared" si="7"/>
        <v>0</v>
      </c>
    </row>
    <row r="49" spans="1:11" ht="15.75" thickBot="1" x14ac:dyDescent="0.35">
      <c r="A49" s="284" t="s">
        <v>45</v>
      </c>
      <c r="B49" s="296"/>
      <c r="C49" s="297"/>
      <c r="D49" s="298"/>
      <c r="E49" s="299"/>
      <c r="F49" s="300"/>
      <c r="G49" s="294">
        <v>0</v>
      </c>
      <c r="H49" s="291"/>
      <c r="I49" s="10">
        <f t="shared" si="7"/>
        <v>0</v>
      </c>
    </row>
    <row r="50" spans="1:11" s="2" customFormat="1" ht="15.75" thickBot="1" x14ac:dyDescent="0.35">
      <c r="A50" s="184" t="s">
        <v>13</v>
      </c>
      <c r="B50" s="228"/>
      <c r="C50" s="229"/>
      <c r="D50" s="230"/>
      <c r="E50" s="228"/>
      <c r="F50" s="228"/>
      <c r="G50" s="189">
        <f>SUM(G46:G49)</f>
        <v>0</v>
      </c>
      <c r="H50" s="190"/>
      <c r="I50" s="191">
        <f>SUM(I46:I49)</f>
        <v>0</v>
      </c>
    </row>
    <row r="51" spans="1:11" ht="15.75" thickBot="1" x14ac:dyDescent="0.35">
      <c r="A51" s="197" t="s">
        <v>14</v>
      </c>
      <c r="B51" s="198"/>
      <c r="C51" s="199"/>
      <c r="D51" s="200"/>
      <c r="E51" s="198"/>
      <c r="F51" s="198"/>
      <c r="G51" s="202">
        <f>G50-G43</f>
        <v>0</v>
      </c>
      <c r="H51" s="201"/>
      <c r="I51" s="204">
        <f>I50-I43</f>
        <v>0</v>
      </c>
      <c r="K51" s="2"/>
    </row>
    <row r="52" spans="1:11" ht="15.75" thickBot="1" x14ac:dyDescent="0.35">
      <c r="A52" s="16"/>
      <c r="B52" s="12"/>
      <c r="C52" s="13"/>
      <c r="D52" s="14"/>
      <c r="E52" s="12"/>
      <c r="F52" s="12"/>
      <c r="G52" s="14">
        <f>G34-G51</f>
        <v>0</v>
      </c>
      <c r="H52" s="19"/>
      <c r="I52" s="14">
        <f>I34-I51</f>
        <v>0</v>
      </c>
    </row>
    <row r="53" spans="1:11" ht="63" customHeight="1" thickBot="1" x14ac:dyDescent="0.35">
      <c r="A53" s="358" t="s">
        <v>87</v>
      </c>
      <c r="B53" s="359"/>
      <c r="C53" s="359"/>
      <c r="D53" s="359"/>
      <c r="E53" s="359"/>
      <c r="F53" s="360"/>
      <c r="G53" s="259">
        <f>G34-G51</f>
        <v>0</v>
      </c>
      <c r="H53" s="201"/>
      <c r="I53" s="260">
        <f>I34-I51</f>
        <v>0</v>
      </c>
    </row>
    <row r="54" spans="1:11" ht="20.25" customHeight="1" x14ac:dyDescent="0.45">
      <c r="A54" s="168"/>
      <c r="B54" s="258"/>
      <c r="C54" s="258"/>
      <c r="D54" s="1"/>
      <c r="E54" s="168"/>
      <c r="F54" s="167"/>
      <c r="G54" s="264"/>
      <c r="H54" s="239"/>
      <c r="I54" s="240"/>
    </row>
    <row r="55" spans="1:11" ht="20.25" customHeight="1" x14ac:dyDescent="0.45">
      <c r="A55" s="168"/>
      <c r="B55" s="258"/>
      <c r="C55" s="258"/>
      <c r="D55" s="1"/>
      <c r="E55" s="168"/>
      <c r="F55" s="167"/>
      <c r="G55" s="263"/>
      <c r="H55" s="239"/>
      <c r="I55" s="240"/>
    </row>
    <row r="56" spans="1:11" ht="15.75" x14ac:dyDescent="0.35">
      <c r="A56" s="139"/>
      <c r="B56" s="140"/>
      <c r="C56" s="141"/>
      <c r="D56" s="257"/>
      <c r="E56" s="140"/>
      <c r="F56" s="119"/>
      <c r="G56" s="137"/>
      <c r="H56" s="138"/>
      <c r="I56" s="1"/>
    </row>
    <row r="57" spans="1:11" ht="15.75" x14ac:dyDescent="0.35">
      <c r="A57" s="240"/>
      <c r="B57" s="242"/>
      <c r="C57" s="243"/>
      <c r="D57" s="241"/>
      <c r="E57" s="240"/>
      <c r="F57" s="242"/>
      <c r="G57" s="241"/>
      <c r="H57" s="244"/>
      <c r="I57" s="241"/>
      <c r="J57" s="59"/>
      <c r="K57" s="59"/>
    </row>
    <row r="58" spans="1:11" ht="15.75" x14ac:dyDescent="0.35">
      <c r="A58" s="245"/>
      <c r="B58" s="242"/>
      <c r="C58" s="243"/>
      <c r="D58" s="241"/>
      <c r="E58" s="240"/>
      <c r="F58" s="242"/>
      <c r="G58" s="241"/>
      <c r="H58" s="244"/>
      <c r="I58" s="241"/>
      <c r="J58" s="59"/>
      <c r="K58" s="59"/>
    </row>
    <row r="59" spans="1:11" ht="15.75" x14ac:dyDescent="0.35">
      <c r="A59" s="240"/>
      <c r="B59" s="242"/>
      <c r="C59" s="243"/>
      <c r="D59" s="241"/>
      <c r="E59" s="240"/>
      <c r="F59" s="242"/>
      <c r="G59" s="241"/>
      <c r="H59" s="244"/>
      <c r="I59" s="241"/>
      <c r="J59" s="59"/>
      <c r="K59" s="59"/>
    </row>
    <row r="60" spans="1:11" ht="15.75" x14ac:dyDescent="0.35">
      <c r="A60" s="241"/>
      <c r="B60" s="242"/>
      <c r="C60" s="243"/>
      <c r="D60" s="241"/>
      <c r="E60" s="242"/>
      <c r="F60" s="242"/>
      <c r="G60" s="241"/>
      <c r="H60" s="244"/>
      <c r="I60" s="241"/>
      <c r="J60" s="59"/>
      <c r="K60" s="59"/>
    </row>
    <row r="61" spans="1:11" ht="15.75" x14ac:dyDescent="0.35">
      <c r="A61" s="144"/>
      <c r="B61" s="140"/>
      <c r="C61" s="141"/>
      <c r="D61" s="142"/>
      <c r="E61" s="140"/>
      <c r="F61" s="140"/>
      <c r="G61" s="142"/>
      <c r="H61" s="143"/>
      <c r="I61" s="142"/>
      <c r="J61" s="59"/>
      <c r="K61" s="59"/>
    </row>
    <row r="62" spans="1:11" ht="18.75" customHeight="1" x14ac:dyDescent="0.35">
      <c r="A62" s="249"/>
      <c r="B62" s="250"/>
      <c r="C62" s="251"/>
      <c r="D62" s="252"/>
      <c r="E62" s="250"/>
      <c r="F62" s="250"/>
      <c r="G62" s="252"/>
      <c r="H62" s="253"/>
      <c r="I62" s="252"/>
      <c r="J62" s="59"/>
      <c r="K62" s="59"/>
    </row>
    <row r="63" spans="1:11" ht="17.25" customHeight="1" x14ac:dyDescent="0.35">
      <c r="A63" s="254"/>
      <c r="B63" s="249"/>
      <c r="C63" s="255"/>
      <c r="D63" s="256"/>
      <c r="E63" s="249"/>
      <c r="F63" s="250"/>
      <c r="G63" s="252"/>
      <c r="H63" s="253"/>
      <c r="I63" s="252"/>
      <c r="J63" s="59"/>
      <c r="K63" s="59"/>
    </row>
    <row r="64" spans="1:11" ht="15.75" x14ac:dyDescent="0.35">
      <c r="A64" s="99"/>
      <c r="B64" s="99"/>
      <c r="C64" s="145"/>
      <c r="D64" s="131"/>
      <c r="E64" s="99"/>
      <c r="F64" s="140"/>
      <c r="G64" s="142"/>
      <c r="H64" s="143"/>
      <c r="I64" s="142"/>
      <c r="J64" s="59"/>
      <c r="K64" s="59"/>
    </row>
    <row r="65" spans="1:11" ht="15.75" x14ac:dyDescent="0.35">
      <c r="A65" s="99"/>
      <c r="B65" s="99"/>
      <c r="C65" s="145"/>
      <c r="D65" s="131"/>
      <c r="E65" s="99"/>
      <c r="F65" s="140"/>
      <c r="G65" s="142"/>
      <c r="H65" s="143"/>
      <c r="I65" s="142"/>
      <c r="J65" s="59"/>
      <c r="K65" s="59"/>
    </row>
    <row r="66" spans="1:11" x14ac:dyDescent="0.3">
      <c r="A66" s="146"/>
      <c r="B66" s="146"/>
      <c r="C66" s="147"/>
      <c r="D66" s="148"/>
      <c r="E66" s="146"/>
      <c r="F66" s="119"/>
      <c r="G66" s="137"/>
      <c r="H66" s="138"/>
      <c r="I66" s="137"/>
    </row>
    <row r="67" spans="1:11" x14ac:dyDescent="0.3">
      <c r="B67" s="146"/>
      <c r="C67" s="147"/>
      <c r="D67" s="148"/>
      <c r="E67" s="146"/>
      <c r="F67" s="119"/>
      <c r="G67" s="137"/>
      <c r="H67" s="138"/>
      <c r="I67" s="137"/>
    </row>
    <row r="68" spans="1:11" x14ac:dyDescent="0.3">
      <c r="A68" s="60"/>
      <c r="B68" s="60"/>
      <c r="C68" s="61"/>
      <c r="D68" s="62"/>
      <c r="E68" s="60"/>
    </row>
    <row r="69" spans="1:11" x14ac:dyDescent="0.3">
      <c r="A69" s="60"/>
      <c r="B69" s="60"/>
      <c r="C69" s="61"/>
      <c r="D69" s="62"/>
      <c r="E69" s="60"/>
    </row>
    <row r="70" spans="1:11" x14ac:dyDescent="0.3">
      <c r="A70" s="63"/>
      <c r="B70" s="60"/>
      <c r="C70" s="61"/>
      <c r="D70" s="62"/>
      <c r="E70" s="60"/>
    </row>
  </sheetData>
  <sheetProtection selectLockedCells="1"/>
  <mergeCells count="11">
    <mergeCell ref="B21:F21"/>
    <mergeCell ref="A3:I3"/>
    <mergeCell ref="A4:I4"/>
    <mergeCell ref="B18:F18"/>
    <mergeCell ref="B19:F19"/>
    <mergeCell ref="B20:F20"/>
    <mergeCell ref="A36:I36"/>
    <mergeCell ref="A53:F53"/>
    <mergeCell ref="B22:F22"/>
    <mergeCell ref="B23:F23"/>
    <mergeCell ref="B24:F24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ACM-NVWA-RCE-RVO met zaaknummer 31147320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34" zoomScaleNormal="100" zoomScaleSheetLayoutView="100" workbookViewId="0">
      <selection activeCell="G51" sqref="G51"/>
    </sheetView>
  </sheetViews>
  <sheetFormatPr defaultRowHeight="15" x14ac:dyDescent="0.3"/>
  <cols>
    <col min="1" max="1" width="58.140625" style="1" customWidth="1"/>
    <col min="2" max="2" width="8.140625" style="1" customWidth="1"/>
    <col min="3" max="3" width="6.28515625" style="6" customWidth="1"/>
    <col min="4" max="4" width="11.5703125" style="3" customWidth="1"/>
    <col min="5" max="5" width="6.5703125" style="1" customWidth="1"/>
    <col min="6" max="6" width="16.140625" style="1" customWidth="1"/>
    <col min="7" max="7" width="21.140625" style="3" customWidth="1"/>
    <col min="8" max="8" width="9.5703125" style="17" customWidth="1"/>
    <col min="9" max="9" width="24.7109375" style="3" customWidth="1"/>
    <col min="10" max="16384" width="9.140625" style="1"/>
  </cols>
  <sheetData>
    <row r="1" spans="1:9" x14ac:dyDescent="0.3">
      <c r="A1" s="114" t="s">
        <v>119</v>
      </c>
      <c r="B1" s="119"/>
      <c r="C1" s="136"/>
      <c r="D1" s="137"/>
      <c r="E1" s="119"/>
      <c r="F1" s="119"/>
      <c r="G1" s="137"/>
      <c r="H1" s="138"/>
      <c r="I1" s="137"/>
    </row>
    <row r="2" spans="1:9" ht="15.75" thickBot="1" x14ac:dyDescent="0.35">
      <c r="A2" s="119"/>
      <c r="B2" s="119"/>
      <c r="C2" s="136"/>
      <c r="D2" s="137"/>
      <c r="E2" s="119"/>
      <c r="F2" s="119"/>
      <c r="G2" s="137"/>
      <c r="H2" s="138"/>
      <c r="I2" s="137"/>
    </row>
    <row r="3" spans="1:9" ht="15.75" thickBot="1" x14ac:dyDescent="0.35">
      <c r="A3" s="355" t="s">
        <v>81</v>
      </c>
      <c r="B3" s="356"/>
      <c r="C3" s="356"/>
      <c r="D3" s="356"/>
      <c r="E3" s="356"/>
      <c r="F3" s="356"/>
      <c r="G3" s="356"/>
      <c r="H3" s="356"/>
      <c r="I3" s="357"/>
    </row>
    <row r="4" spans="1:9" s="2" customFormat="1" x14ac:dyDescent="0.3">
      <c r="A4" s="367" t="s">
        <v>80</v>
      </c>
      <c r="B4" s="368"/>
      <c r="C4" s="368"/>
      <c r="D4" s="368"/>
      <c r="E4" s="368"/>
      <c r="F4" s="368"/>
      <c r="G4" s="368"/>
      <c r="H4" s="368"/>
      <c r="I4" s="369"/>
    </row>
    <row r="5" spans="1:9" ht="30" x14ac:dyDescent="0.3">
      <c r="A5" s="8" t="s">
        <v>1</v>
      </c>
      <c r="B5" s="4" t="s">
        <v>0</v>
      </c>
      <c r="C5" s="20" t="s">
        <v>11</v>
      </c>
      <c r="D5" s="172" t="s">
        <v>57</v>
      </c>
      <c r="E5" s="4" t="s">
        <v>2</v>
      </c>
      <c r="F5" s="4" t="s">
        <v>60</v>
      </c>
      <c r="G5" s="7" t="s">
        <v>8</v>
      </c>
      <c r="H5" s="18" t="s">
        <v>10</v>
      </c>
      <c r="I5" s="9" t="s">
        <v>9</v>
      </c>
    </row>
    <row r="6" spans="1:9" x14ac:dyDescent="0.3">
      <c r="A6" s="282"/>
      <c r="B6" s="283"/>
      <c r="C6" s="295"/>
      <c r="D6" s="293"/>
      <c r="E6" s="79">
        <v>255</v>
      </c>
      <c r="F6" s="32">
        <f>E6*C6</f>
        <v>0</v>
      </c>
      <c r="G6" s="5">
        <f>E6*D6*C6</f>
        <v>0</v>
      </c>
      <c r="H6" s="285"/>
      <c r="I6" s="10">
        <f>G6*(1+H6)</f>
        <v>0</v>
      </c>
    </row>
    <row r="7" spans="1:9" x14ac:dyDescent="0.3">
      <c r="A7" s="282"/>
      <c r="B7" s="283"/>
      <c r="C7" s="295"/>
      <c r="D7" s="293"/>
      <c r="E7" s="79">
        <v>255</v>
      </c>
      <c r="F7" s="32">
        <f t="shared" ref="F7:F15" si="0">E7*C7</f>
        <v>0</v>
      </c>
      <c r="G7" s="5">
        <f t="shared" ref="G7:G15" si="1">E7*D7*C7</f>
        <v>0</v>
      </c>
      <c r="H7" s="285"/>
      <c r="I7" s="10">
        <f t="shared" ref="I7:I15" si="2">G7*(1+H7)</f>
        <v>0</v>
      </c>
    </row>
    <row r="8" spans="1:9" x14ac:dyDescent="0.3">
      <c r="A8" s="282"/>
      <c r="B8" s="283"/>
      <c r="C8" s="295"/>
      <c r="D8" s="293"/>
      <c r="E8" s="79">
        <v>255</v>
      </c>
      <c r="F8" s="32">
        <f t="shared" si="0"/>
        <v>0</v>
      </c>
      <c r="G8" s="5">
        <f t="shared" si="1"/>
        <v>0</v>
      </c>
      <c r="H8" s="285"/>
      <c r="I8" s="10">
        <f t="shared" si="2"/>
        <v>0</v>
      </c>
    </row>
    <row r="9" spans="1:9" x14ac:dyDescent="0.3">
      <c r="A9" s="282"/>
      <c r="B9" s="283"/>
      <c r="C9" s="295"/>
      <c r="D9" s="293"/>
      <c r="E9" s="79">
        <v>255</v>
      </c>
      <c r="F9" s="32">
        <f t="shared" si="0"/>
        <v>0</v>
      </c>
      <c r="G9" s="5">
        <f t="shared" si="1"/>
        <v>0</v>
      </c>
      <c r="H9" s="285"/>
      <c r="I9" s="10">
        <f t="shared" si="2"/>
        <v>0</v>
      </c>
    </row>
    <row r="10" spans="1:9" x14ac:dyDescent="0.3">
      <c r="A10" s="282"/>
      <c r="B10" s="283"/>
      <c r="C10" s="295"/>
      <c r="D10" s="293"/>
      <c r="E10" s="79">
        <v>255</v>
      </c>
      <c r="F10" s="32">
        <f t="shared" si="0"/>
        <v>0</v>
      </c>
      <c r="G10" s="5">
        <f t="shared" si="1"/>
        <v>0</v>
      </c>
      <c r="H10" s="285"/>
      <c r="I10" s="10">
        <f t="shared" si="2"/>
        <v>0</v>
      </c>
    </row>
    <row r="11" spans="1:9" x14ac:dyDescent="0.3">
      <c r="A11" s="282"/>
      <c r="B11" s="283"/>
      <c r="C11" s="295"/>
      <c r="D11" s="293"/>
      <c r="E11" s="79">
        <v>255</v>
      </c>
      <c r="F11" s="32">
        <f t="shared" si="0"/>
        <v>0</v>
      </c>
      <c r="G11" s="5">
        <f t="shared" si="1"/>
        <v>0</v>
      </c>
      <c r="H11" s="285"/>
      <c r="I11" s="10">
        <f t="shared" si="2"/>
        <v>0</v>
      </c>
    </row>
    <row r="12" spans="1:9" x14ac:dyDescent="0.3">
      <c r="A12" s="282"/>
      <c r="B12" s="283"/>
      <c r="C12" s="295"/>
      <c r="D12" s="293"/>
      <c r="E12" s="79">
        <v>255</v>
      </c>
      <c r="F12" s="32">
        <f t="shared" si="0"/>
        <v>0</v>
      </c>
      <c r="G12" s="5">
        <f t="shared" si="1"/>
        <v>0</v>
      </c>
      <c r="H12" s="285"/>
      <c r="I12" s="10">
        <f t="shared" si="2"/>
        <v>0</v>
      </c>
    </row>
    <row r="13" spans="1:9" x14ac:dyDescent="0.3">
      <c r="A13" s="282"/>
      <c r="B13" s="283"/>
      <c r="C13" s="295"/>
      <c r="D13" s="293"/>
      <c r="E13" s="79">
        <v>255</v>
      </c>
      <c r="F13" s="32">
        <f t="shared" si="0"/>
        <v>0</v>
      </c>
      <c r="G13" s="5">
        <f t="shared" si="1"/>
        <v>0</v>
      </c>
      <c r="H13" s="285"/>
      <c r="I13" s="10">
        <f t="shared" si="2"/>
        <v>0</v>
      </c>
    </row>
    <row r="14" spans="1:9" x14ac:dyDescent="0.3">
      <c r="A14" s="282"/>
      <c r="B14" s="283"/>
      <c r="C14" s="295"/>
      <c r="D14" s="293"/>
      <c r="E14" s="79">
        <v>255</v>
      </c>
      <c r="F14" s="32">
        <f t="shared" si="0"/>
        <v>0</v>
      </c>
      <c r="G14" s="5">
        <f t="shared" si="1"/>
        <v>0</v>
      </c>
      <c r="H14" s="285"/>
      <c r="I14" s="10">
        <f t="shared" si="2"/>
        <v>0</v>
      </c>
    </row>
    <row r="15" spans="1:9" ht="15.75" thickBot="1" x14ac:dyDescent="0.35">
      <c r="A15" s="284"/>
      <c r="B15" s="283"/>
      <c r="C15" s="295"/>
      <c r="D15" s="293"/>
      <c r="E15" s="79">
        <v>255</v>
      </c>
      <c r="F15" s="32">
        <f t="shared" si="0"/>
        <v>0</v>
      </c>
      <c r="G15" s="5">
        <f t="shared" si="1"/>
        <v>0</v>
      </c>
      <c r="H15" s="285"/>
      <c r="I15" s="10">
        <f t="shared" si="2"/>
        <v>0</v>
      </c>
    </row>
    <row r="16" spans="1:9" s="2" customFormat="1" ht="15.75" thickBot="1" x14ac:dyDescent="0.35">
      <c r="A16" s="184" t="s">
        <v>3</v>
      </c>
      <c r="B16" s="185"/>
      <c r="C16" s="186"/>
      <c r="D16" s="187"/>
      <c r="E16" s="185"/>
      <c r="F16" s="188">
        <f>SUM(F6:F15)</f>
        <v>0</v>
      </c>
      <c r="G16" s="189">
        <f>SUM(G6:G15)</f>
        <v>0</v>
      </c>
      <c r="H16" s="190"/>
      <c r="I16" s="191">
        <f>SUM(I6:I15)</f>
        <v>0</v>
      </c>
    </row>
    <row r="17" spans="1:9" s="2" customFormat="1" x14ac:dyDescent="0.3">
      <c r="A17" s="178" t="s">
        <v>65</v>
      </c>
      <c r="B17" s="179"/>
      <c r="C17" s="180"/>
      <c r="D17" s="181"/>
      <c r="E17" s="179"/>
      <c r="F17" s="179"/>
      <c r="G17" s="181"/>
      <c r="H17" s="182"/>
      <c r="I17" s="183"/>
    </row>
    <row r="18" spans="1:9" ht="30" x14ac:dyDescent="0.3">
      <c r="A18" s="8" t="s">
        <v>36</v>
      </c>
      <c r="B18" s="361" t="s">
        <v>66</v>
      </c>
      <c r="C18" s="362"/>
      <c r="D18" s="362"/>
      <c r="E18" s="362"/>
      <c r="F18" s="363"/>
      <c r="G18" s="7" t="s">
        <v>8</v>
      </c>
      <c r="H18" s="18" t="s">
        <v>10</v>
      </c>
      <c r="I18" s="9" t="s">
        <v>9</v>
      </c>
    </row>
    <row r="19" spans="1:9" x14ac:dyDescent="0.3">
      <c r="A19" s="282" t="s">
        <v>45</v>
      </c>
      <c r="B19" s="361"/>
      <c r="C19" s="362"/>
      <c r="D19" s="362"/>
      <c r="E19" s="362"/>
      <c r="F19" s="363"/>
      <c r="G19" s="286"/>
      <c r="H19" s="285"/>
      <c r="I19" s="10">
        <f>G19*(1+H19)</f>
        <v>0</v>
      </c>
    </row>
    <row r="20" spans="1:9" x14ac:dyDescent="0.3">
      <c r="A20" s="282" t="s">
        <v>45</v>
      </c>
      <c r="B20" s="361"/>
      <c r="C20" s="362"/>
      <c r="D20" s="362"/>
      <c r="E20" s="362"/>
      <c r="F20" s="363"/>
      <c r="G20" s="286"/>
      <c r="H20" s="285"/>
      <c r="I20" s="10">
        <f t="shared" ref="I20:I23" si="3">G20*(1+H20)</f>
        <v>0</v>
      </c>
    </row>
    <row r="21" spans="1:9" x14ac:dyDescent="0.3">
      <c r="A21" s="282" t="s">
        <v>45</v>
      </c>
      <c r="B21" s="361"/>
      <c r="C21" s="362"/>
      <c r="D21" s="362"/>
      <c r="E21" s="362"/>
      <c r="F21" s="363"/>
      <c r="G21" s="286"/>
      <c r="H21" s="285"/>
      <c r="I21" s="10">
        <f t="shared" si="3"/>
        <v>0</v>
      </c>
    </row>
    <row r="22" spans="1:9" x14ac:dyDescent="0.3">
      <c r="A22" s="282" t="s">
        <v>45</v>
      </c>
      <c r="B22" s="361"/>
      <c r="C22" s="362"/>
      <c r="D22" s="362"/>
      <c r="E22" s="362"/>
      <c r="F22" s="363"/>
      <c r="G22" s="286"/>
      <c r="H22" s="285"/>
      <c r="I22" s="10">
        <f t="shared" si="3"/>
        <v>0</v>
      </c>
    </row>
    <row r="23" spans="1:9" ht="15.75" thickBot="1" x14ac:dyDescent="0.35">
      <c r="A23" s="282" t="s">
        <v>45</v>
      </c>
      <c r="B23" s="361"/>
      <c r="C23" s="362"/>
      <c r="D23" s="362"/>
      <c r="E23" s="362"/>
      <c r="F23" s="363"/>
      <c r="G23" s="286"/>
      <c r="H23" s="285"/>
      <c r="I23" s="10">
        <f t="shared" si="3"/>
        <v>0</v>
      </c>
    </row>
    <row r="24" spans="1:9" s="2" customFormat="1" ht="15.75" thickBot="1" x14ac:dyDescent="0.35">
      <c r="A24" s="184" t="s">
        <v>5</v>
      </c>
      <c r="B24" s="364"/>
      <c r="C24" s="365"/>
      <c r="D24" s="365"/>
      <c r="E24" s="365"/>
      <c r="F24" s="366"/>
      <c r="G24" s="191">
        <f>SUM(G19:G23)</f>
        <v>0</v>
      </c>
      <c r="H24" s="190"/>
      <c r="I24" s="191">
        <f>SUM(I19:I23)</f>
        <v>0</v>
      </c>
    </row>
    <row r="25" spans="1:9" s="2" customFormat="1" x14ac:dyDescent="0.3">
      <c r="A25" s="214" t="s">
        <v>6</v>
      </c>
      <c r="B25" s="221"/>
      <c r="C25" s="222"/>
      <c r="D25" s="223"/>
      <c r="E25" s="224"/>
      <c r="F25" s="225"/>
      <c r="G25" s="215"/>
      <c r="H25" s="182"/>
      <c r="I25" s="183"/>
    </row>
    <row r="26" spans="1:9" ht="30" x14ac:dyDescent="0.3">
      <c r="A26" s="205" t="s">
        <v>4</v>
      </c>
      <c r="B26" s="216"/>
      <c r="C26" s="217"/>
      <c r="D26" s="218"/>
      <c r="E26" s="219"/>
      <c r="F26" s="220"/>
      <c r="G26" s="206" t="s">
        <v>8</v>
      </c>
      <c r="H26" s="18" t="s">
        <v>10</v>
      </c>
      <c r="I26" s="9" t="s">
        <v>9</v>
      </c>
    </row>
    <row r="27" spans="1:9" x14ac:dyDescent="0.3">
      <c r="A27" s="287" t="s">
        <v>33</v>
      </c>
      <c r="B27" s="296"/>
      <c r="C27" s="297"/>
      <c r="D27" s="298"/>
      <c r="E27" s="299"/>
      <c r="F27" s="300"/>
      <c r="G27" s="286"/>
      <c r="H27" s="285"/>
      <c r="I27" s="10">
        <f t="shared" ref="I27:I32" si="4">G27*(1+H27)</f>
        <v>0</v>
      </c>
    </row>
    <row r="28" spans="1:9" x14ac:dyDescent="0.3">
      <c r="A28" s="287" t="s">
        <v>32</v>
      </c>
      <c r="B28" s="296"/>
      <c r="C28" s="297"/>
      <c r="D28" s="298"/>
      <c r="E28" s="299"/>
      <c r="F28" s="300"/>
      <c r="G28" s="286"/>
      <c r="H28" s="285"/>
      <c r="I28" s="10">
        <f t="shared" si="4"/>
        <v>0</v>
      </c>
    </row>
    <row r="29" spans="1:9" x14ac:dyDescent="0.3">
      <c r="A29" s="287" t="s">
        <v>29</v>
      </c>
      <c r="B29" s="296"/>
      <c r="C29" s="297"/>
      <c r="D29" s="298"/>
      <c r="E29" s="299"/>
      <c r="F29" s="300"/>
      <c r="G29" s="286"/>
      <c r="H29" s="285"/>
      <c r="I29" s="10">
        <f t="shared" si="4"/>
        <v>0</v>
      </c>
    </row>
    <row r="30" spans="1:9" x14ac:dyDescent="0.3">
      <c r="A30" s="288" t="s">
        <v>45</v>
      </c>
      <c r="B30" s="296"/>
      <c r="C30" s="297"/>
      <c r="D30" s="298"/>
      <c r="E30" s="299"/>
      <c r="F30" s="300"/>
      <c r="G30" s="286"/>
      <c r="H30" s="285"/>
      <c r="I30" s="10">
        <f t="shared" si="4"/>
        <v>0</v>
      </c>
    </row>
    <row r="31" spans="1:9" x14ac:dyDescent="0.3">
      <c r="A31" s="288" t="s">
        <v>45</v>
      </c>
      <c r="B31" s="296"/>
      <c r="C31" s="297"/>
      <c r="D31" s="298"/>
      <c r="E31" s="299"/>
      <c r="F31" s="300"/>
      <c r="G31" s="286"/>
      <c r="H31" s="285"/>
      <c r="I31" s="10">
        <f t="shared" si="4"/>
        <v>0</v>
      </c>
    </row>
    <row r="32" spans="1:9" ht="15.75" thickBot="1" x14ac:dyDescent="0.35">
      <c r="A32" s="289" t="s">
        <v>45</v>
      </c>
      <c r="B32" s="301"/>
      <c r="C32" s="302"/>
      <c r="D32" s="303"/>
      <c r="E32" s="304"/>
      <c r="F32" s="305"/>
      <c r="G32" s="290"/>
      <c r="H32" s="291"/>
      <c r="I32" s="177">
        <f t="shared" si="4"/>
        <v>0</v>
      </c>
    </row>
    <row r="33" spans="1:9" s="2" customFormat="1" ht="15.75" thickBot="1" x14ac:dyDescent="0.35">
      <c r="A33" s="212" t="s">
        <v>7</v>
      </c>
      <c r="B33" s="232"/>
      <c r="C33" s="229"/>
      <c r="D33" s="230"/>
      <c r="E33" s="228"/>
      <c r="F33" s="233"/>
      <c r="G33" s="213">
        <f>SUM(G27:G32)</f>
        <v>0</v>
      </c>
      <c r="H33" s="234"/>
      <c r="I33" s="231">
        <f>SUM(I27:I32)</f>
        <v>0</v>
      </c>
    </row>
    <row r="34" spans="1:9" s="2" customFormat="1" ht="15.75" thickBot="1" x14ac:dyDescent="0.35">
      <c r="A34" s="192" t="s">
        <v>83</v>
      </c>
      <c r="B34" s="193"/>
      <c r="C34" s="194"/>
      <c r="D34" s="195"/>
      <c r="E34" s="193"/>
      <c r="F34" s="193"/>
      <c r="G34" s="202">
        <f>G16+G24+G33</f>
        <v>0</v>
      </c>
      <c r="H34" s="196"/>
      <c r="I34" s="203">
        <f>I16+I24+I33</f>
        <v>0</v>
      </c>
    </row>
    <row r="35" spans="1:9" s="2" customFormat="1" ht="15.75" thickBot="1" x14ac:dyDescent="0.35">
      <c r="A35" s="11"/>
      <c r="B35" s="21"/>
      <c r="C35" s="22"/>
      <c r="D35" s="23"/>
      <c r="E35" s="21"/>
      <c r="F35" s="21"/>
      <c r="G35" s="23"/>
      <c r="H35" s="24"/>
      <c r="I35" s="15"/>
    </row>
    <row r="36" spans="1:9" ht="15.75" thickBot="1" x14ac:dyDescent="0.35">
      <c r="A36" s="355" t="s">
        <v>82</v>
      </c>
      <c r="B36" s="356"/>
      <c r="C36" s="356"/>
      <c r="D36" s="356"/>
      <c r="E36" s="356"/>
      <c r="F36" s="356"/>
      <c r="G36" s="356"/>
      <c r="H36" s="356"/>
      <c r="I36" s="357"/>
    </row>
    <row r="37" spans="1:9" s="2" customFormat="1" x14ac:dyDescent="0.3">
      <c r="A37" s="226" t="s">
        <v>15</v>
      </c>
      <c r="B37" s="221"/>
      <c r="C37" s="222"/>
      <c r="D37" s="223"/>
      <c r="E37" s="224"/>
      <c r="F37" s="225"/>
      <c r="G37" s="215"/>
      <c r="H37" s="182"/>
      <c r="I37" s="183"/>
    </row>
    <row r="38" spans="1:9" ht="30" x14ac:dyDescent="0.3">
      <c r="A38" s="8" t="s">
        <v>4</v>
      </c>
      <c r="B38" s="317"/>
      <c r="C38" s="318"/>
      <c r="D38" s="319"/>
      <c r="E38" s="320"/>
      <c r="F38" s="316"/>
      <c r="G38" s="7" t="s">
        <v>8</v>
      </c>
      <c r="H38" s="18" t="s">
        <v>10</v>
      </c>
      <c r="I38" s="9" t="s">
        <v>9</v>
      </c>
    </row>
    <row r="39" spans="1:9" x14ac:dyDescent="0.3">
      <c r="A39" s="292" t="s">
        <v>17</v>
      </c>
      <c r="B39" s="296"/>
      <c r="C39" s="297"/>
      <c r="D39" s="298"/>
      <c r="E39" s="299"/>
      <c r="F39" s="300"/>
      <c r="G39" s="293"/>
      <c r="H39" s="285"/>
      <c r="I39" s="10">
        <f>G39*(1+H39)</f>
        <v>0</v>
      </c>
    </row>
    <row r="40" spans="1:9" x14ac:dyDescent="0.3">
      <c r="A40" s="282" t="s">
        <v>45</v>
      </c>
      <c r="B40" s="296"/>
      <c r="C40" s="297"/>
      <c r="D40" s="298"/>
      <c r="E40" s="299"/>
      <c r="F40" s="300"/>
      <c r="G40" s="293"/>
      <c r="H40" s="285"/>
      <c r="I40" s="10">
        <f>G40*(1+H40)</f>
        <v>0</v>
      </c>
    </row>
    <row r="41" spans="1:9" x14ac:dyDescent="0.3">
      <c r="A41" s="282" t="s">
        <v>45</v>
      </c>
      <c r="B41" s="296"/>
      <c r="C41" s="297"/>
      <c r="D41" s="298"/>
      <c r="E41" s="299"/>
      <c r="F41" s="300"/>
      <c r="G41" s="293"/>
      <c r="H41" s="285"/>
      <c r="I41" s="10">
        <f>G41*(1+H41)</f>
        <v>0</v>
      </c>
    </row>
    <row r="42" spans="1:9" ht="15.75" thickBot="1" x14ac:dyDescent="0.35">
      <c r="A42" s="284" t="s">
        <v>45</v>
      </c>
      <c r="B42" s="301"/>
      <c r="C42" s="302"/>
      <c r="D42" s="303"/>
      <c r="E42" s="304"/>
      <c r="F42" s="305"/>
      <c r="G42" s="294"/>
      <c r="H42" s="291"/>
      <c r="I42" s="177">
        <f>G42*(1+H42)</f>
        <v>0</v>
      </c>
    </row>
    <row r="43" spans="1:9" s="2" customFormat="1" ht="15.75" thickBot="1" x14ac:dyDescent="0.35">
      <c r="A43" s="212" t="s">
        <v>12</v>
      </c>
      <c r="B43" s="228"/>
      <c r="C43" s="229"/>
      <c r="D43" s="230"/>
      <c r="E43" s="228"/>
      <c r="F43" s="228"/>
      <c r="G43" s="213">
        <f>SUM(G39:G42)</f>
        <v>0</v>
      </c>
      <c r="H43" s="190"/>
      <c r="I43" s="191">
        <f>SUM(I39:I42)</f>
        <v>0</v>
      </c>
    </row>
    <row r="44" spans="1:9" s="2" customFormat="1" x14ac:dyDescent="0.3">
      <c r="A44" s="227" t="s">
        <v>16</v>
      </c>
      <c r="B44" s="193"/>
      <c r="C44" s="194"/>
      <c r="D44" s="195"/>
      <c r="E44" s="193"/>
      <c r="F44" s="193"/>
      <c r="G44" s="181"/>
      <c r="H44" s="182"/>
      <c r="I44" s="183"/>
    </row>
    <row r="45" spans="1:9" ht="30" x14ac:dyDescent="0.3">
      <c r="A45" s="205" t="s">
        <v>4</v>
      </c>
      <c r="B45" s="313"/>
      <c r="C45" s="312"/>
      <c r="D45" s="311"/>
      <c r="E45" s="314"/>
      <c r="F45" s="315"/>
      <c r="G45" s="206" t="s">
        <v>8</v>
      </c>
      <c r="H45" s="18" t="s">
        <v>10</v>
      </c>
      <c r="I45" s="9" t="s">
        <v>9</v>
      </c>
    </row>
    <row r="46" spans="1:9" x14ac:dyDescent="0.3">
      <c r="A46" s="292" t="s">
        <v>17</v>
      </c>
      <c r="B46" s="306"/>
      <c r="C46" s="307"/>
      <c r="D46" s="308"/>
      <c r="E46" s="309"/>
      <c r="F46" s="310"/>
      <c r="G46" s="293"/>
      <c r="H46" s="285"/>
      <c r="I46" s="10">
        <f>G46*(1+H46)</f>
        <v>0</v>
      </c>
    </row>
    <row r="47" spans="1:9" x14ac:dyDescent="0.3">
      <c r="A47" s="292" t="s">
        <v>75</v>
      </c>
      <c r="B47" s="296"/>
      <c r="C47" s="297"/>
      <c r="D47" s="298"/>
      <c r="E47" s="299"/>
      <c r="F47" s="300"/>
      <c r="G47" s="293"/>
      <c r="H47" s="285"/>
      <c r="I47" s="10">
        <f>G47*(1+H47)</f>
        <v>0</v>
      </c>
    </row>
    <row r="48" spans="1:9" x14ac:dyDescent="0.3">
      <c r="A48" s="284" t="s">
        <v>45</v>
      </c>
      <c r="B48" s="296"/>
      <c r="C48" s="297"/>
      <c r="D48" s="298"/>
      <c r="E48" s="299"/>
      <c r="F48" s="300"/>
      <c r="G48" s="293"/>
      <c r="H48" s="285"/>
      <c r="I48" s="10">
        <f>G48*(1+H48)</f>
        <v>0</v>
      </c>
    </row>
    <row r="49" spans="1:11" ht="15.75" thickBot="1" x14ac:dyDescent="0.35">
      <c r="A49" s="284" t="s">
        <v>45</v>
      </c>
      <c r="B49" s="296"/>
      <c r="C49" s="297"/>
      <c r="D49" s="298"/>
      <c r="E49" s="299"/>
      <c r="F49" s="300"/>
      <c r="G49" s="294"/>
      <c r="H49" s="291"/>
      <c r="I49" s="177">
        <f>G49*(1+H49)</f>
        <v>0</v>
      </c>
    </row>
    <row r="50" spans="1:11" s="2" customFormat="1" ht="15.75" thickBot="1" x14ac:dyDescent="0.35">
      <c r="A50" s="184" t="s">
        <v>13</v>
      </c>
      <c r="B50" s="228"/>
      <c r="C50" s="229"/>
      <c r="D50" s="230"/>
      <c r="E50" s="228"/>
      <c r="F50" s="228"/>
      <c r="G50" s="189">
        <f>SUM(G46:G49)</f>
        <v>0</v>
      </c>
      <c r="H50" s="190"/>
      <c r="I50" s="191">
        <f>SUM(I46:I49)</f>
        <v>0</v>
      </c>
    </row>
    <row r="51" spans="1:11" ht="15.75" thickBot="1" x14ac:dyDescent="0.35">
      <c r="A51" s="197" t="s">
        <v>14</v>
      </c>
      <c r="B51" s="198"/>
      <c r="C51" s="199"/>
      <c r="D51" s="200"/>
      <c r="E51" s="198"/>
      <c r="F51" s="198"/>
      <c r="G51" s="202">
        <f>G50-G43</f>
        <v>0</v>
      </c>
      <c r="H51" s="201"/>
      <c r="I51" s="204">
        <f>I50-I43</f>
        <v>0</v>
      </c>
      <c r="K51" s="2"/>
    </row>
    <row r="52" spans="1:11" ht="15.75" thickBot="1" x14ac:dyDescent="0.35">
      <c r="A52" s="16"/>
      <c r="B52" s="12"/>
      <c r="C52" s="13"/>
      <c r="D52" s="14"/>
      <c r="E52" s="12"/>
      <c r="F52" s="12"/>
      <c r="G52" s="14">
        <f>G34-G51</f>
        <v>0</v>
      </c>
      <c r="H52" s="19"/>
      <c r="I52" s="14">
        <f>I34-I51</f>
        <v>0</v>
      </c>
    </row>
    <row r="53" spans="1:11" ht="63" customHeight="1" thickBot="1" x14ac:dyDescent="0.35">
      <c r="A53" s="358" t="s">
        <v>88</v>
      </c>
      <c r="B53" s="359"/>
      <c r="C53" s="359"/>
      <c r="D53" s="359"/>
      <c r="E53" s="359"/>
      <c r="F53" s="360"/>
      <c r="G53" s="259">
        <f>G34-G51</f>
        <v>0</v>
      </c>
      <c r="H53" s="201"/>
      <c r="I53" s="260">
        <f>I34-I51</f>
        <v>0</v>
      </c>
    </row>
    <row r="54" spans="1:11" ht="20.25" customHeight="1" x14ac:dyDescent="0.45">
      <c r="A54" s="168"/>
      <c r="B54" s="258"/>
      <c r="C54" s="258"/>
      <c r="D54" s="1"/>
      <c r="E54" s="168"/>
      <c r="F54" s="167"/>
      <c r="G54" s="264"/>
      <c r="H54" s="239"/>
      <c r="I54" s="240"/>
    </row>
    <row r="55" spans="1:11" ht="20.25" customHeight="1" x14ac:dyDescent="0.45">
      <c r="A55" s="168"/>
      <c r="B55" s="258"/>
      <c r="C55" s="258"/>
      <c r="D55" s="1"/>
      <c r="E55" s="168"/>
      <c r="F55" s="167"/>
      <c r="G55" s="263"/>
      <c r="H55" s="239"/>
      <c r="I55" s="240"/>
    </row>
    <row r="56" spans="1:11" ht="15.75" x14ac:dyDescent="0.35">
      <c r="A56" s="139"/>
      <c r="B56" s="140"/>
      <c r="C56" s="141"/>
      <c r="D56" s="257"/>
      <c r="E56" s="140"/>
      <c r="F56" s="119"/>
      <c r="G56" s="137"/>
      <c r="H56" s="138"/>
      <c r="I56" s="1"/>
    </row>
    <row r="57" spans="1:11" ht="15.75" x14ac:dyDescent="0.35">
      <c r="A57" s="240"/>
      <c r="B57" s="242"/>
      <c r="C57" s="243"/>
      <c r="D57" s="241"/>
      <c r="E57" s="240"/>
      <c r="F57" s="242"/>
      <c r="G57" s="241"/>
      <c r="H57" s="244"/>
      <c r="I57" s="241"/>
      <c r="J57" s="59"/>
      <c r="K57" s="59"/>
    </row>
    <row r="58" spans="1:11" ht="15.75" x14ac:dyDescent="0.35">
      <c r="A58" s="245"/>
      <c r="B58" s="242"/>
      <c r="C58" s="243"/>
      <c r="D58" s="241"/>
      <c r="E58" s="240"/>
      <c r="F58" s="242"/>
      <c r="G58" s="241"/>
      <c r="H58" s="244"/>
      <c r="I58" s="241"/>
      <c r="J58" s="59"/>
      <c r="K58" s="59"/>
    </row>
    <row r="59" spans="1:11" ht="15.75" x14ac:dyDescent="0.35">
      <c r="A59" s="240"/>
      <c r="B59" s="242"/>
      <c r="C59" s="243"/>
      <c r="D59" s="241"/>
      <c r="E59" s="240"/>
      <c r="F59" s="242"/>
      <c r="G59" s="241"/>
      <c r="H59" s="244"/>
      <c r="I59" s="241"/>
      <c r="J59" s="59"/>
      <c r="K59" s="59"/>
    </row>
    <row r="60" spans="1:11" ht="15.75" x14ac:dyDescent="0.35">
      <c r="A60" s="241"/>
      <c r="B60" s="242"/>
      <c r="C60" s="243"/>
      <c r="D60" s="241"/>
      <c r="E60" s="242"/>
      <c r="F60" s="242"/>
      <c r="G60" s="241"/>
      <c r="H60" s="244"/>
      <c r="I60" s="241"/>
      <c r="J60" s="59"/>
      <c r="K60" s="59"/>
    </row>
    <row r="61" spans="1:11" ht="15.75" x14ac:dyDescent="0.35">
      <c r="A61" s="144"/>
      <c r="B61" s="140"/>
      <c r="C61" s="141"/>
      <c r="D61" s="142"/>
      <c r="E61" s="140"/>
      <c r="F61" s="140"/>
      <c r="G61" s="142"/>
      <c r="H61" s="143"/>
      <c r="I61" s="142"/>
      <c r="J61" s="59"/>
      <c r="K61" s="59"/>
    </row>
    <row r="62" spans="1:11" ht="18.75" customHeight="1" x14ac:dyDescent="0.35">
      <c r="A62" s="249"/>
      <c r="B62" s="250"/>
      <c r="C62" s="251"/>
      <c r="D62" s="252"/>
      <c r="E62" s="250"/>
      <c r="F62" s="250"/>
      <c r="G62" s="252"/>
      <c r="H62" s="253"/>
      <c r="I62" s="252"/>
      <c r="J62" s="59"/>
      <c r="K62" s="59"/>
    </row>
    <row r="63" spans="1:11" ht="17.25" customHeight="1" x14ac:dyDescent="0.35">
      <c r="A63" s="254"/>
      <c r="B63" s="249"/>
      <c r="C63" s="255"/>
      <c r="D63" s="256"/>
      <c r="E63" s="249"/>
      <c r="F63" s="250"/>
      <c r="G63" s="252"/>
      <c r="H63" s="253"/>
      <c r="I63" s="252"/>
      <c r="J63" s="59"/>
      <c r="K63" s="59"/>
    </row>
    <row r="64" spans="1:11" ht="15.75" x14ac:dyDescent="0.35">
      <c r="A64" s="99"/>
      <c r="B64" s="99"/>
      <c r="C64" s="145"/>
      <c r="D64" s="131"/>
      <c r="E64" s="99"/>
      <c r="F64" s="140"/>
      <c r="G64" s="142"/>
      <c r="H64" s="143"/>
      <c r="I64" s="142"/>
      <c r="J64" s="59"/>
      <c r="K64" s="59"/>
    </row>
    <row r="65" spans="1:11" ht="15.75" x14ac:dyDescent="0.35">
      <c r="A65" s="99"/>
      <c r="B65" s="99"/>
      <c r="C65" s="145"/>
      <c r="D65" s="131"/>
      <c r="E65" s="99"/>
      <c r="F65" s="140"/>
      <c r="G65" s="142"/>
      <c r="H65" s="143"/>
      <c r="I65" s="142"/>
      <c r="J65" s="59"/>
      <c r="K65" s="59"/>
    </row>
    <row r="66" spans="1:11" x14ac:dyDescent="0.3">
      <c r="A66" s="146"/>
      <c r="B66" s="146"/>
      <c r="C66" s="147"/>
      <c r="D66" s="148"/>
      <c r="E66" s="146"/>
      <c r="F66" s="119"/>
      <c r="G66" s="137"/>
      <c r="H66" s="138"/>
      <c r="I66" s="137"/>
    </row>
    <row r="67" spans="1:11" x14ac:dyDescent="0.3">
      <c r="B67" s="146"/>
      <c r="C67" s="147"/>
      <c r="D67" s="148"/>
      <c r="E67" s="146"/>
      <c r="F67" s="119"/>
      <c r="G67" s="137"/>
      <c r="H67" s="138"/>
      <c r="I67" s="137"/>
    </row>
    <row r="68" spans="1:11" x14ac:dyDescent="0.3">
      <c r="A68" s="60"/>
      <c r="B68" s="60"/>
      <c r="C68" s="61"/>
      <c r="D68" s="62"/>
      <c r="E68" s="60"/>
    </row>
    <row r="69" spans="1:11" x14ac:dyDescent="0.3">
      <c r="A69" s="60"/>
      <c r="B69" s="60"/>
      <c r="C69" s="61"/>
      <c r="D69" s="62"/>
      <c r="E69" s="60"/>
    </row>
    <row r="70" spans="1:11" x14ac:dyDescent="0.3">
      <c r="A70" s="63"/>
      <c r="B70" s="60"/>
      <c r="C70" s="61"/>
      <c r="D70" s="62"/>
      <c r="E70" s="60"/>
    </row>
  </sheetData>
  <sheetProtection selectLockedCells="1"/>
  <mergeCells count="11">
    <mergeCell ref="A3:I3"/>
    <mergeCell ref="A4:I4"/>
    <mergeCell ref="B18:F18"/>
    <mergeCell ref="B19:F19"/>
    <mergeCell ref="B20:F20"/>
    <mergeCell ref="A36:I36"/>
    <mergeCell ref="A53:F53"/>
    <mergeCell ref="B21:F21"/>
    <mergeCell ref="B22:F22"/>
    <mergeCell ref="B23:F23"/>
    <mergeCell ref="B24:F24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ACM-NVWA-RCE-RVO met zaaknummer 31147320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31" zoomScaleNormal="100" zoomScaleSheetLayoutView="100" workbookViewId="0">
      <selection activeCell="G51" sqref="G51"/>
    </sheetView>
  </sheetViews>
  <sheetFormatPr defaultRowHeight="15" x14ac:dyDescent="0.3"/>
  <cols>
    <col min="1" max="1" width="58.140625" style="1" customWidth="1"/>
    <col min="2" max="2" width="8.140625" style="1" customWidth="1"/>
    <col min="3" max="3" width="6.28515625" style="6" customWidth="1"/>
    <col min="4" max="4" width="11.5703125" style="3" customWidth="1"/>
    <col min="5" max="5" width="6.5703125" style="1" customWidth="1"/>
    <col min="6" max="6" width="16.140625" style="1" customWidth="1"/>
    <col min="7" max="7" width="21.140625" style="3" customWidth="1"/>
    <col min="8" max="8" width="9.5703125" style="17" customWidth="1"/>
    <col min="9" max="9" width="24.7109375" style="3" customWidth="1"/>
    <col min="10" max="16384" width="9.140625" style="1"/>
  </cols>
  <sheetData>
    <row r="1" spans="1:9" x14ac:dyDescent="0.3">
      <c r="A1" s="114" t="s">
        <v>120</v>
      </c>
      <c r="B1" s="119"/>
      <c r="C1" s="136"/>
      <c r="D1" s="137"/>
      <c r="E1" s="119"/>
      <c r="F1" s="119"/>
      <c r="G1" s="137"/>
      <c r="H1" s="138"/>
      <c r="I1" s="137"/>
    </row>
    <row r="2" spans="1:9" ht="15.75" thickBot="1" x14ac:dyDescent="0.35">
      <c r="A2" s="119"/>
      <c r="B2" s="119"/>
      <c r="C2" s="136"/>
      <c r="D2" s="137"/>
      <c r="E2" s="119"/>
      <c r="F2" s="119"/>
      <c r="G2" s="137"/>
      <c r="H2" s="138"/>
      <c r="I2" s="137"/>
    </row>
    <row r="3" spans="1:9" ht="15.75" thickBot="1" x14ac:dyDescent="0.35">
      <c r="A3" s="355" t="s">
        <v>81</v>
      </c>
      <c r="B3" s="356"/>
      <c r="C3" s="356"/>
      <c r="D3" s="356"/>
      <c r="E3" s="356"/>
      <c r="F3" s="356"/>
      <c r="G3" s="356"/>
      <c r="H3" s="356"/>
      <c r="I3" s="357"/>
    </row>
    <row r="4" spans="1:9" s="2" customFormat="1" x14ac:dyDescent="0.3">
      <c r="A4" s="367" t="s">
        <v>80</v>
      </c>
      <c r="B4" s="368"/>
      <c r="C4" s="368"/>
      <c r="D4" s="368"/>
      <c r="E4" s="368"/>
      <c r="F4" s="368"/>
      <c r="G4" s="368"/>
      <c r="H4" s="368"/>
      <c r="I4" s="369"/>
    </row>
    <row r="5" spans="1:9" ht="30" x14ac:dyDescent="0.3">
      <c r="A5" s="8" t="s">
        <v>1</v>
      </c>
      <c r="B5" s="4" t="s">
        <v>0</v>
      </c>
      <c r="C5" s="20" t="s">
        <v>11</v>
      </c>
      <c r="D5" s="172" t="s">
        <v>57</v>
      </c>
      <c r="E5" s="4" t="s">
        <v>2</v>
      </c>
      <c r="F5" s="4" t="s">
        <v>60</v>
      </c>
      <c r="G5" s="7" t="s">
        <v>8</v>
      </c>
      <c r="H5" s="18" t="s">
        <v>10</v>
      </c>
      <c r="I5" s="9" t="s">
        <v>9</v>
      </c>
    </row>
    <row r="6" spans="1:9" x14ac:dyDescent="0.3">
      <c r="A6" s="282"/>
      <c r="B6" s="283"/>
      <c r="C6" s="295"/>
      <c r="D6" s="293"/>
      <c r="E6" s="79">
        <v>255</v>
      </c>
      <c r="F6" s="321">
        <f>E6*C6</f>
        <v>0</v>
      </c>
      <c r="G6" s="322">
        <f>E6*D6*C6</f>
        <v>0</v>
      </c>
      <c r="H6" s="285"/>
      <c r="I6" s="325">
        <f>G6*(1+H6)</f>
        <v>0</v>
      </c>
    </row>
    <row r="7" spans="1:9" x14ac:dyDescent="0.3">
      <c r="A7" s="282"/>
      <c r="B7" s="283"/>
      <c r="C7" s="295"/>
      <c r="D7" s="293"/>
      <c r="E7" s="79">
        <v>255</v>
      </c>
      <c r="F7" s="321">
        <f t="shared" ref="F7:F15" si="0">E7*C7</f>
        <v>0</v>
      </c>
      <c r="G7" s="322">
        <f t="shared" ref="G7:G15" si="1">E7*D7*C7</f>
        <v>0</v>
      </c>
      <c r="H7" s="285"/>
      <c r="I7" s="325">
        <f t="shared" ref="I7:I15" si="2">G7*(1+H7)</f>
        <v>0</v>
      </c>
    </row>
    <row r="8" spans="1:9" x14ac:dyDescent="0.3">
      <c r="A8" s="282"/>
      <c r="B8" s="283"/>
      <c r="C8" s="295"/>
      <c r="D8" s="293"/>
      <c r="E8" s="79">
        <v>255</v>
      </c>
      <c r="F8" s="321">
        <f t="shared" si="0"/>
        <v>0</v>
      </c>
      <c r="G8" s="322">
        <f t="shared" si="1"/>
        <v>0</v>
      </c>
      <c r="H8" s="285"/>
      <c r="I8" s="325">
        <f t="shared" si="2"/>
        <v>0</v>
      </c>
    </row>
    <row r="9" spans="1:9" x14ac:dyDescent="0.3">
      <c r="A9" s="282"/>
      <c r="B9" s="283"/>
      <c r="C9" s="295"/>
      <c r="D9" s="293"/>
      <c r="E9" s="79">
        <v>255</v>
      </c>
      <c r="F9" s="321">
        <f t="shared" si="0"/>
        <v>0</v>
      </c>
      <c r="G9" s="322">
        <f t="shared" si="1"/>
        <v>0</v>
      </c>
      <c r="H9" s="285"/>
      <c r="I9" s="325">
        <f t="shared" si="2"/>
        <v>0</v>
      </c>
    </row>
    <row r="10" spans="1:9" x14ac:dyDescent="0.3">
      <c r="A10" s="282"/>
      <c r="B10" s="283"/>
      <c r="C10" s="295"/>
      <c r="D10" s="293"/>
      <c r="E10" s="79">
        <v>255</v>
      </c>
      <c r="F10" s="321">
        <f t="shared" si="0"/>
        <v>0</v>
      </c>
      <c r="G10" s="322">
        <f t="shared" si="1"/>
        <v>0</v>
      </c>
      <c r="H10" s="285"/>
      <c r="I10" s="325">
        <f t="shared" si="2"/>
        <v>0</v>
      </c>
    </row>
    <row r="11" spans="1:9" x14ac:dyDescent="0.3">
      <c r="A11" s="282"/>
      <c r="B11" s="283"/>
      <c r="C11" s="295"/>
      <c r="D11" s="293"/>
      <c r="E11" s="79">
        <v>255</v>
      </c>
      <c r="F11" s="321">
        <f t="shared" si="0"/>
        <v>0</v>
      </c>
      <c r="G11" s="322">
        <f t="shared" si="1"/>
        <v>0</v>
      </c>
      <c r="H11" s="285"/>
      <c r="I11" s="325">
        <f t="shared" si="2"/>
        <v>0</v>
      </c>
    </row>
    <row r="12" spans="1:9" x14ac:dyDescent="0.3">
      <c r="A12" s="282"/>
      <c r="B12" s="283"/>
      <c r="C12" s="295"/>
      <c r="D12" s="293"/>
      <c r="E12" s="79">
        <v>255</v>
      </c>
      <c r="F12" s="321">
        <f t="shared" si="0"/>
        <v>0</v>
      </c>
      <c r="G12" s="322">
        <f t="shared" si="1"/>
        <v>0</v>
      </c>
      <c r="H12" s="285"/>
      <c r="I12" s="325">
        <f t="shared" si="2"/>
        <v>0</v>
      </c>
    </row>
    <row r="13" spans="1:9" x14ac:dyDescent="0.3">
      <c r="A13" s="282"/>
      <c r="B13" s="283"/>
      <c r="C13" s="295"/>
      <c r="D13" s="293"/>
      <c r="E13" s="79">
        <v>255</v>
      </c>
      <c r="F13" s="321">
        <f t="shared" si="0"/>
        <v>0</v>
      </c>
      <c r="G13" s="322">
        <f t="shared" si="1"/>
        <v>0</v>
      </c>
      <c r="H13" s="285"/>
      <c r="I13" s="325">
        <f t="shared" si="2"/>
        <v>0</v>
      </c>
    </row>
    <row r="14" spans="1:9" x14ac:dyDescent="0.3">
      <c r="A14" s="282"/>
      <c r="B14" s="283"/>
      <c r="C14" s="295"/>
      <c r="D14" s="293"/>
      <c r="E14" s="79">
        <v>255</v>
      </c>
      <c r="F14" s="321">
        <f t="shared" si="0"/>
        <v>0</v>
      </c>
      <c r="G14" s="322">
        <f t="shared" si="1"/>
        <v>0</v>
      </c>
      <c r="H14" s="285"/>
      <c r="I14" s="325">
        <f t="shared" si="2"/>
        <v>0</v>
      </c>
    </row>
    <row r="15" spans="1:9" ht="15.75" thickBot="1" x14ac:dyDescent="0.35">
      <c r="A15" s="284"/>
      <c r="B15" s="283"/>
      <c r="C15" s="295"/>
      <c r="D15" s="293"/>
      <c r="E15" s="79">
        <v>255</v>
      </c>
      <c r="F15" s="321">
        <f t="shared" si="0"/>
        <v>0</v>
      </c>
      <c r="G15" s="322">
        <f t="shared" si="1"/>
        <v>0</v>
      </c>
      <c r="H15" s="285"/>
      <c r="I15" s="325">
        <f t="shared" si="2"/>
        <v>0</v>
      </c>
    </row>
    <row r="16" spans="1:9" s="2" customFormat="1" ht="15.75" thickBot="1" x14ac:dyDescent="0.35">
      <c r="A16" s="184" t="s">
        <v>3</v>
      </c>
      <c r="B16" s="185"/>
      <c r="C16" s="186"/>
      <c r="D16" s="187"/>
      <c r="E16" s="185"/>
      <c r="F16" s="323">
        <f>SUM(F6:F15)</f>
        <v>0</v>
      </c>
      <c r="G16" s="324">
        <f>SUM(G6:G15)</f>
        <v>0</v>
      </c>
      <c r="H16" s="190"/>
      <c r="I16" s="326">
        <f>SUM(I6:I15)</f>
        <v>0</v>
      </c>
    </row>
    <row r="17" spans="1:9" s="2" customFormat="1" x14ac:dyDescent="0.3">
      <c r="A17" s="178" t="s">
        <v>65</v>
      </c>
      <c r="B17" s="179"/>
      <c r="C17" s="180"/>
      <c r="D17" s="181"/>
      <c r="E17" s="179"/>
      <c r="F17" s="179"/>
      <c r="G17" s="181"/>
      <c r="H17" s="182"/>
      <c r="I17" s="183"/>
    </row>
    <row r="18" spans="1:9" ht="30" x14ac:dyDescent="0.3">
      <c r="A18" s="8" t="s">
        <v>36</v>
      </c>
      <c r="B18" s="361" t="s">
        <v>66</v>
      </c>
      <c r="C18" s="362"/>
      <c r="D18" s="362"/>
      <c r="E18" s="362"/>
      <c r="F18" s="363"/>
      <c r="G18" s="7" t="s">
        <v>8</v>
      </c>
      <c r="H18" s="18" t="s">
        <v>10</v>
      </c>
      <c r="I18" s="9" t="s">
        <v>9</v>
      </c>
    </row>
    <row r="19" spans="1:9" x14ac:dyDescent="0.3">
      <c r="A19" s="282" t="s">
        <v>45</v>
      </c>
      <c r="B19" s="361"/>
      <c r="C19" s="362"/>
      <c r="D19" s="362"/>
      <c r="E19" s="362"/>
      <c r="F19" s="363"/>
      <c r="G19" s="286"/>
      <c r="H19" s="285"/>
      <c r="I19" s="10">
        <f>G19*(1+H19)</f>
        <v>0</v>
      </c>
    </row>
    <row r="20" spans="1:9" x14ac:dyDescent="0.3">
      <c r="A20" s="282" t="s">
        <v>45</v>
      </c>
      <c r="B20" s="361"/>
      <c r="C20" s="362"/>
      <c r="D20" s="362"/>
      <c r="E20" s="362"/>
      <c r="F20" s="363"/>
      <c r="G20" s="286"/>
      <c r="H20" s="285"/>
      <c r="I20" s="10">
        <f t="shared" ref="I20:I23" si="3">G20*(1+H20)</f>
        <v>0</v>
      </c>
    </row>
    <row r="21" spans="1:9" x14ac:dyDescent="0.3">
      <c r="A21" s="282" t="s">
        <v>45</v>
      </c>
      <c r="B21" s="361"/>
      <c r="C21" s="362"/>
      <c r="D21" s="362"/>
      <c r="E21" s="362"/>
      <c r="F21" s="363"/>
      <c r="G21" s="286"/>
      <c r="H21" s="285"/>
      <c r="I21" s="10">
        <f>G21*(1+H21)</f>
        <v>0</v>
      </c>
    </row>
    <row r="22" spans="1:9" x14ac:dyDescent="0.3">
      <c r="A22" s="282" t="s">
        <v>45</v>
      </c>
      <c r="B22" s="361"/>
      <c r="C22" s="362"/>
      <c r="D22" s="362"/>
      <c r="E22" s="362"/>
      <c r="F22" s="363"/>
      <c r="G22" s="286"/>
      <c r="H22" s="285"/>
      <c r="I22" s="10">
        <f t="shared" si="3"/>
        <v>0</v>
      </c>
    </row>
    <row r="23" spans="1:9" ht="15.75" thickBot="1" x14ac:dyDescent="0.35">
      <c r="A23" s="282" t="s">
        <v>45</v>
      </c>
      <c r="B23" s="361"/>
      <c r="C23" s="362"/>
      <c r="D23" s="362"/>
      <c r="E23" s="362"/>
      <c r="F23" s="363"/>
      <c r="G23" s="286"/>
      <c r="H23" s="285"/>
      <c r="I23" s="10">
        <f t="shared" si="3"/>
        <v>0</v>
      </c>
    </row>
    <row r="24" spans="1:9" s="2" customFormat="1" ht="15.75" thickBot="1" x14ac:dyDescent="0.35">
      <c r="A24" s="184" t="s">
        <v>5</v>
      </c>
      <c r="B24" s="364"/>
      <c r="C24" s="365"/>
      <c r="D24" s="365"/>
      <c r="E24" s="365"/>
      <c r="F24" s="366"/>
      <c r="G24" s="191">
        <f>SUM(G19:G23)</f>
        <v>0</v>
      </c>
      <c r="H24" s="190"/>
      <c r="I24" s="191">
        <f>SUM(I19:I23)</f>
        <v>0</v>
      </c>
    </row>
    <row r="25" spans="1:9" s="2" customFormat="1" x14ac:dyDescent="0.3">
      <c r="A25" s="214" t="s">
        <v>6</v>
      </c>
      <c r="B25" s="221"/>
      <c r="C25" s="222"/>
      <c r="D25" s="223"/>
      <c r="E25" s="224"/>
      <c r="F25" s="225"/>
      <c r="G25" s="215"/>
      <c r="H25" s="182"/>
      <c r="I25" s="183"/>
    </row>
    <row r="26" spans="1:9" ht="30" x14ac:dyDescent="0.3">
      <c r="A26" s="205" t="s">
        <v>4</v>
      </c>
      <c r="B26" s="317"/>
      <c r="C26" s="318"/>
      <c r="D26" s="319"/>
      <c r="E26" s="320"/>
      <c r="F26" s="316"/>
      <c r="G26" s="206" t="s">
        <v>8</v>
      </c>
      <c r="H26" s="18" t="s">
        <v>10</v>
      </c>
      <c r="I26" s="9" t="s">
        <v>9</v>
      </c>
    </row>
    <row r="27" spans="1:9" x14ac:dyDescent="0.3">
      <c r="A27" s="287" t="s">
        <v>33</v>
      </c>
      <c r="B27" s="296"/>
      <c r="C27" s="297"/>
      <c r="D27" s="298"/>
      <c r="E27" s="299"/>
      <c r="F27" s="300"/>
      <c r="G27" s="286"/>
      <c r="H27" s="285"/>
      <c r="I27" s="10">
        <f t="shared" ref="I27:I32" si="4">G27*(1+H27)</f>
        <v>0</v>
      </c>
    </row>
    <row r="28" spans="1:9" x14ac:dyDescent="0.3">
      <c r="A28" s="287" t="s">
        <v>32</v>
      </c>
      <c r="B28" s="296"/>
      <c r="C28" s="297"/>
      <c r="D28" s="298"/>
      <c r="E28" s="299"/>
      <c r="F28" s="300"/>
      <c r="G28" s="286"/>
      <c r="H28" s="285"/>
      <c r="I28" s="10">
        <f t="shared" si="4"/>
        <v>0</v>
      </c>
    </row>
    <row r="29" spans="1:9" x14ac:dyDescent="0.3">
      <c r="A29" s="287" t="s">
        <v>29</v>
      </c>
      <c r="B29" s="296"/>
      <c r="C29" s="297"/>
      <c r="D29" s="298"/>
      <c r="E29" s="299"/>
      <c r="F29" s="300"/>
      <c r="G29" s="286"/>
      <c r="H29" s="285"/>
      <c r="I29" s="10">
        <f t="shared" si="4"/>
        <v>0</v>
      </c>
    </row>
    <row r="30" spans="1:9" x14ac:dyDescent="0.3">
      <c r="A30" s="288" t="s">
        <v>45</v>
      </c>
      <c r="B30" s="296"/>
      <c r="C30" s="297"/>
      <c r="D30" s="298"/>
      <c r="E30" s="299"/>
      <c r="F30" s="300"/>
      <c r="G30" s="286"/>
      <c r="H30" s="285"/>
      <c r="I30" s="10">
        <f t="shared" si="4"/>
        <v>0</v>
      </c>
    </row>
    <row r="31" spans="1:9" x14ac:dyDescent="0.3">
      <c r="A31" s="288" t="s">
        <v>45</v>
      </c>
      <c r="B31" s="296"/>
      <c r="C31" s="297"/>
      <c r="D31" s="298"/>
      <c r="E31" s="299"/>
      <c r="F31" s="300"/>
      <c r="G31" s="286"/>
      <c r="H31" s="285"/>
      <c r="I31" s="10">
        <f t="shared" si="4"/>
        <v>0</v>
      </c>
    </row>
    <row r="32" spans="1:9" ht="15.75" thickBot="1" x14ac:dyDescent="0.35">
      <c r="A32" s="289" t="s">
        <v>45</v>
      </c>
      <c r="B32" s="301"/>
      <c r="C32" s="302"/>
      <c r="D32" s="303"/>
      <c r="E32" s="304"/>
      <c r="F32" s="305"/>
      <c r="G32" s="290"/>
      <c r="H32" s="291"/>
      <c r="I32" s="177">
        <f t="shared" si="4"/>
        <v>0</v>
      </c>
    </row>
    <row r="33" spans="1:9" s="2" customFormat="1" ht="15.75" thickBot="1" x14ac:dyDescent="0.35">
      <c r="A33" s="212" t="s">
        <v>7</v>
      </c>
      <c r="B33" s="232"/>
      <c r="C33" s="229"/>
      <c r="D33" s="230"/>
      <c r="E33" s="228"/>
      <c r="F33" s="233"/>
      <c r="G33" s="213">
        <f>SUM(G27:G32)</f>
        <v>0</v>
      </c>
      <c r="H33" s="234"/>
      <c r="I33" s="231">
        <f>SUM(I27:I32)</f>
        <v>0</v>
      </c>
    </row>
    <row r="34" spans="1:9" s="2" customFormat="1" ht="15.75" thickBot="1" x14ac:dyDescent="0.35">
      <c r="A34" s="192" t="s">
        <v>83</v>
      </c>
      <c r="B34" s="193"/>
      <c r="C34" s="194"/>
      <c r="D34" s="195"/>
      <c r="E34" s="193"/>
      <c r="F34" s="193"/>
      <c r="G34" s="202">
        <f>G16+G24+G33</f>
        <v>0</v>
      </c>
      <c r="H34" s="196"/>
      <c r="I34" s="203">
        <f>I16+I24+I33</f>
        <v>0</v>
      </c>
    </row>
    <row r="35" spans="1:9" s="2" customFormat="1" ht="15.75" thickBot="1" x14ac:dyDescent="0.35">
      <c r="A35" s="11"/>
      <c r="B35" s="21"/>
      <c r="C35" s="22"/>
      <c r="D35" s="23"/>
      <c r="E35" s="21"/>
      <c r="F35" s="21"/>
      <c r="G35" s="23"/>
      <c r="H35" s="24"/>
      <c r="I35" s="15"/>
    </row>
    <row r="36" spans="1:9" ht="15.75" thickBot="1" x14ac:dyDescent="0.35">
      <c r="A36" s="355" t="s">
        <v>82</v>
      </c>
      <c r="B36" s="356"/>
      <c r="C36" s="356"/>
      <c r="D36" s="356"/>
      <c r="E36" s="356"/>
      <c r="F36" s="356"/>
      <c r="G36" s="356"/>
      <c r="H36" s="356"/>
      <c r="I36" s="357"/>
    </row>
    <row r="37" spans="1:9" s="2" customFormat="1" x14ac:dyDescent="0.3">
      <c r="A37" s="226" t="s">
        <v>15</v>
      </c>
      <c r="B37" s="221"/>
      <c r="C37" s="222"/>
      <c r="D37" s="223"/>
      <c r="E37" s="224"/>
      <c r="F37" s="225"/>
      <c r="G37" s="215"/>
      <c r="H37" s="182"/>
      <c r="I37" s="183"/>
    </row>
    <row r="38" spans="1:9" ht="30" x14ac:dyDescent="0.3">
      <c r="A38" s="8" t="s">
        <v>4</v>
      </c>
      <c r="B38" s="317"/>
      <c r="C38" s="318"/>
      <c r="D38" s="319"/>
      <c r="E38" s="320"/>
      <c r="F38" s="316"/>
      <c r="G38" s="7" t="s">
        <v>8</v>
      </c>
      <c r="H38" s="18" t="s">
        <v>10</v>
      </c>
      <c r="I38" s="9" t="s">
        <v>9</v>
      </c>
    </row>
    <row r="39" spans="1:9" x14ac:dyDescent="0.3">
      <c r="A39" s="292" t="s">
        <v>17</v>
      </c>
      <c r="B39" s="296"/>
      <c r="C39" s="297"/>
      <c r="D39" s="298"/>
      <c r="E39" s="299"/>
      <c r="F39" s="300"/>
      <c r="G39" s="293"/>
      <c r="H39" s="285"/>
      <c r="I39" s="10">
        <f>G39*(1+H39)</f>
        <v>0</v>
      </c>
    </row>
    <row r="40" spans="1:9" x14ac:dyDescent="0.3">
      <c r="A40" s="282" t="s">
        <v>45</v>
      </c>
      <c r="B40" s="296"/>
      <c r="C40" s="297"/>
      <c r="D40" s="298"/>
      <c r="E40" s="299"/>
      <c r="F40" s="300"/>
      <c r="G40" s="293"/>
      <c r="H40" s="285"/>
      <c r="I40" s="10">
        <f>G40*(1+H40)</f>
        <v>0</v>
      </c>
    </row>
    <row r="41" spans="1:9" x14ac:dyDescent="0.3">
      <c r="A41" s="282" t="s">
        <v>45</v>
      </c>
      <c r="B41" s="296"/>
      <c r="C41" s="297"/>
      <c r="D41" s="298"/>
      <c r="E41" s="299"/>
      <c r="F41" s="300"/>
      <c r="G41" s="293"/>
      <c r="H41" s="285"/>
      <c r="I41" s="10">
        <f>G41*(1+H41)</f>
        <v>0</v>
      </c>
    </row>
    <row r="42" spans="1:9" ht="15.75" thickBot="1" x14ac:dyDescent="0.35">
      <c r="A42" s="284" t="s">
        <v>45</v>
      </c>
      <c r="B42" s="301"/>
      <c r="C42" s="302"/>
      <c r="D42" s="303"/>
      <c r="E42" s="304"/>
      <c r="F42" s="305"/>
      <c r="G42" s="294"/>
      <c r="H42" s="291"/>
      <c r="I42" s="177">
        <f>G42*(1+H42)</f>
        <v>0</v>
      </c>
    </row>
    <row r="43" spans="1:9" s="2" customFormat="1" ht="15.75" thickBot="1" x14ac:dyDescent="0.35">
      <c r="A43" s="212" t="s">
        <v>12</v>
      </c>
      <c r="B43" s="228"/>
      <c r="C43" s="229"/>
      <c r="D43" s="230"/>
      <c r="E43" s="228"/>
      <c r="F43" s="228"/>
      <c r="G43" s="213">
        <f>SUM(G39:G42)</f>
        <v>0</v>
      </c>
      <c r="H43" s="190"/>
      <c r="I43" s="191">
        <f>SUM(I39:I42)</f>
        <v>0</v>
      </c>
    </row>
    <row r="44" spans="1:9" s="2" customFormat="1" x14ac:dyDescent="0.3">
      <c r="A44" s="227" t="s">
        <v>16</v>
      </c>
      <c r="B44" s="193"/>
      <c r="C44" s="194"/>
      <c r="D44" s="195"/>
      <c r="E44" s="193"/>
      <c r="F44" s="193"/>
      <c r="G44" s="181"/>
      <c r="H44" s="182"/>
      <c r="I44" s="183"/>
    </row>
    <row r="45" spans="1:9" ht="30" x14ac:dyDescent="0.3">
      <c r="A45" s="205" t="s">
        <v>4</v>
      </c>
      <c r="B45" s="313"/>
      <c r="C45" s="312"/>
      <c r="D45" s="311"/>
      <c r="E45" s="314"/>
      <c r="F45" s="315"/>
      <c r="G45" s="206" t="s">
        <v>8</v>
      </c>
      <c r="H45" s="18" t="s">
        <v>10</v>
      </c>
      <c r="I45" s="9" t="s">
        <v>9</v>
      </c>
    </row>
    <row r="46" spans="1:9" x14ac:dyDescent="0.3">
      <c r="A46" s="292" t="s">
        <v>17</v>
      </c>
      <c r="B46" s="306"/>
      <c r="C46" s="307"/>
      <c r="D46" s="308"/>
      <c r="E46" s="309"/>
      <c r="F46" s="310"/>
      <c r="G46" s="293"/>
      <c r="H46" s="285"/>
      <c r="I46" s="10">
        <f>G46*(1+H46)</f>
        <v>0</v>
      </c>
    </row>
    <row r="47" spans="1:9" x14ac:dyDescent="0.3">
      <c r="A47" s="292" t="s">
        <v>75</v>
      </c>
      <c r="B47" s="296"/>
      <c r="C47" s="297"/>
      <c r="D47" s="298"/>
      <c r="E47" s="299"/>
      <c r="F47" s="300"/>
      <c r="G47" s="293"/>
      <c r="H47" s="285"/>
      <c r="I47" s="10">
        <f>G47*(1+H47)</f>
        <v>0</v>
      </c>
    </row>
    <row r="48" spans="1:9" x14ac:dyDescent="0.3">
      <c r="A48" s="284" t="s">
        <v>45</v>
      </c>
      <c r="B48" s="296"/>
      <c r="C48" s="297"/>
      <c r="D48" s="298"/>
      <c r="E48" s="299"/>
      <c r="F48" s="300"/>
      <c r="G48" s="293"/>
      <c r="H48" s="285"/>
      <c r="I48" s="10">
        <f>G48*(1+H48)</f>
        <v>0</v>
      </c>
    </row>
    <row r="49" spans="1:11" ht="15.75" thickBot="1" x14ac:dyDescent="0.35">
      <c r="A49" s="284" t="s">
        <v>45</v>
      </c>
      <c r="B49" s="296"/>
      <c r="C49" s="297"/>
      <c r="D49" s="298"/>
      <c r="E49" s="299"/>
      <c r="F49" s="300"/>
      <c r="G49" s="294"/>
      <c r="H49" s="291"/>
      <c r="I49" s="177">
        <f>G49*(1+H49)</f>
        <v>0</v>
      </c>
    </row>
    <row r="50" spans="1:11" s="2" customFormat="1" ht="15.75" thickBot="1" x14ac:dyDescent="0.35">
      <c r="A50" s="184" t="s">
        <v>13</v>
      </c>
      <c r="B50" s="228"/>
      <c r="C50" s="229"/>
      <c r="D50" s="230"/>
      <c r="E50" s="228"/>
      <c r="F50" s="228"/>
      <c r="G50" s="189">
        <f>SUM(G46:G49)</f>
        <v>0</v>
      </c>
      <c r="H50" s="190"/>
      <c r="I50" s="191">
        <f>SUM(I46:I49)</f>
        <v>0</v>
      </c>
    </row>
    <row r="51" spans="1:11" ht="15.75" thickBot="1" x14ac:dyDescent="0.35">
      <c r="A51" s="197" t="s">
        <v>14</v>
      </c>
      <c r="B51" s="198"/>
      <c r="C51" s="199"/>
      <c r="D51" s="200"/>
      <c r="E51" s="198"/>
      <c r="F51" s="198"/>
      <c r="G51" s="202">
        <f>G50-G43</f>
        <v>0</v>
      </c>
      <c r="H51" s="201"/>
      <c r="I51" s="204">
        <f>I50-I43</f>
        <v>0</v>
      </c>
      <c r="K51" s="2"/>
    </row>
    <row r="52" spans="1:11" ht="15.75" thickBot="1" x14ac:dyDescent="0.35">
      <c r="A52" s="16"/>
      <c r="B52" s="12"/>
      <c r="C52" s="13"/>
      <c r="D52" s="14"/>
      <c r="E52" s="12"/>
      <c r="F52" s="12"/>
      <c r="G52" s="14">
        <f>G34-G51</f>
        <v>0</v>
      </c>
      <c r="H52" s="19"/>
      <c r="I52" s="14">
        <f>I34-I51</f>
        <v>0</v>
      </c>
    </row>
    <row r="53" spans="1:11" ht="63" customHeight="1" thickBot="1" x14ac:dyDescent="0.35">
      <c r="A53" s="358" t="s">
        <v>109</v>
      </c>
      <c r="B53" s="359"/>
      <c r="C53" s="359"/>
      <c r="D53" s="359"/>
      <c r="E53" s="359"/>
      <c r="F53" s="360"/>
      <c r="G53" s="259">
        <f>G34-G51</f>
        <v>0</v>
      </c>
      <c r="H53" s="201"/>
      <c r="I53" s="260">
        <f>I34-I51</f>
        <v>0</v>
      </c>
    </row>
    <row r="54" spans="1:11" ht="20.25" customHeight="1" x14ac:dyDescent="0.45">
      <c r="A54" s="168"/>
      <c r="B54" s="258"/>
      <c r="C54" s="258"/>
      <c r="D54" s="1"/>
      <c r="E54" s="168"/>
      <c r="F54" s="167"/>
      <c r="G54" s="264"/>
      <c r="H54" s="239"/>
      <c r="I54" s="240"/>
    </row>
    <row r="55" spans="1:11" ht="20.25" customHeight="1" x14ac:dyDescent="0.45">
      <c r="A55" s="168"/>
      <c r="B55" s="258"/>
      <c r="C55" s="258"/>
      <c r="D55" s="1"/>
      <c r="E55" s="168"/>
      <c r="F55" s="167"/>
      <c r="G55" s="263"/>
      <c r="H55" s="239"/>
      <c r="I55" s="240"/>
    </row>
    <row r="56" spans="1:11" ht="15.75" x14ac:dyDescent="0.35">
      <c r="A56" s="139"/>
      <c r="B56" s="140"/>
      <c r="C56" s="141"/>
      <c r="D56" s="257"/>
      <c r="E56" s="140"/>
      <c r="F56" s="119"/>
      <c r="G56" s="137"/>
      <c r="H56" s="138"/>
      <c r="I56" s="1"/>
    </row>
    <row r="57" spans="1:11" ht="15.75" x14ac:dyDescent="0.35">
      <c r="A57" s="240"/>
      <c r="B57" s="242"/>
      <c r="C57" s="243"/>
      <c r="D57" s="241"/>
      <c r="E57" s="240"/>
      <c r="F57" s="242"/>
      <c r="G57" s="241"/>
      <c r="H57" s="244"/>
      <c r="I57" s="241"/>
      <c r="J57" s="59"/>
      <c r="K57" s="59"/>
    </row>
    <row r="58" spans="1:11" ht="15.75" x14ac:dyDescent="0.35">
      <c r="A58" s="245"/>
      <c r="B58" s="242"/>
      <c r="C58" s="243"/>
      <c r="D58" s="241"/>
      <c r="E58" s="240"/>
      <c r="F58" s="242"/>
      <c r="G58" s="241"/>
      <c r="H58" s="244"/>
      <c r="I58" s="241"/>
      <c r="J58" s="59"/>
      <c r="K58" s="59"/>
    </row>
    <row r="59" spans="1:11" ht="15.75" x14ac:dyDescent="0.35">
      <c r="A59" s="240"/>
      <c r="B59" s="242"/>
      <c r="C59" s="243"/>
      <c r="D59" s="241"/>
      <c r="E59" s="240"/>
      <c r="F59" s="242"/>
      <c r="G59" s="241"/>
      <c r="H59" s="244"/>
      <c r="I59" s="241"/>
      <c r="J59" s="59"/>
      <c r="K59" s="59"/>
    </row>
    <row r="60" spans="1:11" ht="15.75" x14ac:dyDescent="0.35">
      <c r="A60" s="241"/>
      <c r="B60" s="242"/>
      <c r="C60" s="243"/>
      <c r="D60" s="241"/>
      <c r="E60" s="242"/>
      <c r="F60" s="242"/>
      <c r="G60" s="241"/>
      <c r="H60" s="244"/>
      <c r="I60" s="241"/>
      <c r="J60" s="59"/>
      <c r="K60" s="59"/>
    </row>
    <row r="61" spans="1:11" ht="15.75" x14ac:dyDescent="0.35">
      <c r="A61" s="144"/>
      <c r="B61" s="140"/>
      <c r="C61" s="141"/>
      <c r="D61" s="142"/>
      <c r="E61" s="140"/>
      <c r="F61" s="140"/>
      <c r="G61" s="142"/>
      <c r="H61" s="143"/>
      <c r="I61" s="142"/>
      <c r="J61" s="59"/>
      <c r="K61" s="59"/>
    </row>
    <row r="62" spans="1:11" ht="18.75" customHeight="1" x14ac:dyDescent="0.35">
      <c r="A62" s="249"/>
      <c r="B62" s="250"/>
      <c r="C62" s="251"/>
      <c r="D62" s="252"/>
      <c r="E62" s="250"/>
      <c r="F62" s="250"/>
      <c r="G62" s="252"/>
      <c r="H62" s="253"/>
      <c r="I62" s="252"/>
      <c r="J62" s="59"/>
      <c r="K62" s="59"/>
    </row>
    <row r="63" spans="1:11" ht="17.25" customHeight="1" x14ac:dyDescent="0.35">
      <c r="A63" s="254"/>
      <c r="B63" s="249"/>
      <c r="C63" s="255"/>
      <c r="D63" s="256"/>
      <c r="E63" s="249"/>
      <c r="F63" s="250"/>
      <c r="G63" s="252"/>
      <c r="H63" s="253"/>
      <c r="I63" s="252"/>
      <c r="J63" s="59"/>
      <c r="K63" s="59"/>
    </row>
    <row r="64" spans="1:11" ht="15.75" x14ac:dyDescent="0.35">
      <c r="A64" s="99"/>
      <c r="B64" s="99"/>
      <c r="C64" s="145"/>
      <c r="D64" s="131"/>
      <c r="E64" s="99"/>
      <c r="F64" s="140"/>
      <c r="G64" s="142"/>
      <c r="H64" s="143"/>
      <c r="I64" s="142"/>
      <c r="J64" s="59"/>
      <c r="K64" s="59"/>
    </row>
    <row r="65" spans="1:11" ht="15.75" x14ac:dyDescent="0.35">
      <c r="A65" s="99"/>
      <c r="B65" s="99"/>
      <c r="C65" s="145"/>
      <c r="D65" s="131"/>
      <c r="E65" s="99"/>
      <c r="F65" s="140"/>
      <c r="G65" s="142"/>
      <c r="H65" s="143"/>
      <c r="I65" s="142"/>
      <c r="J65" s="59"/>
      <c r="K65" s="59"/>
    </row>
    <row r="66" spans="1:11" x14ac:dyDescent="0.3">
      <c r="A66" s="146"/>
      <c r="B66" s="146"/>
      <c r="C66" s="147"/>
      <c r="D66" s="148"/>
      <c r="E66" s="146"/>
      <c r="F66" s="119"/>
      <c r="G66" s="137"/>
      <c r="H66" s="138"/>
      <c r="I66" s="137"/>
    </row>
    <row r="67" spans="1:11" x14ac:dyDescent="0.3">
      <c r="B67" s="146"/>
      <c r="C67" s="147"/>
      <c r="D67" s="148"/>
      <c r="E67" s="146"/>
      <c r="F67" s="119"/>
      <c r="G67" s="137"/>
      <c r="H67" s="138"/>
      <c r="I67" s="137"/>
    </row>
    <row r="68" spans="1:11" x14ac:dyDescent="0.3">
      <c r="A68" s="60"/>
      <c r="B68" s="60"/>
      <c r="C68" s="61"/>
      <c r="D68" s="62"/>
      <c r="E68" s="60"/>
    </row>
    <row r="69" spans="1:11" x14ac:dyDescent="0.3">
      <c r="A69" s="60"/>
      <c r="B69" s="60"/>
      <c r="C69" s="61"/>
      <c r="D69" s="62"/>
      <c r="E69" s="60"/>
    </row>
    <row r="70" spans="1:11" x14ac:dyDescent="0.3">
      <c r="A70" s="63"/>
      <c r="B70" s="60"/>
      <c r="C70" s="61"/>
      <c r="D70" s="62"/>
      <c r="E70" s="60"/>
    </row>
  </sheetData>
  <sheetProtection selectLockedCells="1"/>
  <mergeCells count="11">
    <mergeCell ref="B21:F21"/>
    <mergeCell ref="A3:I3"/>
    <mergeCell ref="A4:I4"/>
    <mergeCell ref="B18:F18"/>
    <mergeCell ref="B19:F19"/>
    <mergeCell ref="B20:F20"/>
    <mergeCell ref="A36:I36"/>
    <mergeCell ref="A53:F53"/>
    <mergeCell ref="B22:F22"/>
    <mergeCell ref="B23:F23"/>
    <mergeCell ref="B24:F24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ACM-NVWA-RCE-RVO met zaaknummer 31147320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37" zoomScaleNormal="100" zoomScaleSheetLayoutView="100" workbookViewId="0">
      <selection activeCell="G51" sqref="G51"/>
    </sheetView>
  </sheetViews>
  <sheetFormatPr defaultRowHeight="15" x14ac:dyDescent="0.3"/>
  <cols>
    <col min="1" max="1" width="58.140625" style="1" customWidth="1"/>
    <col min="2" max="2" width="8.140625" style="1" customWidth="1"/>
    <col min="3" max="3" width="6.28515625" style="6" customWidth="1"/>
    <col min="4" max="4" width="11.5703125" style="3" customWidth="1"/>
    <col min="5" max="5" width="6.5703125" style="1" customWidth="1"/>
    <col min="6" max="6" width="16.140625" style="1" customWidth="1"/>
    <col min="7" max="7" width="21.140625" style="3" customWidth="1"/>
    <col min="8" max="8" width="9.5703125" style="17" customWidth="1"/>
    <col min="9" max="9" width="24.7109375" style="3" customWidth="1"/>
    <col min="10" max="16384" width="9.140625" style="1"/>
  </cols>
  <sheetData>
    <row r="1" spans="1:9" x14ac:dyDescent="0.3">
      <c r="A1" s="114" t="s">
        <v>121</v>
      </c>
      <c r="B1" s="119"/>
      <c r="C1" s="136"/>
      <c r="D1" s="137"/>
      <c r="E1" s="119"/>
      <c r="F1" s="119"/>
      <c r="G1" s="137"/>
      <c r="H1" s="138"/>
      <c r="I1" s="137"/>
    </row>
    <row r="2" spans="1:9" ht="15.75" thickBot="1" x14ac:dyDescent="0.35">
      <c r="A2" s="119"/>
      <c r="B2" s="119"/>
      <c r="C2" s="136"/>
      <c r="D2" s="137"/>
      <c r="E2" s="119"/>
      <c r="F2" s="119"/>
      <c r="G2" s="137"/>
      <c r="H2" s="138"/>
      <c r="I2" s="137"/>
    </row>
    <row r="3" spans="1:9" ht="15.75" thickBot="1" x14ac:dyDescent="0.35">
      <c r="A3" s="355" t="s">
        <v>81</v>
      </c>
      <c r="B3" s="356"/>
      <c r="C3" s="356"/>
      <c r="D3" s="356"/>
      <c r="E3" s="356"/>
      <c r="F3" s="356"/>
      <c r="G3" s="356"/>
      <c r="H3" s="356"/>
      <c r="I3" s="357"/>
    </row>
    <row r="4" spans="1:9" s="2" customFormat="1" x14ac:dyDescent="0.3">
      <c r="A4" s="367" t="s">
        <v>80</v>
      </c>
      <c r="B4" s="368"/>
      <c r="C4" s="368"/>
      <c r="D4" s="368"/>
      <c r="E4" s="368"/>
      <c r="F4" s="368"/>
      <c r="G4" s="368"/>
      <c r="H4" s="368"/>
      <c r="I4" s="369"/>
    </row>
    <row r="5" spans="1:9" ht="30" x14ac:dyDescent="0.3">
      <c r="A5" s="8" t="s">
        <v>1</v>
      </c>
      <c r="B5" s="4" t="s">
        <v>0</v>
      </c>
      <c r="C5" s="20" t="s">
        <v>11</v>
      </c>
      <c r="D5" s="172" t="s">
        <v>57</v>
      </c>
      <c r="E5" s="4" t="s">
        <v>2</v>
      </c>
      <c r="F5" s="4" t="s">
        <v>60</v>
      </c>
      <c r="G5" s="7" t="s">
        <v>8</v>
      </c>
      <c r="H5" s="18" t="s">
        <v>10</v>
      </c>
      <c r="I5" s="9" t="s">
        <v>9</v>
      </c>
    </row>
    <row r="6" spans="1:9" x14ac:dyDescent="0.3">
      <c r="A6" s="282"/>
      <c r="B6" s="283"/>
      <c r="C6" s="295"/>
      <c r="D6" s="293"/>
      <c r="E6" s="79">
        <v>255</v>
      </c>
      <c r="F6" s="32">
        <f>E6*C6</f>
        <v>0</v>
      </c>
      <c r="G6" s="5">
        <f>E6*D6*C6</f>
        <v>0</v>
      </c>
      <c r="H6" s="285"/>
      <c r="I6" s="10">
        <f>G6*(1+H6)</f>
        <v>0</v>
      </c>
    </row>
    <row r="7" spans="1:9" x14ac:dyDescent="0.3">
      <c r="A7" s="282"/>
      <c r="B7" s="283"/>
      <c r="C7" s="295"/>
      <c r="D7" s="293"/>
      <c r="E7" s="79">
        <v>255</v>
      </c>
      <c r="F7" s="32">
        <f t="shared" ref="F7:F15" si="0">E7*C7</f>
        <v>0</v>
      </c>
      <c r="G7" s="5">
        <f t="shared" ref="G7:G15" si="1">E7*D7*C7</f>
        <v>0</v>
      </c>
      <c r="H7" s="285"/>
      <c r="I7" s="10">
        <f t="shared" ref="I7:I15" si="2">G7*(1+H7)</f>
        <v>0</v>
      </c>
    </row>
    <row r="8" spans="1:9" x14ac:dyDescent="0.3">
      <c r="A8" s="282"/>
      <c r="B8" s="283"/>
      <c r="C8" s="295"/>
      <c r="D8" s="293"/>
      <c r="E8" s="79">
        <v>255</v>
      </c>
      <c r="F8" s="32">
        <f t="shared" si="0"/>
        <v>0</v>
      </c>
      <c r="G8" s="5">
        <f t="shared" si="1"/>
        <v>0</v>
      </c>
      <c r="H8" s="285"/>
      <c r="I8" s="10">
        <f t="shared" si="2"/>
        <v>0</v>
      </c>
    </row>
    <row r="9" spans="1:9" x14ac:dyDescent="0.3">
      <c r="A9" s="282"/>
      <c r="B9" s="283"/>
      <c r="C9" s="295"/>
      <c r="D9" s="293"/>
      <c r="E9" s="79">
        <v>255</v>
      </c>
      <c r="F9" s="32">
        <f t="shared" si="0"/>
        <v>0</v>
      </c>
      <c r="G9" s="5">
        <f t="shared" si="1"/>
        <v>0</v>
      </c>
      <c r="H9" s="285"/>
      <c r="I9" s="10">
        <f t="shared" si="2"/>
        <v>0</v>
      </c>
    </row>
    <row r="10" spans="1:9" x14ac:dyDescent="0.3">
      <c r="A10" s="282"/>
      <c r="B10" s="283"/>
      <c r="C10" s="295"/>
      <c r="D10" s="293"/>
      <c r="E10" s="79">
        <v>255</v>
      </c>
      <c r="F10" s="32">
        <f t="shared" si="0"/>
        <v>0</v>
      </c>
      <c r="G10" s="5">
        <f t="shared" si="1"/>
        <v>0</v>
      </c>
      <c r="H10" s="285"/>
      <c r="I10" s="10">
        <f t="shared" si="2"/>
        <v>0</v>
      </c>
    </row>
    <row r="11" spans="1:9" x14ac:dyDescent="0.3">
      <c r="A11" s="282"/>
      <c r="B11" s="283"/>
      <c r="C11" s="295"/>
      <c r="D11" s="293"/>
      <c r="E11" s="79">
        <v>255</v>
      </c>
      <c r="F11" s="32">
        <f t="shared" si="0"/>
        <v>0</v>
      </c>
      <c r="G11" s="5">
        <f t="shared" si="1"/>
        <v>0</v>
      </c>
      <c r="H11" s="285"/>
      <c r="I11" s="10">
        <f t="shared" si="2"/>
        <v>0</v>
      </c>
    </row>
    <row r="12" spans="1:9" x14ac:dyDescent="0.3">
      <c r="A12" s="282"/>
      <c r="B12" s="283"/>
      <c r="C12" s="295"/>
      <c r="D12" s="293"/>
      <c r="E12" s="79">
        <v>255</v>
      </c>
      <c r="F12" s="32">
        <f t="shared" si="0"/>
        <v>0</v>
      </c>
      <c r="G12" s="5">
        <f t="shared" si="1"/>
        <v>0</v>
      </c>
      <c r="H12" s="285"/>
      <c r="I12" s="10">
        <f t="shared" si="2"/>
        <v>0</v>
      </c>
    </row>
    <row r="13" spans="1:9" x14ac:dyDescent="0.3">
      <c r="A13" s="282"/>
      <c r="B13" s="283"/>
      <c r="C13" s="295"/>
      <c r="D13" s="293"/>
      <c r="E13" s="79">
        <v>255</v>
      </c>
      <c r="F13" s="32">
        <f t="shared" si="0"/>
        <v>0</v>
      </c>
      <c r="G13" s="5">
        <f t="shared" si="1"/>
        <v>0</v>
      </c>
      <c r="H13" s="285"/>
      <c r="I13" s="10">
        <f t="shared" si="2"/>
        <v>0</v>
      </c>
    </row>
    <row r="14" spans="1:9" x14ac:dyDescent="0.3">
      <c r="A14" s="282"/>
      <c r="B14" s="283"/>
      <c r="C14" s="295"/>
      <c r="D14" s="293"/>
      <c r="E14" s="79">
        <v>255</v>
      </c>
      <c r="F14" s="32">
        <f t="shared" si="0"/>
        <v>0</v>
      </c>
      <c r="G14" s="5">
        <f t="shared" si="1"/>
        <v>0</v>
      </c>
      <c r="H14" s="285"/>
      <c r="I14" s="10">
        <f t="shared" si="2"/>
        <v>0</v>
      </c>
    </row>
    <row r="15" spans="1:9" ht="15.75" thickBot="1" x14ac:dyDescent="0.35">
      <c r="A15" s="284"/>
      <c r="B15" s="283"/>
      <c r="C15" s="295"/>
      <c r="D15" s="293"/>
      <c r="E15" s="79">
        <v>255</v>
      </c>
      <c r="F15" s="32">
        <f t="shared" si="0"/>
        <v>0</v>
      </c>
      <c r="G15" s="5">
        <f t="shared" si="1"/>
        <v>0</v>
      </c>
      <c r="H15" s="285"/>
      <c r="I15" s="10">
        <f t="shared" si="2"/>
        <v>0</v>
      </c>
    </row>
    <row r="16" spans="1:9" s="2" customFormat="1" ht="15.75" thickBot="1" x14ac:dyDescent="0.35">
      <c r="A16" s="184" t="s">
        <v>3</v>
      </c>
      <c r="B16" s="185"/>
      <c r="C16" s="186"/>
      <c r="D16" s="187"/>
      <c r="E16" s="185"/>
      <c r="F16" s="188">
        <f>SUM(F6:F15)</f>
        <v>0</v>
      </c>
      <c r="G16" s="189">
        <f>SUM(G6:G15)</f>
        <v>0</v>
      </c>
      <c r="H16" s="190"/>
      <c r="I16" s="191">
        <f>SUM(I6:I15)</f>
        <v>0</v>
      </c>
    </row>
    <row r="17" spans="1:9" s="2" customFormat="1" x14ac:dyDescent="0.3">
      <c r="A17" s="178" t="s">
        <v>65</v>
      </c>
      <c r="B17" s="179"/>
      <c r="C17" s="180"/>
      <c r="D17" s="181"/>
      <c r="E17" s="179"/>
      <c r="F17" s="179"/>
      <c r="G17" s="181"/>
      <c r="H17" s="182"/>
      <c r="I17" s="183"/>
    </row>
    <row r="18" spans="1:9" ht="30" x14ac:dyDescent="0.3">
      <c r="A18" s="8" t="s">
        <v>36</v>
      </c>
      <c r="B18" s="361" t="s">
        <v>66</v>
      </c>
      <c r="C18" s="362"/>
      <c r="D18" s="362"/>
      <c r="E18" s="362"/>
      <c r="F18" s="363"/>
      <c r="G18" s="7" t="s">
        <v>8</v>
      </c>
      <c r="H18" s="18" t="s">
        <v>10</v>
      </c>
      <c r="I18" s="9" t="s">
        <v>9</v>
      </c>
    </row>
    <row r="19" spans="1:9" x14ac:dyDescent="0.3">
      <c r="A19" s="282" t="s">
        <v>45</v>
      </c>
      <c r="B19" s="361"/>
      <c r="C19" s="362"/>
      <c r="D19" s="362"/>
      <c r="E19" s="362"/>
      <c r="F19" s="363"/>
      <c r="G19" s="286"/>
      <c r="H19" s="285"/>
      <c r="I19" s="10">
        <f>G19*(1+H19)</f>
        <v>0</v>
      </c>
    </row>
    <row r="20" spans="1:9" x14ac:dyDescent="0.3">
      <c r="A20" s="282" t="s">
        <v>45</v>
      </c>
      <c r="B20" s="361"/>
      <c r="C20" s="362"/>
      <c r="D20" s="362"/>
      <c r="E20" s="362"/>
      <c r="F20" s="363"/>
      <c r="G20" s="286"/>
      <c r="H20" s="285"/>
      <c r="I20" s="10">
        <f t="shared" ref="I20:I23" si="3">G20*(1+H20)</f>
        <v>0</v>
      </c>
    </row>
    <row r="21" spans="1:9" x14ac:dyDescent="0.3">
      <c r="A21" s="282" t="s">
        <v>45</v>
      </c>
      <c r="B21" s="361"/>
      <c r="C21" s="362"/>
      <c r="D21" s="362"/>
      <c r="E21" s="362"/>
      <c r="F21" s="363"/>
      <c r="G21" s="286"/>
      <c r="H21" s="285"/>
      <c r="I21" s="10">
        <f t="shared" si="3"/>
        <v>0</v>
      </c>
    </row>
    <row r="22" spans="1:9" x14ac:dyDescent="0.3">
      <c r="A22" s="282" t="s">
        <v>45</v>
      </c>
      <c r="B22" s="361"/>
      <c r="C22" s="362"/>
      <c r="D22" s="362"/>
      <c r="E22" s="362"/>
      <c r="F22" s="363"/>
      <c r="G22" s="286"/>
      <c r="H22" s="285"/>
      <c r="I22" s="10">
        <f t="shared" si="3"/>
        <v>0</v>
      </c>
    </row>
    <row r="23" spans="1:9" ht="15.75" thickBot="1" x14ac:dyDescent="0.35">
      <c r="A23" s="282" t="s">
        <v>45</v>
      </c>
      <c r="B23" s="361"/>
      <c r="C23" s="362"/>
      <c r="D23" s="362"/>
      <c r="E23" s="362"/>
      <c r="F23" s="363"/>
      <c r="G23" s="286"/>
      <c r="H23" s="285"/>
      <c r="I23" s="10">
        <f t="shared" si="3"/>
        <v>0</v>
      </c>
    </row>
    <row r="24" spans="1:9" s="2" customFormat="1" ht="15.75" thickBot="1" x14ac:dyDescent="0.35">
      <c r="A24" s="184" t="s">
        <v>5</v>
      </c>
      <c r="B24" s="364"/>
      <c r="C24" s="365"/>
      <c r="D24" s="365"/>
      <c r="E24" s="365"/>
      <c r="F24" s="366"/>
      <c r="G24" s="191">
        <f>SUM(G19:G23)</f>
        <v>0</v>
      </c>
      <c r="H24" s="190"/>
      <c r="I24" s="191">
        <f>SUM(I19:I23)</f>
        <v>0</v>
      </c>
    </row>
    <row r="25" spans="1:9" s="2" customFormat="1" x14ac:dyDescent="0.3">
      <c r="A25" s="214" t="s">
        <v>6</v>
      </c>
      <c r="B25" s="221"/>
      <c r="C25" s="222"/>
      <c r="D25" s="223"/>
      <c r="E25" s="224"/>
      <c r="F25" s="225"/>
      <c r="G25" s="215"/>
      <c r="H25" s="182"/>
      <c r="I25" s="183"/>
    </row>
    <row r="26" spans="1:9" ht="30" x14ac:dyDescent="0.3">
      <c r="A26" s="205" t="s">
        <v>4</v>
      </c>
      <c r="B26" s="317"/>
      <c r="C26" s="318"/>
      <c r="D26" s="319"/>
      <c r="E26" s="320"/>
      <c r="F26" s="316"/>
      <c r="G26" s="206" t="s">
        <v>8</v>
      </c>
      <c r="H26" s="18" t="s">
        <v>10</v>
      </c>
      <c r="I26" s="9" t="s">
        <v>9</v>
      </c>
    </row>
    <row r="27" spans="1:9" x14ac:dyDescent="0.3">
      <c r="A27" s="287" t="s">
        <v>33</v>
      </c>
      <c r="B27" s="296"/>
      <c r="C27" s="297"/>
      <c r="D27" s="298"/>
      <c r="E27" s="299"/>
      <c r="F27" s="300"/>
      <c r="G27" s="286"/>
      <c r="H27" s="285"/>
      <c r="I27" s="10">
        <f t="shared" ref="I27:I32" si="4">G27*(1+H27)</f>
        <v>0</v>
      </c>
    </row>
    <row r="28" spans="1:9" x14ac:dyDescent="0.3">
      <c r="A28" s="287" t="s">
        <v>32</v>
      </c>
      <c r="B28" s="296"/>
      <c r="C28" s="297"/>
      <c r="D28" s="298"/>
      <c r="E28" s="299"/>
      <c r="F28" s="300"/>
      <c r="G28" s="286"/>
      <c r="H28" s="285"/>
      <c r="I28" s="10">
        <f t="shared" si="4"/>
        <v>0</v>
      </c>
    </row>
    <row r="29" spans="1:9" x14ac:dyDescent="0.3">
      <c r="A29" s="287" t="s">
        <v>29</v>
      </c>
      <c r="B29" s="296"/>
      <c r="C29" s="297"/>
      <c r="D29" s="298"/>
      <c r="E29" s="299"/>
      <c r="F29" s="300"/>
      <c r="G29" s="286"/>
      <c r="H29" s="285"/>
      <c r="I29" s="10">
        <f t="shared" si="4"/>
        <v>0</v>
      </c>
    </row>
    <row r="30" spans="1:9" x14ac:dyDescent="0.3">
      <c r="A30" s="288" t="s">
        <v>45</v>
      </c>
      <c r="B30" s="296"/>
      <c r="C30" s="297"/>
      <c r="D30" s="298"/>
      <c r="E30" s="299"/>
      <c r="F30" s="300"/>
      <c r="G30" s="286"/>
      <c r="H30" s="285"/>
      <c r="I30" s="10">
        <f t="shared" si="4"/>
        <v>0</v>
      </c>
    </row>
    <row r="31" spans="1:9" x14ac:dyDescent="0.3">
      <c r="A31" s="288" t="s">
        <v>45</v>
      </c>
      <c r="B31" s="296"/>
      <c r="C31" s="297"/>
      <c r="D31" s="298"/>
      <c r="E31" s="299"/>
      <c r="F31" s="300"/>
      <c r="G31" s="286"/>
      <c r="H31" s="285"/>
      <c r="I31" s="10">
        <f t="shared" si="4"/>
        <v>0</v>
      </c>
    </row>
    <row r="32" spans="1:9" ht="15.75" thickBot="1" x14ac:dyDescent="0.35">
      <c r="A32" s="289" t="s">
        <v>45</v>
      </c>
      <c r="B32" s="301"/>
      <c r="C32" s="302"/>
      <c r="D32" s="303"/>
      <c r="E32" s="304"/>
      <c r="F32" s="305"/>
      <c r="G32" s="290"/>
      <c r="H32" s="291"/>
      <c r="I32" s="177">
        <f t="shared" si="4"/>
        <v>0</v>
      </c>
    </row>
    <row r="33" spans="1:9" s="2" customFormat="1" ht="15.75" thickBot="1" x14ac:dyDescent="0.35">
      <c r="A33" s="212" t="s">
        <v>7</v>
      </c>
      <c r="B33" s="232"/>
      <c r="C33" s="229"/>
      <c r="D33" s="230"/>
      <c r="E33" s="228"/>
      <c r="F33" s="233"/>
      <c r="G33" s="213">
        <f>SUM(G27:G32)</f>
        <v>0</v>
      </c>
      <c r="H33" s="234"/>
      <c r="I33" s="231">
        <f>SUM(I27:I32)</f>
        <v>0</v>
      </c>
    </row>
    <row r="34" spans="1:9" s="2" customFormat="1" ht="15.75" thickBot="1" x14ac:dyDescent="0.35">
      <c r="A34" s="192" t="s">
        <v>83</v>
      </c>
      <c r="B34" s="193"/>
      <c r="C34" s="194"/>
      <c r="D34" s="195"/>
      <c r="E34" s="193"/>
      <c r="F34" s="193"/>
      <c r="G34" s="202">
        <f>G16+G24+G33</f>
        <v>0</v>
      </c>
      <c r="H34" s="196"/>
      <c r="I34" s="203">
        <f>I16+I24+I33</f>
        <v>0</v>
      </c>
    </row>
    <row r="35" spans="1:9" s="2" customFormat="1" ht="15.75" thickBot="1" x14ac:dyDescent="0.35">
      <c r="A35" s="11"/>
      <c r="B35" s="21"/>
      <c r="C35" s="22"/>
      <c r="D35" s="23"/>
      <c r="E35" s="21"/>
      <c r="F35" s="21"/>
      <c r="G35" s="23"/>
      <c r="H35" s="24"/>
      <c r="I35" s="15"/>
    </row>
    <row r="36" spans="1:9" ht="15.75" thickBot="1" x14ac:dyDescent="0.35">
      <c r="A36" s="355" t="s">
        <v>82</v>
      </c>
      <c r="B36" s="356"/>
      <c r="C36" s="356"/>
      <c r="D36" s="356"/>
      <c r="E36" s="356"/>
      <c r="F36" s="356"/>
      <c r="G36" s="356"/>
      <c r="H36" s="356"/>
      <c r="I36" s="357"/>
    </row>
    <row r="37" spans="1:9" s="2" customFormat="1" x14ac:dyDescent="0.3">
      <c r="A37" s="226" t="s">
        <v>15</v>
      </c>
      <c r="B37" s="221"/>
      <c r="C37" s="222"/>
      <c r="D37" s="223"/>
      <c r="E37" s="224"/>
      <c r="F37" s="225"/>
      <c r="G37" s="215"/>
      <c r="H37" s="182"/>
      <c r="I37" s="183"/>
    </row>
    <row r="38" spans="1:9" ht="30" x14ac:dyDescent="0.3">
      <c r="A38" s="8" t="s">
        <v>4</v>
      </c>
      <c r="B38" s="317"/>
      <c r="C38" s="318"/>
      <c r="D38" s="319"/>
      <c r="E38" s="320"/>
      <c r="F38" s="316"/>
      <c r="G38" s="7" t="s">
        <v>8</v>
      </c>
      <c r="H38" s="18" t="s">
        <v>10</v>
      </c>
      <c r="I38" s="9" t="s">
        <v>9</v>
      </c>
    </row>
    <row r="39" spans="1:9" x14ac:dyDescent="0.3">
      <c r="A39" s="292" t="s">
        <v>17</v>
      </c>
      <c r="B39" s="296"/>
      <c r="C39" s="297"/>
      <c r="D39" s="298"/>
      <c r="E39" s="299"/>
      <c r="F39" s="300"/>
      <c r="G39" s="293"/>
      <c r="H39" s="285"/>
      <c r="I39" s="10">
        <f>G39*(1+H39)</f>
        <v>0</v>
      </c>
    </row>
    <row r="40" spans="1:9" x14ac:dyDescent="0.3">
      <c r="A40" s="282" t="s">
        <v>45</v>
      </c>
      <c r="B40" s="296"/>
      <c r="C40" s="297"/>
      <c r="D40" s="298"/>
      <c r="E40" s="299"/>
      <c r="F40" s="300"/>
      <c r="G40" s="293"/>
      <c r="H40" s="285"/>
      <c r="I40" s="10">
        <f>G40*(1+H40)</f>
        <v>0</v>
      </c>
    </row>
    <row r="41" spans="1:9" x14ac:dyDescent="0.3">
      <c r="A41" s="282" t="s">
        <v>45</v>
      </c>
      <c r="B41" s="296"/>
      <c r="C41" s="297"/>
      <c r="D41" s="298"/>
      <c r="E41" s="299"/>
      <c r="F41" s="300"/>
      <c r="G41" s="293"/>
      <c r="H41" s="285"/>
      <c r="I41" s="10">
        <f>G41*(1+H41)</f>
        <v>0</v>
      </c>
    </row>
    <row r="42" spans="1:9" ht="15.75" thickBot="1" x14ac:dyDescent="0.35">
      <c r="A42" s="284" t="s">
        <v>45</v>
      </c>
      <c r="B42" s="301"/>
      <c r="C42" s="302"/>
      <c r="D42" s="303"/>
      <c r="E42" s="304"/>
      <c r="F42" s="305"/>
      <c r="G42" s="294"/>
      <c r="H42" s="291"/>
      <c r="I42" s="177">
        <f>G42*(1+H42)</f>
        <v>0</v>
      </c>
    </row>
    <row r="43" spans="1:9" s="2" customFormat="1" ht="15.75" thickBot="1" x14ac:dyDescent="0.35">
      <c r="A43" s="212" t="s">
        <v>12</v>
      </c>
      <c r="B43" s="228"/>
      <c r="C43" s="229"/>
      <c r="D43" s="230"/>
      <c r="E43" s="228"/>
      <c r="F43" s="228"/>
      <c r="G43" s="213">
        <f>SUM(G39:G42)</f>
        <v>0</v>
      </c>
      <c r="H43" s="190"/>
      <c r="I43" s="191">
        <f>SUM(I39:I42)</f>
        <v>0</v>
      </c>
    </row>
    <row r="44" spans="1:9" s="2" customFormat="1" x14ac:dyDescent="0.3">
      <c r="A44" s="227" t="s">
        <v>16</v>
      </c>
      <c r="B44" s="193"/>
      <c r="C44" s="194"/>
      <c r="D44" s="195"/>
      <c r="E44" s="193"/>
      <c r="F44" s="193"/>
      <c r="G44" s="181"/>
      <c r="H44" s="182"/>
      <c r="I44" s="183"/>
    </row>
    <row r="45" spans="1:9" ht="30" x14ac:dyDescent="0.3">
      <c r="A45" s="205" t="s">
        <v>4</v>
      </c>
      <c r="B45" s="207"/>
      <c r="C45" s="208"/>
      <c r="D45" s="209"/>
      <c r="E45" s="210"/>
      <c r="F45" s="211"/>
      <c r="G45" s="206" t="s">
        <v>8</v>
      </c>
      <c r="H45" s="18" t="s">
        <v>10</v>
      </c>
      <c r="I45" s="9" t="s">
        <v>9</v>
      </c>
    </row>
    <row r="46" spans="1:9" x14ac:dyDescent="0.3">
      <c r="A46" s="292" t="s">
        <v>17</v>
      </c>
      <c r="B46" s="306"/>
      <c r="C46" s="307"/>
      <c r="D46" s="308"/>
      <c r="E46" s="309"/>
      <c r="F46" s="310"/>
      <c r="G46" s="293"/>
      <c r="H46" s="285"/>
      <c r="I46" s="10">
        <f>G46*(1+H46)</f>
        <v>0</v>
      </c>
    </row>
    <row r="47" spans="1:9" x14ac:dyDescent="0.3">
      <c r="A47" s="292" t="s">
        <v>75</v>
      </c>
      <c r="B47" s="296"/>
      <c r="C47" s="297"/>
      <c r="D47" s="298"/>
      <c r="E47" s="299"/>
      <c r="F47" s="300"/>
      <c r="G47" s="293"/>
      <c r="H47" s="285"/>
      <c r="I47" s="10">
        <f>G47*(1+H47)</f>
        <v>0</v>
      </c>
    </row>
    <row r="48" spans="1:9" x14ac:dyDescent="0.3">
      <c r="A48" s="284" t="s">
        <v>45</v>
      </c>
      <c r="B48" s="296"/>
      <c r="C48" s="297"/>
      <c r="D48" s="298"/>
      <c r="E48" s="299"/>
      <c r="F48" s="300"/>
      <c r="G48" s="293"/>
      <c r="H48" s="285"/>
      <c r="I48" s="10">
        <f>G48*(1+H48)</f>
        <v>0</v>
      </c>
    </row>
    <row r="49" spans="1:11" ht="15.75" thickBot="1" x14ac:dyDescent="0.35">
      <c r="A49" s="284" t="s">
        <v>45</v>
      </c>
      <c r="B49" s="296"/>
      <c r="C49" s="297"/>
      <c r="D49" s="298"/>
      <c r="E49" s="299"/>
      <c r="F49" s="300"/>
      <c r="G49" s="294"/>
      <c r="H49" s="291"/>
      <c r="I49" s="177">
        <f>G49*(1+H49)</f>
        <v>0</v>
      </c>
    </row>
    <row r="50" spans="1:11" s="2" customFormat="1" ht="15.75" thickBot="1" x14ac:dyDescent="0.35">
      <c r="A50" s="184" t="s">
        <v>13</v>
      </c>
      <c r="B50" s="228"/>
      <c r="C50" s="229"/>
      <c r="D50" s="230"/>
      <c r="E50" s="228"/>
      <c r="F50" s="228"/>
      <c r="G50" s="189">
        <f>SUM(G46:G49)</f>
        <v>0</v>
      </c>
      <c r="H50" s="190"/>
      <c r="I50" s="191">
        <f>SUM(I46:I49)</f>
        <v>0</v>
      </c>
    </row>
    <row r="51" spans="1:11" ht="15.75" thickBot="1" x14ac:dyDescent="0.35">
      <c r="A51" s="197" t="s">
        <v>14</v>
      </c>
      <c r="B51" s="198"/>
      <c r="C51" s="199"/>
      <c r="D51" s="200"/>
      <c r="E51" s="198"/>
      <c r="F51" s="198"/>
      <c r="G51" s="202">
        <f>G50-G43</f>
        <v>0</v>
      </c>
      <c r="H51" s="201"/>
      <c r="I51" s="204">
        <f>I50-I43</f>
        <v>0</v>
      </c>
      <c r="K51" s="2"/>
    </row>
    <row r="52" spans="1:11" ht="15.75" thickBot="1" x14ac:dyDescent="0.35">
      <c r="A52" s="16"/>
      <c r="B52" s="12"/>
      <c r="C52" s="13"/>
      <c r="D52" s="14"/>
      <c r="E52" s="12"/>
      <c r="F52" s="12"/>
      <c r="G52" s="14">
        <f>G34-G51</f>
        <v>0</v>
      </c>
      <c r="H52" s="19"/>
      <c r="I52" s="14">
        <f>I34-I51</f>
        <v>0</v>
      </c>
    </row>
    <row r="53" spans="1:11" ht="63" customHeight="1" thickBot="1" x14ac:dyDescent="0.35">
      <c r="A53" s="358" t="s">
        <v>108</v>
      </c>
      <c r="B53" s="359"/>
      <c r="C53" s="359"/>
      <c r="D53" s="359"/>
      <c r="E53" s="359"/>
      <c r="F53" s="360"/>
      <c r="G53" s="280">
        <f>G34-G51</f>
        <v>0</v>
      </c>
      <c r="H53" s="201"/>
      <c r="I53" s="260">
        <f>I34-I51</f>
        <v>0</v>
      </c>
    </row>
    <row r="54" spans="1:11" ht="20.25" customHeight="1" x14ac:dyDescent="0.45">
      <c r="A54" s="274" t="s">
        <v>85</v>
      </c>
      <c r="E54" s="168"/>
      <c r="F54" s="167"/>
      <c r="G54" s="264"/>
      <c r="H54" s="239"/>
      <c r="I54" s="240"/>
    </row>
    <row r="55" spans="1:11" ht="20.25" customHeight="1" x14ac:dyDescent="0.45">
      <c r="A55" s="168"/>
      <c r="B55" s="258"/>
      <c r="C55" s="258"/>
      <c r="D55" s="1"/>
      <c r="E55" s="168"/>
      <c r="F55" s="167"/>
      <c r="G55" s="263"/>
      <c r="H55" s="239"/>
      <c r="I55" s="240"/>
    </row>
    <row r="56" spans="1:11" ht="15.75" x14ac:dyDescent="0.35">
      <c r="A56" s="139"/>
      <c r="B56" s="140"/>
      <c r="C56" s="141"/>
      <c r="D56" s="257"/>
      <c r="E56" s="140"/>
      <c r="F56" s="119"/>
      <c r="G56" s="137"/>
      <c r="H56" s="138"/>
      <c r="I56" s="1"/>
    </row>
    <row r="57" spans="1:11" ht="15.75" x14ac:dyDescent="0.35">
      <c r="A57" s="240"/>
      <c r="B57" s="242"/>
      <c r="C57" s="243"/>
      <c r="D57" s="241"/>
      <c r="E57" s="240"/>
      <c r="F57" s="242"/>
      <c r="G57" s="241"/>
      <c r="H57" s="244"/>
      <c r="I57" s="241"/>
      <c r="J57" s="59"/>
      <c r="K57" s="59"/>
    </row>
    <row r="58" spans="1:11" ht="15.75" x14ac:dyDescent="0.35">
      <c r="A58" s="245"/>
      <c r="B58" s="242"/>
      <c r="C58" s="243"/>
      <c r="D58" s="241"/>
      <c r="E58" s="240"/>
      <c r="F58" s="242"/>
      <c r="G58" s="241"/>
      <c r="H58" s="244"/>
      <c r="I58" s="241"/>
      <c r="J58" s="59"/>
      <c r="K58" s="59"/>
    </row>
    <row r="59" spans="1:11" ht="15.75" x14ac:dyDescent="0.35">
      <c r="A59" s="240"/>
      <c r="B59" s="242"/>
      <c r="C59" s="243"/>
      <c r="D59" s="241"/>
      <c r="E59" s="240"/>
      <c r="F59" s="242"/>
      <c r="G59" s="241"/>
      <c r="H59" s="244"/>
      <c r="I59" s="241"/>
      <c r="J59" s="59"/>
      <c r="K59" s="59"/>
    </row>
    <row r="60" spans="1:11" ht="15.75" x14ac:dyDescent="0.35">
      <c r="A60" s="241"/>
      <c r="B60" s="242"/>
      <c r="C60" s="243"/>
      <c r="D60" s="241"/>
      <c r="E60" s="242"/>
      <c r="F60" s="242"/>
      <c r="G60" s="241"/>
      <c r="H60" s="244"/>
      <c r="I60" s="241"/>
      <c r="J60" s="59"/>
      <c r="K60" s="59"/>
    </row>
    <row r="61" spans="1:11" ht="15.75" x14ac:dyDescent="0.35">
      <c r="A61" s="144"/>
      <c r="B61" s="140"/>
      <c r="C61" s="141"/>
      <c r="D61" s="142"/>
      <c r="E61" s="140"/>
      <c r="F61" s="140"/>
      <c r="G61" s="142"/>
      <c r="H61" s="143"/>
      <c r="I61" s="142"/>
      <c r="J61" s="59"/>
      <c r="K61" s="59"/>
    </row>
    <row r="62" spans="1:11" ht="18.75" customHeight="1" x14ac:dyDescent="0.35">
      <c r="A62" s="249"/>
      <c r="B62" s="250"/>
      <c r="C62" s="251"/>
      <c r="D62" s="252"/>
      <c r="E62" s="250"/>
      <c r="F62" s="250"/>
      <c r="G62" s="252"/>
      <c r="H62" s="253"/>
      <c r="I62" s="252"/>
      <c r="J62" s="59"/>
      <c r="K62" s="59"/>
    </row>
    <row r="63" spans="1:11" ht="17.25" customHeight="1" x14ac:dyDescent="0.35">
      <c r="A63" s="254"/>
      <c r="B63" s="249"/>
      <c r="C63" s="255"/>
      <c r="D63" s="256"/>
      <c r="E63" s="249"/>
      <c r="F63" s="250"/>
      <c r="G63" s="252"/>
      <c r="H63" s="253"/>
      <c r="I63" s="252"/>
      <c r="J63" s="59"/>
      <c r="K63" s="59"/>
    </row>
    <row r="64" spans="1:11" ht="15.75" x14ac:dyDescent="0.35">
      <c r="A64" s="99"/>
      <c r="B64" s="99"/>
      <c r="C64" s="145"/>
      <c r="D64" s="131"/>
      <c r="E64" s="99"/>
      <c r="F64" s="140"/>
      <c r="G64" s="142"/>
      <c r="H64" s="143"/>
      <c r="I64" s="142"/>
      <c r="J64" s="59"/>
      <c r="K64" s="59"/>
    </row>
    <row r="65" spans="1:11" ht="15.75" x14ac:dyDescent="0.35">
      <c r="A65" s="99"/>
      <c r="B65" s="99"/>
      <c r="C65" s="145"/>
      <c r="D65" s="131"/>
      <c r="E65" s="99"/>
      <c r="F65" s="140"/>
      <c r="G65" s="142"/>
      <c r="H65" s="143"/>
      <c r="I65" s="142"/>
      <c r="J65" s="59"/>
      <c r="K65" s="59"/>
    </row>
    <row r="66" spans="1:11" x14ac:dyDescent="0.3">
      <c r="A66" s="146"/>
      <c r="B66" s="146"/>
      <c r="C66" s="147"/>
      <c r="D66" s="148"/>
      <c r="E66" s="146"/>
      <c r="F66" s="119"/>
      <c r="G66" s="137"/>
      <c r="H66" s="138"/>
      <c r="I66" s="137"/>
    </row>
    <row r="67" spans="1:11" x14ac:dyDescent="0.3">
      <c r="B67" s="146"/>
      <c r="C67" s="147"/>
      <c r="D67" s="148"/>
      <c r="E67" s="146"/>
      <c r="F67" s="119"/>
      <c r="G67" s="137"/>
      <c r="H67" s="138"/>
      <c r="I67" s="137"/>
    </row>
    <row r="68" spans="1:11" x14ac:dyDescent="0.3">
      <c r="A68" s="60"/>
      <c r="B68" s="60"/>
      <c r="C68" s="61"/>
      <c r="D68" s="62"/>
      <c r="E68" s="60"/>
    </row>
    <row r="69" spans="1:11" x14ac:dyDescent="0.3">
      <c r="A69" s="60"/>
      <c r="B69" s="60"/>
      <c r="C69" s="61"/>
      <c r="D69" s="62"/>
      <c r="E69" s="60"/>
    </row>
    <row r="70" spans="1:11" x14ac:dyDescent="0.3">
      <c r="A70" s="63"/>
      <c r="B70" s="60"/>
      <c r="C70" s="61"/>
      <c r="D70" s="62"/>
      <c r="E70" s="60"/>
    </row>
  </sheetData>
  <sheetProtection selectLockedCells="1"/>
  <mergeCells count="11">
    <mergeCell ref="B21:F21"/>
    <mergeCell ref="A3:I3"/>
    <mergeCell ref="A4:I4"/>
    <mergeCell ref="B18:F18"/>
    <mergeCell ref="B19:F19"/>
    <mergeCell ref="B20:F20"/>
    <mergeCell ref="B22:F22"/>
    <mergeCell ref="B23:F23"/>
    <mergeCell ref="B24:F24"/>
    <mergeCell ref="A36:I36"/>
    <mergeCell ref="A53:F53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ACM-NVWA-RCE-RVO met zaaknummer 31147320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37" zoomScaleNormal="100" zoomScaleSheetLayoutView="100" workbookViewId="0">
      <selection activeCell="G51" sqref="G51"/>
    </sheetView>
  </sheetViews>
  <sheetFormatPr defaultRowHeight="15" x14ac:dyDescent="0.3"/>
  <cols>
    <col min="1" max="1" width="58.140625" style="1" customWidth="1"/>
    <col min="2" max="2" width="8.140625" style="1" customWidth="1"/>
    <col min="3" max="3" width="6.28515625" style="6" customWidth="1"/>
    <col min="4" max="4" width="11.5703125" style="3" customWidth="1"/>
    <col min="5" max="5" width="6.5703125" style="1" customWidth="1"/>
    <col min="6" max="6" width="16.140625" style="1" customWidth="1"/>
    <col min="7" max="7" width="21.140625" style="3" customWidth="1"/>
    <col min="8" max="8" width="9.5703125" style="17" customWidth="1"/>
    <col min="9" max="9" width="24.7109375" style="3" customWidth="1"/>
    <col min="10" max="16384" width="9.140625" style="1"/>
  </cols>
  <sheetData>
    <row r="1" spans="1:9" x14ac:dyDescent="0.3">
      <c r="A1" s="114" t="s">
        <v>122</v>
      </c>
      <c r="B1" s="119"/>
      <c r="C1" s="136"/>
      <c r="D1" s="137"/>
      <c r="E1" s="119"/>
      <c r="F1" s="119"/>
      <c r="G1" s="137"/>
      <c r="H1" s="138"/>
      <c r="I1" s="137"/>
    </row>
    <row r="2" spans="1:9" ht="15.75" thickBot="1" x14ac:dyDescent="0.35">
      <c r="A2" s="119"/>
      <c r="B2" s="119"/>
      <c r="C2" s="136"/>
      <c r="D2" s="137"/>
      <c r="E2" s="119"/>
      <c r="F2" s="119"/>
      <c r="G2" s="137"/>
      <c r="H2" s="138"/>
      <c r="I2" s="137"/>
    </row>
    <row r="3" spans="1:9" ht="15.75" thickBot="1" x14ac:dyDescent="0.35">
      <c r="A3" s="355" t="s">
        <v>81</v>
      </c>
      <c r="B3" s="356"/>
      <c r="C3" s="356"/>
      <c r="D3" s="356"/>
      <c r="E3" s="356"/>
      <c r="F3" s="356"/>
      <c r="G3" s="356"/>
      <c r="H3" s="356"/>
      <c r="I3" s="357"/>
    </row>
    <row r="4" spans="1:9" s="2" customFormat="1" x14ac:dyDescent="0.3">
      <c r="A4" s="367" t="s">
        <v>80</v>
      </c>
      <c r="B4" s="368"/>
      <c r="C4" s="368"/>
      <c r="D4" s="368"/>
      <c r="E4" s="368"/>
      <c r="F4" s="368"/>
      <c r="G4" s="368"/>
      <c r="H4" s="368"/>
      <c r="I4" s="369"/>
    </row>
    <row r="5" spans="1:9" ht="30" x14ac:dyDescent="0.3">
      <c r="A5" s="8" t="s">
        <v>1</v>
      </c>
      <c r="B5" s="4" t="s">
        <v>0</v>
      </c>
      <c r="C5" s="20" t="s">
        <v>11</v>
      </c>
      <c r="D5" s="172" t="s">
        <v>57</v>
      </c>
      <c r="E5" s="4" t="s">
        <v>2</v>
      </c>
      <c r="F5" s="4" t="s">
        <v>60</v>
      </c>
      <c r="G5" s="7" t="s">
        <v>8</v>
      </c>
      <c r="H5" s="18" t="s">
        <v>10</v>
      </c>
      <c r="I5" s="9" t="s">
        <v>9</v>
      </c>
    </row>
    <row r="6" spans="1:9" x14ac:dyDescent="0.3">
      <c r="A6" s="282"/>
      <c r="B6" s="283"/>
      <c r="C6" s="295"/>
      <c r="D6" s="293"/>
      <c r="E6" s="79">
        <v>255</v>
      </c>
      <c r="F6" s="32">
        <f>E6*C6</f>
        <v>0</v>
      </c>
      <c r="G6" s="5">
        <f>E6*D6*C6</f>
        <v>0</v>
      </c>
      <c r="H6" s="285"/>
      <c r="I6" s="10">
        <f>G6*(1+H6)</f>
        <v>0</v>
      </c>
    </row>
    <row r="7" spans="1:9" x14ac:dyDescent="0.3">
      <c r="A7" s="282"/>
      <c r="B7" s="283"/>
      <c r="C7" s="295"/>
      <c r="D7" s="293"/>
      <c r="E7" s="79">
        <v>255</v>
      </c>
      <c r="F7" s="32">
        <f t="shared" ref="F7:F15" si="0">E7*C7</f>
        <v>0</v>
      </c>
      <c r="G7" s="5">
        <f t="shared" ref="G7:G15" si="1">E7*D7*C7</f>
        <v>0</v>
      </c>
      <c r="H7" s="285"/>
      <c r="I7" s="10">
        <f t="shared" ref="I7:I15" si="2">G7*(1+H7)</f>
        <v>0</v>
      </c>
    </row>
    <row r="8" spans="1:9" x14ac:dyDescent="0.3">
      <c r="A8" s="282"/>
      <c r="B8" s="283"/>
      <c r="C8" s="295"/>
      <c r="D8" s="293"/>
      <c r="E8" s="79">
        <v>255</v>
      </c>
      <c r="F8" s="32">
        <f t="shared" si="0"/>
        <v>0</v>
      </c>
      <c r="G8" s="5">
        <f t="shared" si="1"/>
        <v>0</v>
      </c>
      <c r="H8" s="285"/>
      <c r="I8" s="10">
        <f t="shared" si="2"/>
        <v>0</v>
      </c>
    </row>
    <row r="9" spans="1:9" x14ac:dyDescent="0.3">
      <c r="A9" s="282"/>
      <c r="B9" s="283"/>
      <c r="C9" s="295"/>
      <c r="D9" s="293"/>
      <c r="E9" s="79">
        <v>255</v>
      </c>
      <c r="F9" s="32">
        <f t="shared" si="0"/>
        <v>0</v>
      </c>
      <c r="G9" s="5">
        <f t="shared" si="1"/>
        <v>0</v>
      </c>
      <c r="H9" s="285"/>
      <c r="I9" s="10">
        <f t="shared" si="2"/>
        <v>0</v>
      </c>
    </row>
    <row r="10" spans="1:9" x14ac:dyDescent="0.3">
      <c r="A10" s="282"/>
      <c r="B10" s="283"/>
      <c r="C10" s="295"/>
      <c r="D10" s="293"/>
      <c r="E10" s="79">
        <v>255</v>
      </c>
      <c r="F10" s="32">
        <f t="shared" si="0"/>
        <v>0</v>
      </c>
      <c r="G10" s="5">
        <f t="shared" si="1"/>
        <v>0</v>
      </c>
      <c r="H10" s="285"/>
      <c r="I10" s="10">
        <f t="shared" si="2"/>
        <v>0</v>
      </c>
    </row>
    <row r="11" spans="1:9" x14ac:dyDescent="0.3">
      <c r="A11" s="282"/>
      <c r="B11" s="283"/>
      <c r="C11" s="295"/>
      <c r="D11" s="293"/>
      <c r="E11" s="79">
        <v>255</v>
      </c>
      <c r="F11" s="32">
        <f t="shared" si="0"/>
        <v>0</v>
      </c>
      <c r="G11" s="5">
        <f t="shared" si="1"/>
        <v>0</v>
      </c>
      <c r="H11" s="285"/>
      <c r="I11" s="10">
        <f t="shared" si="2"/>
        <v>0</v>
      </c>
    </row>
    <row r="12" spans="1:9" x14ac:dyDescent="0.3">
      <c r="A12" s="282"/>
      <c r="B12" s="283"/>
      <c r="C12" s="295"/>
      <c r="D12" s="293"/>
      <c r="E12" s="79">
        <v>255</v>
      </c>
      <c r="F12" s="32">
        <f t="shared" si="0"/>
        <v>0</v>
      </c>
      <c r="G12" s="5">
        <f t="shared" si="1"/>
        <v>0</v>
      </c>
      <c r="H12" s="285"/>
      <c r="I12" s="10">
        <f t="shared" si="2"/>
        <v>0</v>
      </c>
    </row>
    <row r="13" spans="1:9" x14ac:dyDescent="0.3">
      <c r="A13" s="282"/>
      <c r="B13" s="283"/>
      <c r="C13" s="295"/>
      <c r="D13" s="293"/>
      <c r="E13" s="79">
        <v>255</v>
      </c>
      <c r="F13" s="32">
        <f t="shared" si="0"/>
        <v>0</v>
      </c>
      <c r="G13" s="5">
        <f t="shared" si="1"/>
        <v>0</v>
      </c>
      <c r="H13" s="285"/>
      <c r="I13" s="10">
        <f t="shared" si="2"/>
        <v>0</v>
      </c>
    </row>
    <row r="14" spans="1:9" x14ac:dyDescent="0.3">
      <c r="A14" s="282"/>
      <c r="B14" s="283"/>
      <c r="C14" s="295"/>
      <c r="D14" s="293"/>
      <c r="E14" s="79">
        <v>255</v>
      </c>
      <c r="F14" s="32">
        <f t="shared" si="0"/>
        <v>0</v>
      </c>
      <c r="G14" s="5">
        <f t="shared" si="1"/>
        <v>0</v>
      </c>
      <c r="H14" s="285"/>
      <c r="I14" s="10">
        <f t="shared" si="2"/>
        <v>0</v>
      </c>
    </row>
    <row r="15" spans="1:9" ht="15.75" thickBot="1" x14ac:dyDescent="0.35">
      <c r="A15" s="284"/>
      <c r="B15" s="283"/>
      <c r="C15" s="295"/>
      <c r="D15" s="293"/>
      <c r="E15" s="79">
        <v>255</v>
      </c>
      <c r="F15" s="32">
        <f t="shared" si="0"/>
        <v>0</v>
      </c>
      <c r="G15" s="5">
        <f t="shared" si="1"/>
        <v>0</v>
      </c>
      <c r="H15" s="285"/>
      <c r="I15" s="10">
        <f t="shared" si="2"/>
        <v>0</v>
      </c>
    </row>
    <row r="16" spans="1:9" s="2" customFormat="1" ht="15.75" thickBot="1" x14ac:dyDescent="0.35">
      <c r="A16" s="184" t="s">
        <v>3</v>
      </c>
      <c r="B16" s="185"/>
      <c r="C16" s="186"/>
      <c r="D16" s="187"/>
      <c r="E16" s="185"/>
      <c r="F16" s="188">
        <f>SUM(F6:F15)</f>
        <v>0</v>
      </c>
      <c r="G16" s="189">
        <f>SUM(G6:G15)</f>
        <v>0</v>
      </c>
      <c r="H16" s="190"/>
      <c r="I16" s="191">
        <f>SUM(I6:I15)</f>
        <v>0</v>
      </c>
    </row>
    <row r="17" spans="1:9" s="2" customFormat="1" x14ac:dyDescent="0.3">
      <c r="A17" s="178" t="s">
        <v>65</v>
      </c>
      <c r="B17" s="179"/>
      <c r="C17" s="180"/>
      <c r="D17" s="181"/>
      <c r="E17" s="179"/>
      <c r="F17" s="179"/>
      <c r="G17" s="181"/>
      <c r="H17" s="182"/>
      <c r="I17" s="183"/>
    </row>
    <row r="18" spans="1:9" ht="30" x14ac:dyDescent="0.3">
      <c r="A18" s="8" t="s">
        <v>36</v>
      </c>
      <c r="B18" s="361" t="s">
        <v>66</v>
      </c>
      <c r="C18" s="362"/>
      <c r="D18" s="362"/>
      <c r="E18" s="362"/>
      <c r="F18" s="363"/>
      <c r="G18" s="7" t="s">
        <v>8</v>
      </c>
      <c r="H18" s="18" t="s">
        <v>10</v>
      </c>
      <c r="I18" s="9" t="s">
        <v>9</v>
      </c>
    </row>
    <row r="19" spans="1:9" x14ac:dyDescent="0.3">
      <c r="A19" s="282" t="s">
        <v>45</v>
      </c>
      <c r="B19" s="361"/>
      <c r="C19" s="362"/>
      <c r="D19" s="362"/>
      <c r="E19" s="362"/>
      <c r="F19" s="363"/>
      <c r="G19" s="286"/>
      <c r="H19" s="285"/>
      <c r="I19" s="10">
        <f>G19*(1+H19)</f>
        <v>0</v>
      </c>
    </row>
    <row r="20" spans="1:9" x14ac:dyDescent="0.3">
      <c r="A20" s="282" t="s">
        <v>45</v>
      </c>
      <c r="B20" s="361"/>
      <c r="C20" s="362"/>
      <c r="D20" s="362"/>
      <c r="E20" s="362"/>
      <c r="F20" s="363"/>
      <c r="G20" s="286"/>
      <c r="H20" s="285"/>
      <c r="I20" s="10">
        <f t="shared" ref="I20:I23" si="3">G20*(1+H20)</f>
        <v>0</v>
      </c>
    </row>
    <row r="21" spans="1:9" x14ac:dyDescent="0.3">
      <c r="A21" s="282" t="s">
        <v>45</v>
      </c>
      <c r="B21" s="361"/>
      <c r="C21" s="362"/>
      <c r="D21" s="362"/>
      <c r="E21" s="362"/>
      <c r="F21" s="363"/>
      <c r="G21" s="286"/>
      <c r="H21" s="285"/>
      <c r="I21" s="10">
        <f t="shared" si="3"/>
        <v>0</v>
      </c>
    </row>
    <row r="22" spans="1:9" x14ac:dyDescent="0.3">
      <c r="A22" s="282" t="s">
        <v>45</v>
      </c>
      <c r="B22" s="361"/>
      <c r="C22" s="362"/>
      <c r="D22" s="362"/>
      <c r="E22" s="362"/>
      <c r="F22" s="363"/>
      <c r="G22" s="286"/>
      <c r="H22" s="285"/>
      <c r="I22" s="10">
        <f t="shared" si="3"/>
        <v>0</v>
      </c>
    </row>
    <row r="23" spans="1:9" ht="15.75" thickBot="1" x14ac:dyDescent="0.35">
      <c r="A23" s="282" t="s">
        <v>45</v>
      </c>
      <c r="B23" s="361"/>
      <c r="C23" s="362"/>
      <c r="D23" s="362"/>
      <c r="E23" s="362"/>
      <c r="F23" s="363"/>
      <c r="G23" s="286"/>
      <c r="H23" s="285"/>
      <c r="I23" s="10">
        <f t="shared" si="3"/>
        <v>0</v>
      </c>
    </row>
    <row r="24" spans="1:9" s="2" customFormat="1" ht="15.75" thickBot="1" x14ac:dyDescent="0.35">
      <c r="A24" s="184" t="s">
        <v>5</v>
      </c>
      <c r="B24" s="364"/>
      <c r="C24" s="365"/>
      <c r="D24" s="365"/>
      <c r="E24" s="365"/>
      <c r="F24" s="366"/>
      <c r="G24" s="191">
        <f>SUM(G19:G23)</f>
        <v>0</v>
      </c>
      <c r="H24" s="190"/>
      <c r="I24" s="191">
        <f>SUM(I19:I23)</f>
        <v>0</v>
      </c>
    </row>
    <row r="25" spans="1:9" s="2" customFormat="1" x14ac:dyDescent="0.3">
      <c r="A25" s="214" t="s">
        <v>6</v>
      </c>
      <c r="B25" s="221"/>
      <c r="C25" s="222"/>
      <c r="D25" s="223"/>
      <c r="E25" s="224"/>
      <c r="F25" s="225"/>
      <c r="G25" s="215"/>
      <c r="H25" s="182"/>
      <c r="I25" s="183"/>
    </row>
    <row r="26" spans="1:9" ht="30" x14ac:dyDescent="0.3">
      <c r="A26" s="205" t="s">
        <v>4</v>
      </c>
      <c r="B26" s="317"/>
      <c r="C26" s="318"/>
      <c r="D26" s="319"/>
      <c r="E26" s="320"/>
      <c r="F26" s="316"/>
      <c r="G26" s="206" t="s">
        <v>8</v>
      </c>
      <c r="H26" s="18" t="s">
        <v>10</v>
      </c>
      <c r="I26" s="9" t="s">
        <v>9</v>
      </c>
    </row>
    <row r="27" spans="1:9" x14ac:dyDescent="0.3">
      <c r="A27" s="287" t="s">
        <v>33</v>
      </c>
      <c r="B27" s="296"/>
      <c r="C27" s="297"/>
      <c r="D27" s="298"/>
      <c r="E27" s="299"/>
      <c r="F27" s="300"/>
      <c r="G27" s="286"/>
      <c r="H27" s="285"/>
      <c r="I27" s="10">
        <f t="shared" ref="I27:I32" si="4">G27*(1+H27)</f>
        <v>0</v>
      </c>
    </row>
    <row r="28" spans="1:9" x14ac:dyDescent="0.3">
      <c r="A28" s="287" t="s">
        <v>32</v>
      </c>
      <c r="B28" s="296"/>
      <c r="C28" s="297"/>
      <c r="D28" s="298"/>
      <c r="E28" s="299"/>
      <c r="F28" s="300"/>
      <c r="G28" s="286"/>
      <c r="H28" s="285"/>
      <c r="I28" s="10">
        <f t="shared" si="4"/>
        <v>0</v>
      </c>
    </row>
    <row r="29" spans="1:9" x14ac:dyDescent="0.3">
      <c r="A29" s="287" t="s">
        <v>29</v>
      </c>
      <c r="B29" s="296"/>
      <c r="C29" s="297"/>
      <c r="D29" s="298"/>
      <c r="E29" s="299"/>
      <c r="F29" s="300"/>
      <c r="G29" s="286"/>
      <c r="H29" s="285"/>
      <c r="I29" s="10">
        <f t="shared" si="4"/>
        <v>0</v>
      </c>
    </row>
    <row r="30" spans="1:9" x14ac:dyDescent="0.3">
      <c r="A30" s="288" t="s">
        <v>45</v>
      </c>
      <c r="B30" s="296"/>
      <c r="C30" s="297"/>
      <c r="D30" s="298"/>
      <c r="E30" s="299"/>
      <c r="F30" s="300"/>
      <c r="G30" s="286"/>
      <c r="H30" s="285"/>
      <c r="I30" s="10">
        <f t="shared" si="4"/>
        <v>0</v>
      </c>
    </row>
    <row r="31" spans="1:9" x14ac:dyDescent="0.3">
      <c r="A31" s="288" t="s">
        <v>45</v>
      </c>
      <c r="B31" s="296"/>
      <c r="C31" s="297"/>
      <c r="D31" s="298"/>
      <c r="E31" s="299"/>
      <c r="F31" s="300"/>
      <c r="G31" s="286"/>
      <c r="H31" s="285"/>
      <c r="I31" s="10">
        <f t="shared" si="4"/>
        <v>0</v>
      </c>
    </row>
    <row r="32" spans="1:9" ht="15.75" thickBot="1" x14ac:dyDescent="0.35">
      <c r="A32" s="289" t="s">
        <v>45</v>
      </c>
      <c r="B32" s="301"/>
      <c r="C32" s="302"/>
      <c r="D32" s="303"/>
      <c r="E32" s="304"/>
      <c r="F32" s="305"/>
      <c r="G32" s="290"/>
      <c r="H32" s="291"/>
      <c r="I32" s="177">
        <f t="shared" si="4"/>
        <v>0</v>
      </c>
    </row>
    <row r="33" spans="1:9" s="2" customFormat="1" ht="15.75" thickBot="1" x14ac:dyDescent="0.35">
      <c r="A33" s="212" t="s">
        <v>7</v>
      </c>
      <c r="B33" s="232"/>
      <c r="C33" s="229"/>
      <c r="D33" s="230"/>
      <c r="E33" s="228"/>
      <c r="F33" s="233"/>
      <c r="G33" s="213">
        <f>SUM(G27:G32)</f>
        <v>0</v>
      </c>
      <c r="H33" s="234"/>
      <c r="I33" s="231">
        <f>SUM(I27:I32)</f>
        <v>0</v>
      </c>
    </row>
    <row r="34" spans="1:9" s="2" customFormat="1" ht="15.75" thickBot="1" x14ac:dyDescent="0.35">
      <c r="A34" s="192" t="s">
        <v>83</v>
      </c>
      <c r="B34" s="193"/>
      <c r="C34" s="194"/>
      <c r="D34" s="195"/>
      <c r="E34" s="193"/>
      <c r="F34" s="193"/>
      <c r="G34" s="202">
        <f>G16+G24+G33</f>
        <v>0</v>
      </c>
      <c r="H34" s="196"/>
      <c r="I34" s="203">
        <f>I16+I24+I33</f>
        <v>0</v>
      </c>
    </row>
    <row r="35" spans="1:9" s="2" customFormat="1" ht="15.75" thickBot="1" x14ac:dyDescent="0.35">
      <c r="A35" s="11"/>
      <c r="B35" s="21"/>
      <c r="C35" s="22"/>
      <c r="D35" s="23"/>
      <c r="E35" s="21"/>
      <c r="F35" s="21"/>
      <c r="G35" s="23"/>
      <c r="H35" s="24"/>
      <c r="I35" s="15"/>
    </row>
    <row r="36" spans="1:9" ht="15.75" thickBot="1" x14ac:dyDescent="0.35">
      <c r="A36" s="355" t="s">
        <v>82</v>
      </c>
      <c r="B36" s="356"/>
      <c r="C36" s="356"/>
      <c r="D36" s="356"/>
      <c r="E36" s="356"/>
      <c r="F36" s="356"/>
      <c r="G36" s="356"/>
      <c r="H36" s="356"/>
      <c r="I36" s="357"/>
    </row>
    <row r="37" spans="1:9" s="2" customFormat="1" x14ac:dyDescent="0.3">
      <c r="A37" s="226" t="s">
        <v>15</v>
      </c>
      <c r="B37" s="221"/>
      <c r="C37" s="222"/>
      <c r="D37" s="223"/>
      <c r="E37" s="224"/>
      <c r="F37" s="225"/>
      <c r="G37" s="215"/>
      <c r="H37" s="182"/>
      <c r="I37" s="183"/>
    </row>
    <row r="38" spans="1:9" ht="30" x14ac:dyDescent="0.3">
      <c r="A38" s="8" t="s">
        <v>4</v>
      </c>
      <c r="B38" s="317"/>
      <c r="C38" s="318"/>
      <c r="D38" s="319"/>
      <c r="E38" s="320"/>
      <c r="F38" s="316"/>
      <c r="G38" s="7" t="s">
        <v>8</v>
      </c>
      <c r="H38" s="18" t="s">
        <v>10</v>
      </c>
      <c r="I38" s="9" t="s">
        <v>9</v>
      </c>
    </row>
    <row r="39" spans="1:9" x14ac:dyDescent="0.3">
      <c r="A39" s="292" t="s">
        <v>17</v>
      </c>
      <c r="B39" s="296"/>
      <c r="C39" s="297"/>
      <c r="D39" s="298"/>
      <c r="E39" s="299"/>
      <c r="F39" s="300"/>
      <c r="G39" s="293"/>
      <c r="H39" s="285"/>
      <c r="I39" s="10">
        <f>G39*(1+H39)</f>
        <v>0</v>
      </c>
    </row>
    <row r="40" spans="1:9" x14ac:dyDescent="0.3">
      <c r="A40" s="282" t="s">
        <v>45</v>
      </c>
      <c r="B40" s="296"/>
      <c r="C40" s="297"/>
      <c r="D40" s="298"/>
      <c r="E40" s="299"/>
      <c r="F40" s="300"/>
      <c r="G40" s="293"/>
      <c r="H40" s="285"/>
      <c r="I40" s="10">
        <f>G40*(1+H40)</f>
        <v>0</v>
      </c>
    </row>
    <row r="41" spans="1:9" x14ac:dyDescent="0.3">
      <c r="A41" s="282" t="s">
        <v>45</v>
      </c>
      <c r="B41" s="296"/>
      <c r="C41" s="297"/>
      <c r="D41" s="298"/>
      <c r="E41" s="299"/>
      <c r="F41" s="300"/>
      <c r="G41" s="293"/>
      <c r="H41" s="285"/>
      <c r="I41" s="10">
        <f>G41*(1+H41)</f>
        <v>0</v>
      </c>
    </row>
    <row r="42" spans="1:9" ht="15.75" thickBot="1" x14ac:dyDescent="0.35">
      <c r="A42" s="284" t="s">
        <v>45</v>
      </c>
      <c r="B42" s="301"/>
      <c r="C42" s="302"/>
      <c r="D42" s="303"/>
      <c r="E42" s="304"/>
      <c r="F42" s="305"/>
      <c r="G42" s="294"/>
      <c r="H42" s="291"/>
      <c r="I42" s="177">
        <f>G42*(1+H42)</f>
        <v>0</v>
      </c>
    </row>
    <row r="43" spans="1:9" s="2" customFormat="1" ht="15.75" thickBot="1" x14ac:dyDescent="0.35">
      <c r="A43" s="212" t="s">
        <v>12</v>
      </c>
      <c r="B43" s="228"/>
      <c r="C43" s="229"/>
      <c r="D43" s="230"/>
      <c r="E43" s="228"/>
      <c r="F43" s="228"/>
      <c r="G43" s="213">
        <f>SUM(G39:G42)</f>
        <v>0</v>
      </c>
      <c r="H43" s="190"/>
      <c r="I43" s="191">
        <f>SUM(I39:I42)</f>
        <v>0</v>
      </c>
    </row>
    <row r="44" spans="1:9" s="2" customFormat="1" x14ac:dyDescent="0.3">
      <c r="A44" s="227" t="s">
        <v>16</v>
      </c>
      <c r="B44" s="193"/>
      <c r="C44" s="194"/>
      <c r="D44" s="195"/>
      <c r="E44" s="193"/>
      <c r="F44" s="193"/>
      <c r="G44" s="181"/>
      <c r="H44" s="182"/>
      <c r="I44" s="183"/>
    </row>
    <row r="45" spans="1:9" ht="30" x14ac:dyDescent="0.3">
      <c r="A45" s="205" t="s">
        <v>4</v>
      </c>
      <c r="B45" s="207"/>
      <c r="C45" s="208"/>
      <c r="D45" s="209"/>
      <c r="E45" s="210"/>
      <c r="F45" s="211"/>
      <c r="G45" s="206" t="s">
        <v>8</v>
      </c>
      <c r="H45" s="18" t="s">
        <v>10</v>
      </c>
      <c r="I45" s="9" t="s">
        <v>9</v>
      </c>
    </row>
    <row r="46" spans="1:9" x14ac:dyDescent="0.3">
      <c r="A46" s="292" t="s">
        <v>17</v>
      </c>
      <c r="B46" s="306"/>
      <c r="C46" s="307"/>
      <c r="D46" s="308"/>
      <c r="E46" s="309"/>
      <c r="F46" s="310"/>
      <c r="G46" s="293"/>
      <c r="H46" s="285"/>
      <c r="I46" s="10">
        <f>G46*(1+H46)</f>
        <v>0</v>
      </c>
    </row>
    <row r="47" spans="1:9" x14ac:dyDescent="0.3">
      <c r="A47" s="292" t="s">
        <v>75</v>
      </c>
      <c r="B47" s="296"/>
      <c r="C47" s="297"/>
      <c r="D47" s="298"/>
      <c r="E47" s="299"/>
      <c r="F47" s="300"/>
      <c r="G47" s="293"/>
      <c r="H47" s="285"/>
      <c r="I47" s="10">
        <f>G47*(1+H47)</f>
        <v>0</v>
      </c>
    </row>
    <row r="48" spans="1:9" x14ac:dyDescent="0.3">
      <c r="A48" s="284" t="s">
        <v>45</v>
      </c>
      <c r="B48" s="296"/>
      <c r="C48" s="297"/>
      <c r="D48" s="298"/>
      <c r="E48" s="299"/>
      <c r="F48" s="300"/>
      <c r="G48" s="293"/>
      <c r="H48" s="285"/>
      <c r="I48" s="10">
        <f>G48*(1+H48)</f>
        <v>0</v>
      </c>
    </row>
    <row r="49" spans="1:11" ht="15.75" thickBot="1" x14ac:dyDescent="0.35">
      <c r="A49" s="284" t="s">
        <v>45</v>
      </c>
      <c r="B49" s="296"/>
      <c r="C49" s="297"/>
      <c r="D49" s="298"/>
      <c r="E49" s="299"/>
      <c r="F49" s="300"/>
      <c r="G49" s="294"/>
      <c r="H49" s="291"/>
      <c r="I49" s="177">
        <f>G49*(1+H49)</f>
        <v>0</v>
      </c>
    </row>
    <row r="50" spans="1:11" s="2" customFormat="1" ht="15.75" thickBot="1" x14ac:dyDescent="0.35">
      <c r="A50" s="184" t="s">
        <v>13</v>
      </c>
      <c r="B50" s="228"/>
      <c r="C50" s="229"/>
      <c r="D50" s="230"/>
      <c r="E50" s="228"/>
      <c r="F50" s="228"/>
      <c r="G50" s="189">
        <f>SUM(G46:G49)</f>
        <v>0</v>
      </c>
      <c r="H50" s="190"/>
      <c r="I50" s="191">
        <f>SUM(I46:I49)</f>
        <v>0</v>
      </c>
    </row>
    <row r="51" spans="1:11" ht="15.75" thickBot="1" x14ac:dyDescent="0.35">
      <c r="A51" s="197" t="s">
        <v>14</v>
      </c>
      <c r="B51" s="198"/>
      <c r="C51" s="199"/>
      <c r="D51" s="200"/>
      <c r="E51" s="198"/>
      <c r="F51" s="198"/>
      <c r="G51" s="202">
        <f>G50-G43</f>
        <v>0</v>
      </c>
      <c r="H51" s="201"/>
      <c r="I51" s="204">
        <f>I50-I43</f>
        <v>0</v>
      </c>
      <c r="K51" s="2"/>
    </row>
    <row r="52" spans="1:11" ht="15.75" thickBot="1" x14ac:dyDescent="0.35">
      <c r="A52" s="16"/>
      <c r="B52" s="12"/>
      <c r="C52" s="13"/>
      <c r="D52" s="14"/>
      <c r="E52" s="12"/>
      <c r="F52" s="12"/>
      <c r="G52" s="14">
        <f>G34-G51</f>
        <v>0</v>
      </c>
      <c r="H52" s="19"/>
      <c r="I52" s="14">
        <f>I34-I51</f>
        <v>0</v>
      </c>
    </row>
    <row r="53" spans="1:11" ht="63" customHeight="1" thickBot="1" x14ac:dyDescent="0.35">
      <c r="A53" s="358" t="s">
        <v>110</v>
      </c>
      <c r="B53" s="359"/>
      <c r="C53" s="359"/>
      <c r="D53" s="359"/>
      <c r="E53" s="359"/>
      <c r="F53" s="360"/>
      <c r="G53" s="280">
        <f>G34-G51</f>
        <v>0</v>
      </c>
      <c r="H53" s="201"/>
      <c r="I53" s="260">
        <f>I34-I51</f>
        <v>0</v>
      </c>
    </row>
    <row r="54" spans="1:11" ht="20.25" customHeight="1" x14ac:dyDescent="0.45">
      <c r="A54" s="274" t="s">
        <v>85</v>
      </c>
      <c r="E54" s="168"/>
      <c r="F54" s="167"/>
      <c r="G54" s="264"/>
      <c r="H54" s="239"/>
      <c r="I54" s="240"/>
    </row>
    <row r="55" spans="1:11" ht="20.25" customHeight="1" x14ac:dyDescent="0.45">
      <c r="A55" s="168"/>
      <c r="B55" s="258"/>
      <c r="C55" s="258"/>
      <c r="D55" s="1"/>
      <c r="E55" s="168"/>
      <c r="F55" s="167"/>
      <c r="G55" s="263"/>
      <c r="H55" s="239"/>
      <c r="I55" s="240"/>
    </row>
    <row r="56" spans="1:11" ht="15.75" x14ac:dyDescent="0.35">
      <c r="A56" s="139"/>
      <c r="B56" s="140"/>
      <c r="C56" s="141"/>
      <c r="D56" s="257"/>
      <c r="E56" s="140"/>
      <c r="F56" s="119"/>
      <c r="G56" s="137"/>
      <c r="H56" s="138"/>
      <c r="I56" s="1"/>
    </row>
    <row r="57" spans="1:11" ht="15.75" x14ac:dyDescent="0.35">
      <c r="A57" s="240"/>
      <c r="B57" s="242"/>
      <c r="C57" s="243"/>
      <c r="D57" s="241"/>
      <c r="E57" s="240"/>
      <c r="F57" s="242"/>
      <c r="G57" s="241"/>
      <c r="H57" s="244"/>
      <c r="I57" s="241"/>
      <c r="J57" s="59"/>
      <c r="K57" s="59"/>
    </row>
    <row r="58" spans="1:11" ht="15.75" x14ac:dyDescent="0.35">
      <c r="A58" s="245"/>
      <c r="B58" s="242"/>
      <c r="C58" s="243"/>
      <c r="D58" s="241"/>
      <c r="E58" s="240"/>
      <c r="F58" s="242"/>
      <c r="G58" s="241"/>
      <c r="H58" s="244"/>
      <c r="I58" s="241"/>
      <c r="J58" s="59"/>
      <c r="K58" s="59"/>
    </row>
    <row r="59" spans="1:11" ht="15.75" x14ac:dyDescent="0.35">
      <c r="A59" s="240"/>
      <c r="B59" s="242"/>
      <c r="C59" s="243"/>
      <c r="D59" s="241"/>
      <c r="E59" s="240"/>
      <c r="F59" s="242"/>
      <c r="G59" s="241"/>
      <c r="H59" s="244"/>
      <c r="I59" s="241"/>
      <c r="J59" s="59"/>
      <c r="K59" s="59"/>
    </row>
    <row r="60" spans="1:11" ht="15.75" x14ac:dyDescent="0.35">
      <c r="A60" s="241"/>
      <c r="B60" s="242"/>
      <c r="C60" s="243"/>
      <c r="D60" s="241"/>
      <c r="E60" s="242"/>
      <c r="F60" s="242"/>
      <c r="G60" s="241"/>
      <c r="H60" s="244"/>
      <c r="I60" s="241"/>
      <c r="J60" s="59"/>
      <c r="K60" s="59"/>
    </row>
    <row r="61" spans="1:11" ht="15.75" x14ac:dyDescent="0.35">
      <c r="A61" s="144"/>
      <c r="B61" s="140"/>
      <c r="C61" s="141"/>
      <c r="D61" s="142"/>
      <c r="E61" s="140"/>
      <c r="F61" s="140"/>
      <c r="G61" s="142"/>
      <c r="H61" s="143"/>
      <c r="I61" s="142"/>
      <c r="J61" s="59"/>
      <c r="K61" s="59"/>
    </row>
    <row r="62" spans="1:11" ht="18.75" customHeight="1" x14ac:dyDescent="0.35">
      <c r="A62" s="249"/>
      <c r="B62" s="250"/>
      <c r="C62" s="251"/>
      <c r="D62" s="252"/>
      <c r="E62" s="250"/>
      <c r="F62" s="250"/>
      <c r="G62" s="252"/>
      <c r="H62" s="253"/>
      <c r="I62" s="252"/>
      <c r="J62" s="59"/>
      <c r="K62" s="59"/>
    </row>
    <row r="63" spans="1:11" ht="17.25" customHeight="1" x14ac:dyDescent="0.35">
      <c r="A63" s="254"/>
      <c r="B63" s="249"/>
      <c r="C63" s="255"/>
      <c r="D63" s="256"/>
      <c r="E63" s="249"/>
      <c r="F63" s="250"/>
      <c r="G63" s="252"/>
      <c r="H63" s="253"/>
      <c r="I63" s="252"/>
      <c r="J63" s="59"/>
      <c r="K63" s="59"/>
    </row>
    <row r="64" spans="1:11" ht="15.75" x14ac:dyDescent="0.35">
      <c r="A64" s="99"/>
      <c r="B64" s="99"/>
      <c r="C64" s="145"/>
      <c r="D64" s="131"/>
      <c r="E64" s="99"/>
      <c r="F64" s="140"/>
      <c r="G64" s="142"/>
      <c r="H64" s="143"/>
      <c r="I64" s="142"/>
      <c r="J64" s="59"/>
      <c r="K64" s="59"/>
    </row>
    <row r="65" spans="1:11" ht="15.75" x14ac:dyDescent="0.35">
      <c r="A65" s="99"/>
      <c r="B65" s="99"/>
      <c r="C65" s="145"/>
      <c r="D65" s="131"/>
      <c r="E65" s="99"/>
      <c r="F65" s="140"/>
      <c r="G65" s="142"/>
      <c r="H65" s="143"/>
      <c r="I65" s="142"/>
      <c r="J65" s="59"/>
      <c r="K65" s="59"/>
    </row>
    <row r="66" spans="1:11" x14ac:dyDescent="0.3">
      <c r="A66" s="146"/>
      <c r="B66" s="146"/>
      <c r="C66" s="147"/>
      <c r="D66" s="148"/>
      <c r="E66" s="146"/>
      <c r="F66" s="119"/>
      <c r="G66" s="137"/>
      <c r="H66" s="138"/>
      <c r="I66" s="137"/>
    </row>
    <row r="67" spans="1:11" x14ac:dyDescent="0.3">
      <c r="B67" s="146"/>
      <c r="C67" s="147"/>
      <c r="D67" s="148"/>
      <c r="E67" s="146"/>
      <c r="F67" s="119"/>
      <c r="G67" s="137"/>
      <c r="H67" s="138"/>
      <c r="I67" s="137"/>
    </row>
    <row r="68" spans="1:11" x14ac:dyDescent="0.3">
      <c r="A68" s="60"/>
      <c r="B68" s="60"/>
      <c r="C68" s="61"/>
      <c r="D68" s="62"/>
      <c r="E68" s="60"/>
    </row>
    <row r="69" spans="1:11" x14ac:dyDescent="0.3">
      <c r="A69" s="60"/>
      <c r="B69" s="60"/>
      <c r="C69" s="61"/>
      <c r="D69" s="62"/>
      <c r="E69" s="60"/>
    </row>
    <row r="70" spans="1:11" x14ac:dyDescent="0.3">
      <c r="A70" s="63"/>
      <c r="B70" s="60"/>
      <c r="C70" s="61"/>
      <c r="D70" s="62"/>
      <c r="E70" s="60"/>
    </row>
  </sheetData>
  <sheetProtection selectLockedCells="1"/>
  <mergeCells count="11">
    <mergeCell ref="A3:I3"/>
    <mergeCell ref="A4:I4"/>
    <mergeCell ref="B18:F18"/>
    <mergeCell ref="B19:F19"/>
    <mergeCell ref="B20:F20"/>
    <mergeCell ref="A36:I36"/>
    <mergeCell ref="A53:F53"/>
    <mergeCell ref="B21:F21"/>
    <mergeCell ref="B22:F22"/>
    <mergeCell ref="B23:F23"/>
    <mergeCell ref="B24:F24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ACM-NVWA-RCE-RVO met zaaknummer 31147320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43" zoomScaleNormal="100" zoomScaleSheetLayoutView="100" workbookViewId="0">
      <selection activeCell="G51" sqref="G51"/>
    </sheetView>
  </sheetViews>
  <sheetFormatPr defaultRowHeight="15" x14ac:dyDescent="0.3"/>
  <cols>
    <col min="1" max="1" width="58.140625" style="1" customWidth="1"/>
    <col min="2" max="2" width="8.140625" style="1" customWidth="1"/>
    <col min="3" max="3" width="6.28515625" style="6" customWidth="1"/>
    <col min="4" max="4" width="11.5703125" style="3" customWidth="1"/>
    <col min="5" max="5" width="6.5703125" style="1" customWidth="1"/>
    <col min="6" max="6" width="16.140625" style="1" customWidth="1"/>
    <col min="7" max="7" width="21.140625" style="3" customWidth="1"/>
    <col min="8" max="8" width="9.5703125" style="17" customWidth="1"/>
    <col min="9" max="9" width="24.7109375" style="3" customWidth="1"/>
    <col min="10" max="16384" width="9.140625" style="1"/>
  </cols>
  <sheetData>
    <row r="1" spans="1:9" x14ac:dyDescent="0.3">
      <c r="A1" s="114" t="s">
        <v>123</v>
      </c>
      <c r="B1" s="119"/>
      <c r="C1" s="136"/>
      <c r="D1" s="137"/>
      <c r="E1" s="119"/>
      <c r="F1" s="119"/>
      <c r="G1" s="137"/>
      <c r="H1" s="138"/>
      <c r="I1" s="137"/>
    </row>
    <row r="2" spans="1:9" ht="15.75" thickBot="1" x14ac:dyDescent="0.35">
      <c r="A2" s="119"/>
      <c r="B2" s="119"/>
      <c r="C2" s="136"/>
      <c r="D2" s="137"/>
      <c r="E2" s="119"/>
      <c r="F2" s="119"/>
      <c r="G2" s="137"/>
      <c r="H2" s="138"/>
      <c r="I2" s="137"/>
    </row>
    <row r="3" spans="1:9" ht="15.75" thickBot="1" x14ac:dyDescent="0.35">
      <c r="A3" s="355" t="s">
        <v>81</v>
      </c>
      <c r="B3" s="356"/>
      <c r="C3" s="356"/>
      <c r="D3" s="356"/>
      <c r="E3" s="356"/>
      <c r="F3" s="356"/>
      <c r="G3" s="356"/>
      <c r="H3" s="356"/>
      <c r="I3" s="357"/>
    </row>
    <row r="4" spans="1:9" s="2" customFormat="1" x14ac:dyDescent="0.3">
      <c r="A4" s="367" t="s">
        <v>80</v>
      </c>
      <c r="B4" s="368"/>
      <c r="C4" s="368"/>
      <c r="D4" s="368"/>
      <c r="E4" s="368"/>
      <c r="F4" s="368"/>
      <c r="G4" s="368"/>
      <c r="H4" s="368"/>
      <c r="I4" s="369"/>
    </row>
    <row r="5" spans="1:9" ht="30" x14ac:dyDescent="0.3">
      <c r="A5" s="8" t="s">
        <v>1</v>
      </c>
      <c r="B5" s="4" t="s">
        <v>0</v>
      </c>
      <c r="C5" s="20" t="s">
        <v>11</v>
      </c>
      <c r="D5" s="172" t="s">
        <v>57</v>
      </c>
      <c r="E5" s="4" t="s">
        <v>2</v>
      </c>
      <c r="F5" s="4" t="s">
        <v>60</v>
      </c>
      <c r="G5" s="7" t="s">
        <v>8</v>
      </c>
      <c r="H5" s="18" t="s">
        <v>10</v>
      </c>
      <c r="I5" s="9" t="s">
        <v>9</v>
      </c>
    </row>
    <row r="6" spans="1:9" x14ac:dyDescent="0.3">
      <c r="A6" s="282"/>
      <c r="B6" s="283"/>
      <c r="C6" s="295"/>
      <c r="D6" s="293"/>
      <c r="E6" s="79">
        <v>255</v>
      </c>
      <c r="F6" s="32">
        <f>E6*C6</f>
        <v>0</v>
      </c>
      <c r="G6" s="5">
        <f>E6*D6*C6</f>
        <v>0</v>
      </c>
      <c r="H6" s="285"/>
      <c r="I6" s="10">
        <f>G6*(1+H6)</f>
        <v>0</v>
      </c>
    </row>
    <row r="7" spans="1:9" x14ac:dyDescent="0.3">
      <c r="A7" s="282"/>
      <c r="B7" s="283"/>
      <c r="C7" s="295"/>
      <c r="D7" s="293"/>
      <c r="E7" s="79">
        <v>255</v>
      </c>
      <c r="F7" s="32">
        <f t="shared" ref="F7:F15" si="0">E7*C7</f>
        <v>0</v>
      </c>
      <c r="G7" s="5">
        <f t="shared" ref="G7:G15" si="1">E7*D7*C7</f>
        <v>0</v>
      </c>
      <c r="H7" s="285"/>
      <c r="I7" s="10">
        <f t="shared" ref="I7:I15" si="2">G7*(1+H7)</f>
        <v>0</v>
      </c>
    </row>
    <row r="8" spans="1:9" x14ac:dyDescent="0.3">
      <c r="A8" s="282"/>
      <c r="B8" s="283"/>
      <c r="C8" s="295"/>
      <c r="D8" s="293"/>
      <c r="E8" s="79">
        <v>255</v>
      </c>
      <c r="F8" s="32">
        <f t="shared" si="0"/>
        <v>0</v>
      </c>
      <c r="G8" s="5">
        <f t="shared" si="1"/>
        <v>0</v>
      </c>
      <c r="H8" s="285"/>
      <c r="I8" s="10">
        <f t="shared" si="2"/>
        <v>0</v>
      </c>
    </row>
    <row r="9" spans="1:9" x14ac:dyDescent="0.3">
      <c r="A9" s="282"/>
      <c r="B9" s="283"/>
      <c r="C9" s="295"/>
      <c r="D9" s="293"/>
      <c r="E9" s="79">
        <v>255</v>
      </c>
      <c r="F9" s="32">
        <f t="shared" si="0"/>
        <v>0</v>
      </c>
      <c r="G9" s="5">
        <f t="shared" si="1"/>
        <v>0</v>
      </c>
      <c r="H9" s="285"/>
      <c r="I9" s="10">
        <f t="shared" si="2"/>
        <v>0</v>
      </c>
    </row>
    <row r="10" spans="1:9" x14ac:dyDescent="0.3">
      <c r="A10" s="282"/>
      <c r="B10" s="283"/>
      <c r="C10" s="295"/>
      <c r="D10" s="293"/>
      <c r="E10" s="79">
        <v>255</v>
      </c>
      <c r="F10" s="32">
        <f t="shared" si="0"/>
        <v>0</v>
      </c>
      <c r="G10" s="5">
        <f t="shared" si="1"/>
        <v>0</v>
      </c>
      <c r="H10" s="285"/>
      <c r="I10" s="10">
        <f t="shared" si="2"/>
        <v>0</v>
      </c>
    </row>
    <row r="11" spans="1:9" x14ac:dyDescent="0.3">
      <c r="A11" s="282"/>
      <c r="B11" s="283"/>
      <c r="C11" s="295"/>
      <c r="D11" s="293"/>
      <c r="E11" s="79">
        <v>255</v>
      </c>
      <c r="F11" s="32">
        <f t="shared" si="0"/>
        <v>0</v>
      </c>
      <c r="G11" s="5">
        <f t="shared" si="1"/>
        <v>0</v>
      </c>
      <c r="H11" s="285"/>
      <c r="I11" s="10">
        <f t="shared" si="2"/>
        <v>0</v>
      </c>
    </row>
    <row r="12" spans="1:9" x14ac:dyDescent="0.3">
      <c r="A12" s="282"/>
      <c r="B12" s="283"/>
      <c r="C12" s="295"/>
      <c r="D12" s="293"/>
      <c r="E12" s="79">
        <v>255</v>
      </c>
      <c r="F12" s="32">
        <f t="shared" si="0"/>
        <v>0</v>
      </c>
      <c r="G12" s="5">
        <f t="shared" si="1"/>
        <v>0</v>
      </c>
      <c r="H12" s="285"/>
      <c r="I12" s="10">
        <f t="shared" si="2"/>
        <v>0</v>
      </c>
    </row>
    <row r="13" spans="1:9" x14ac:dyDescent="0.3">
      <c r="A13" s="282"/>
      <c r="B13" s="283"/>
      <c r="C13" s="295"/>
      <c r="D13" s="293"/>
      <c r="E13" s="79">
        <v>255</v>
      </c>
      <c r="F13" s="32">
        <f t="shared" si="0"/>
        <v>0</v>
      </c>
      <c r="G13" s="5">
        <f t="shared" si="1"/>
        <v>0</v>
      </c>
      <c r="H13" s="285"/>
      <c r="I13" s="10">
        <f t="shared" si="2"/>
        <v>0</v>
      </c>
    </row>
    <row r="14" spans="1:9" x14ac:dyDescent="0.3">
      <c r="A14" s="282"/>
      <c r="B14" s="283"/>
      <c r="C14" s="295"/>
      <c r="D14" s="293"/>
      <c r="E14" s="79">
        <v>255</v>
      </c>
      <c r="F14" s="32">
        <f t="shared" si="0"/>
        <v>0</v>
      </c>
      <c r="G14" s="5">
        <f t="shared" si="1"/>
        <v>0</v>
      </c>
      <c r="H14" s="285"/>
      <c r="I14" s="10">
        <f t="shared" si="2"/>
        <v>0</v>
      </c>
    </row>
    <row r="15" spans="1:9" ht="15.75" thickBot="1" x14ac:dyDescent="0.35">
      <c r="A15" s="284"/>
      <c r="B15" s="283"/>
      <c r="C15" s="295"/>
      <c r="D15" s="293"/>
      <c r="E15" s="79">
        <v>255</v>
      </c>
      <c r="F15" s="32">
        <f t="shared" si="0"/>
        <v>0</v>
      </c>
      <c r="G15" s="5">
        <f t="shared" si="1"/>
        <v>0</v>
      </c>
      <c r="H15" s="285"/>
      <c r="I15" s="10">
        <f t="shared" si="2"/>
        <v>0</v>
      </c>
    </row>
    <row r="16" spans="1:9" s="2" customFormat="1" ht="15.75" thickBot="1" x14ac:dyDescent="0.35">
      <c r="A16" s="184" t="s">
        <v>3</v>
      </c>
      <c r="B16" s="185"/>
      <c r="C16" s="186"/>
      <c r="D16" s="187"/>
      <c r="E16" s="185"/>
      <c r="F16" s="188">
        <f>SUM(F6:F15)</f>
        <v>0</v>
      </c>
      <c r="G16" s="189">
        <f>SUM(G6:G15)</f>
        <v>0</v>
      </c>
      <c r="H16" s="190"/>
      <c r="I16" s="191">
        <f>SUM(I6:I15)</f>
        <v>0</v>
      </c>
    </row>
    <row r="17" spans="1:9" s="2" customFormat="1" x14ac:dyDescent="0.3">
      <c r="A17" s="178" t="s">
        <v>65</v>
      </c>
      <c r="B17" s="179"/>
      <c r="C17" s="180"/>
      <c r="D17" s="181"/>
      <c r="E17" s="179"/>
      <c r="F17" s="179"/>
      <c r="G17" s="181"/>
      <c r="H17" s="182"/>
      <c r="I17" s="183"/>
    </row>
    <row r="18" spans="1:9" ht="30" x14ac:dyDescent="0.3">
      <c r="A18" s="8" t="s">
        <v>36</v>
      </c>
      <c r="B18" s="361" t="s">
        <v>66</v>
      </c>
      <c r="C18" s="362"/>
      <c r="D18" s="362"/>
      <c r="E18" s="362"/>
      <c r="F18" s="363"/>
      <c r="G18" s="7" t="s">
        <v>8</v>
      </c>
      <c r="H18" s="18" t="s">
        <v>10</v>
      </c>
      <c r="I18" s="9" t="s">
        <v>9</v>
      </c>
    </row>
    <row r="19" spans="1:9" x14ac:dyDescent="0.3">
      <c r="A19" s="282" t="s">
        <v>45</v>
      </c>
      <c r="B19" s="361"/>
      <c r="C19" s="362"/>
      <c r="D19" s="362"/>
      <c r="E19" s="362"/>
      <c r="F19" s="363"/>
      <c r="G19" s="286"/>
      <c r="H19" s="285"/>
      <c r="I19" s="10">
        <f>G19*(1+H19)</f>
        <v>0</v>
      </c>
    </row>
    <row r="20" spans="1:9" x14ac:dyDescent="0.3">
      <c r="A20" s="282" t="s">
        <v>45</v>
      </c>
      <c r="B20" s="361"/>
      <c r="C20" s="362"/>
      <c r="D20" s="362"/>
      <c r="E20" s="362"/>
      <c r="F20" s="363"/>
      <c r="G20" s="286"/>
      <c r="H20" s="285"/>
      <c r="I20" s="10">
        <f t="shared" ref="I20:I23" si="3">G20*(1+H20)</f>
        <v>0</v>
      </c>
    </row>
    <row r="21" spans="1:9" x14ac:dyDescent="0.3">
      <c r="A21" s="282" t="s">
        <v>45</v>
      </c>
      <c r="B21" s="361"/>
      <c r="C21" s="362"/>
      <c r="D21" s="362"/>
      <c r="E21" s="362"/>
      <c r="F21" s="363"/>
      <c r="G21" s="286"/>
      <c r="H21" s="285"/>
      <c r="I21" s="10">
        <f t="shared" si="3"/>
        <v>0</v>
      </c>
    </row>
    <row r="22" spans="1:9" x14ac:dyDescent="0.3">
      <c r="A22" s="282" t="s">
        <v>45</v>
      </c>
      <c r="B22" s="361"/>
      <c r="C22" s="362"/>
      <c r="D22" s="362"/>
      <c r="E22" s="362"/>
      <c r="F22" s="363"/>
      <c r="G22" s="286"/>
      <c r="H22" s="285"/>
      <c r="I22" s="10">
        <f t="shared" si="3"/>
        <v>0</v>
      </c>
    </row>
    <row r="23" spans="1:9" ht="15.75" thickBot="1" x14ac:dyDescent="0.35">
      <c r="A23" s="282" t="s">
        <v>45</v>
      </c>
      <c r="B23" s="361"/>
      <c r="C23" s="362"/>
      <c r="D23" s="362"/>
      <c r="E23" s="362"/>
      <c r="F23" s="363"/>
      <c r="G23" s="286"/>
      <c r="H23" s="285"/>
      <c r="I23" s="10">
        <f t="shared" si="3"/>
        <v>0</v>
      </c>
    </row>
    <row r="24" spans="1:9" s="2" customFormat="1" ht="15.75" thickBot="1" x14ac:dyDescent="0.35">
      <c r="A24" s="184" t="s">
        <v>5</v>
      </c>
      <c r="B24" s="364"/>
      <c r="C24" s="365"/>
      <c r="D24" s="365"/>
      <c r="E24" s="365"/>
      <c r="F24" s="366"/>
      <c r="G24" s="191">
        <f>SUM(G19:G23)</f>
        <v>0</v>
      </c>
      <c r="H24" s="190"/>
      <c r="I24" s="191">
        <f>SUM(I19:I23)</f>
        <v>0</v>
      </c>
    </row>
    <row r="25" spans="1:9" s="2" customFormat="1" x14ac:dyDescent="0.3">
      <c r="A25" s="214" t="s">
        <v>6</v>
      </c>
      <c r="B25" s="221"/>
      <c r="C25" s="222"/>
      <c r="D25" s="223"/>
      <c r="E25" s="224"/>
      <c r="F25" s="225"/>
      <c r="G25" s="215"/>
      <c r="H25" s="182"/>
      <c r="I25" s="183"/>
    </row>
    <row r="26" spans="1:9" ht="30" x14ac:dyDescent="0.3">
      <c r="A26" s="205" t="s">
        <v>4</v>
      </c>
      <c r="B26" s="317"/>
      <c r="C26" s="318"/>
      <c r="D26" s="319"/>
      <c r="E26" s="320"/>
      <c r="F26" s="316"/>
      <c r="G26" s="206" t="s">
        <v>8</v>
      </c>
      <c r="H26" s="18" t="s">
        <v>10</v>
      </c>
      <c r="I26" s="9" t="s">
        <v>9</v>
      </c>
    </row>
    <row r="27" spans="1:9" x14ac:dyDescent="0.3">
      <c r="A27" s="287" t="s">
        <v>33</v>
      </c>
      <c r="B27" s="296"/>
      <c r="C27" s="297"/>
      <c r="D27" s="298"/>
      <c r="E27" s="299"/>
      <c r="F27" s="300"/>
      <c r="G27" s="286"/>
      <c r="H27" s="285"/>
      <c r="I27" s="10">
        <f t="shared" ref="I27:I32" si="4">G27*(1+H27)</f>
        <v>0</v>
      </c>
    </row>
    <row r="28" spans="1:9" x14ac:dyDescent="0.3">
      <c r="A28" s="287" t="s">
        <v>32</v>
      </c>
      <c r="B28" s="296"/>
      <c r="C28" s="297"/>
      <c r="D28" s="298"/>
      <c r="E28" s="299"/>
      <c r="F28" s="300"/>
      <c r="G28" s="286"/>
      <c r="H28" s="285"/>
      <c r="I28" s="10">
        <f t="shared" si="4"/>
        <v>0</v>
      </c>
    </row>
    <row r="29" spans="1:9" x14ac:dyDescent="0.3">
      <c r="A29" s="287" t="s">
        <v>29</v>
      </c>
      <c r="B29" s="296"/>
      <c r="C29" s="297"/>
      <c r="D29" s="298"/>
      <c r="E29" s="299"/>
      <c r="F29" s="300"/>
      <c r="G29" s="286"/>
      <c r="H29" s="285"/>
      <c r="I29" s="10">
        <f t="shared" si="4"/>
        <v>0</v>
      </c>
    </row>
    <row r="30" spans="1:9" x14ac:dyDescent="0.3">
      <c r="A30" s="288" t="s">
        <v>45</v>
      </c>
      <c r="B30" s="296"/>
      <c r="C30" s="297"/>
      <c r="D30" s="298"/>
      <c r="E30" s="299"/>
      <c r="F30" s="300"/>
      <c r="G30" s="286"/>
      <c r="H30" s="285"/>
      <c r="I30" s="10">
        <f t="shared" si="4"/>
        <v>0</v>
      </c>
    </row>
    <row r="31" spans="1:9" x14ac:dyDescent="0.3">
      <c r="A31" s="288" t="s">
        <v>45</v>
      </c>
      <c r="B31" s="296"/>
      <c r="C31" s="297"/>
      <c r="D31" s="298"/>
      <c r="E31" s="299"/>
      <c r="F31" s="300"/>
      <c r="G31" s="286"/>
      <c r="H31" s="285"/>
      <c r="I31" s="10">
        <f t="shared" si="4"/>
        <v>0</v>
      </c>
    </row>
    <row r="32" spans="1:9" ht="15.75" thickBot="1" x14ac:dyDescent="0.35">
      <c r="A32" s="289" t="s">
        <v>45</v>
      </c>
      <c r="B32" s="301"/>
      <c r="C32" s="302"/>
      <c r="D32" s="303"/>
      <c r="E32" s="304"/>
      <c r="F32" s="305"/>
      <c r="G32" s="290"/>
      <c r="H32" s="291"/>
      <c r="I32" s="177">
        <f t="shared" si="4"/>
        <v>0</v>
      </c>
    </row>
    <row r="33" spans="1:9" s="2" customFormat="1" ht="15.75" thickBot="1" x14ac:dyDescent="0.35">
      <c r="A33" s="212" t="s">
        <v>7</v>
      </c>
      <c r="B33" s="232"/>
      <c r="C33" s="229"/>
      <c r="D33" s="230"/>
      <c r="E33" s="228"/>
      <c r="F33" s="233"/>
      <c r="G33" s="213">
        <f>SUM(G27:G32)</f>
        <v>0</v>
      </c>
      <c r="H33" s="234"/>
      <c r="I33" s="231">
        <f>SUM(I27:I32)</f>
        <v>0</v>
      </c>
    </row>
    <row r="34" spans="1:9" s="2" customFormat="1" ht="15.75" thickBot="1" x14ac:dyDescent="0.35">
      <c r="A34" s="192" t="s">
        <v>83</v>
      </c>
      <c r="B34" s="193"/>
      <c r="C34" s="194"/>
      <c r="D34" s="195"/>
      <c r="E34" s="193"/>
      <c r="F34" s="193"/>
      <c r="G34" s="202">
        <f>G16+G24+G33</f>
        <v>0</v>
      </c>
      <c r="H34" s="196"/>
      <c r="I34" s="203">
        <f>I16+I24+I33</f>
        <v>0</v>
      </c>
    </row>
    <row r="35" spans="1:9" s="2" customFormat="1" ht="15.75" thickBot="1" x14ac:dyDescent="0.35">
      <c r="A35" s="11"/>
      <c r="B35" s="21"/>
      <c r="C35" s="22"/>
      <c r="D35" s="23"/>
      <c r="E35" s="21"/>
      <c r="F35" s="21"/>
      <c r="G35" s="23"/>
      <c r="H35" s="24"/>
      <c r="I35" s="15"/>
    </row>
    <row r="36" spans="1:9" ht="15.75" thickBot="1" x14ac:dyDescent="0.35">
      <c r="A36" s="355" t="s">
        <v>82</v>
      </c>
      <c r="B36" s="356"/>
      <c r="C36" s="356"/>
      <c r="D36" s="356"/>
      <c r="E36" s="356"/>
      <c r="F36" s="356"/>
      <c r="G36" s="356"/>
      <c r="H36" s="356"/>
      <c r="I36" s="357"/>
    </row>
    <row r="37" spans="1:9" s="2" customFormat="1" x14ac:dyDescent="0.3">
      <c r="A37" s="226" t="s">
        <v>15</v>
      </c>
      <c r="B37" s="221"/>
      <c r="C37" s="222"/>
      <c r="D37" s="223"/>
      <c r="E37" s="224"/>
      <c r="F37" s="225"/>
      <c r="G37" s="215"/>
      <c r="H37" s="182"/>
      <c r="I37" s="183"/>
    </row>
    <row r="38" spans="1:9" ht="30" x14ac:dyDescent="0.3">
      <c r="A38" s="8" t="s">
        <v>4</v>
      </c>
      <c r="B38" s="317"/>
      <c r="C38" s="318"/>
      <c r="D38" s="319"/>
      <c r="E38" s="320"/>
      <c r="F38" s="316"/>
      <c r="G38" s="7" t="s">
        <v>8</v>
      </c>
      <c r="H38" s="18" t="s">
        <v>10</v>
      </c>
      <c r="I38" s="9" t="s">
        <v>9</v>
      </c>
    </row>
    <row r="39" spans="1:9" x14ac:dyDescent="0.3">
      <c r="A39" s="292" t="s">
        <v>17</v>
      </c>
      <c r="B39" s="296"/>
      <c r="C39" s="297"/>
      <c r="D39" s="298"/>
      <c r="E39" s="299"/>
      <c r="F39" s="300"/>
      <c r="G39" s="293"/>
      <c r="H39" s="285"/>
      <c r="I39" s="10">
        <f>G39*(1+H39)</f>
        <v>0</v>
      </c>
    </row>
    <row r="40" spans="1:9" x14ac:dyDescent="0.3">
      <c r="A40" s="282" t="s">
        <v>45</v>
      </c>
      <c r="B40" s="296"/>
      <c r="C40" s="297"/>
      <c r="D40" s="298"/>
      <c r="E40" s="299"/>
      <c r="F40" s="300"/>
      <c r="G40" s="293"/>
      <c r="H40" s="285"/>
      <c r="I40" s="10">
        <f>G40*(1+H40)</f>
        <v>0</v>
      </c>
    </row>
    <row r="41" spans="1:9" x14ac:dyDescent="0.3">
      <c r="A41" s="282" t="s">
        <v>45</v>
      </c>
      <c r="B41" s="296"/>
      <c r="C41" s="297"/>
      <c r="D41" s="298"/>
      <c r="E41" s="299"/>
      <c r="F41" s="300"/>
      <c r="G41" s="293"/>
      <c r="H41" s="285"/>
      <c r="I41" s="10">
        <f>G41*(1+H41)</f>
        <v>0</v>
      </c>
    </row>
    <row r="42" spans="1:9" ht="15.75" thickBot="1" x14ac:dyDescent="0.35">
      <c r="A42" s="284" t="s">
        <v>45</v>
      </c>
      <c r="B42" s="301"/>
      <c r="C42" s="302"/>
      <c r="D42" s="303"/>
      <c r="E42" s="304"/>
      <c r="F42" s="305"/>
      <c r="G42" s="294"/>
      <c r="H42" s="291"/>
      <c r="I42" s="177">
        <f>G42*(1+H42)</f>
        <v>0</v>
      </c>
    </row>
    <row r="43" spans="1:9" s="2" customFormat="1" ht="15.75" thickBot="1" x14ac:dyDescent="0.35">
      <c r="A43" s="212" t="s">
        <v>12</v>
      </c>
      <c r="B43" s="228"/>
      <c r="C43" s="229"/>
      <c r="D43" s="230"/>
      <c r="E43" s="228"/>
      <c r="F43" s="228"/>
      <c r="G43" s="213">
        <f>SUM(G39:G42)</f>
        <v>0</v>
      </c>
      <c r="H43" s="190"/>
      <c r="I43" s="191">
        <f>SUM(I39:I42)</f>
        <v>0</v>
      </c>
    </row>
    <row r="44" spans="1:9" s="2" customFormat="1" x14ac:dyDescent="0.3">
      <c r="A44" s="227" t="s">
        <v>16</v>
      </c>
      <c r="B44" s="193"/>
      <c r="C44" s="194"/>
      <c r="D44" s="195"/>
      <c r="E44" s="193"/>
      <c r="F44" s="193"/>
      <c r="G44" s="181"/>
      <c r="H44" s="182"/>
      <c r="I44" s="183"/>
    </row>
    <row r="45" spans="1:9" ht="30" x14ac:dyDescent="0.3">
      <c r="A45" s="205" t="s">
        <v>4</v>
      </c>
      <c r="B45" s="313"/>
      <c r="C45" s="312"/>
      <c r="D45" s="311"/>
      <c r="E45" s="314"/>
      <c r="F45" s="315"/>
      <c r="G45" s="206" t="s">
        <v>8</v>
      </c>
      <c r="H45" s="18" t="s">
        <v>10</v>
      </c>
      <c r="I45" s="9" t="s">
        <v>9</v>
      </c>
    </row>
    <row r="46" spans="1:9" x14ac:dyDescent="0.3">
      <c r="A46" s="292" t="s">
        <v>17</v>
      </c>
      <c r="B46" s="306"/>
      <c r="C46" s="307"/>
      <c r="D46" s="308"/>
      <c r="E46" s="309"/>
      <c r="F46" s="310"/>
      <c r="G46" s="293"/>
      <c r="H46" s="285"/>
      <c r="I46" s="10">
        <f>G46*(1+H46)</f>
        <v>0</v>
      </c>
    </row>
    <row r="47" spans="1:9" x14ac:dyDescent="0.3">
      <c r="A47" s="292" t="s">
        <v>75</v>
      </c>
      <c r="B47" s="296"/>
      <c r="C47" s="297"/>
      <c r="D47" s="298"/>
      <c r="E47" s="299"/>
      <c r="F47" s="300"/>
      <c r="G47" s="293"/>
      <c r="H47" s="285"/>
      <c r="I47" s="10">
        <f>G47*(1+H47)</f>
        <v>0</v>
      </c>
    </row>
    <row r="48" spans="1:9" x14ac:dyDescent="0.3">
      <c r="A48" s="284" t="s">
        <v>45</v>
      </c>
      <c r="B48" s="296"/>
      <c r="C48" s="297"/>
      <c r="D48" s="298"/>
      <c r="E48" s="299"/>
      <c r="F48" s="300"/>
      <c r="G48" s="293"/>
      <c r="H48" s="285"/>
      <c r="I48" s="10">
        <f>G48*(1+H48)</f>
        <v>0</v>
      </c>
    </row>
    <row r="49" spans="1:11" ht="15.75" thickBot="1" x14ac:dyDescent="0.35">
      <c r="A49" s="284" t="s">
        <v>45</v>
      </c>
      <c r="B49" s="296"/>
      <c r="C49" s="297"/>
      <c r="D49" s="298"/>
      <c r="E49" s="299"/>
      <c r="F49" s="300"/>
      <c r="G49" s="294"/>
      <c r="H49" s="291"/>
      <c r="I49" s="177">
        <f>G49*(1+H49)</f>
        <v>0</v>
      </c>
    </row>
    <row r="50" spans="1:11" s="2" customFormat="1" ht="15.75" thickBot="1" x14ac:dyDescent="0.35">
      <c r="A50" s="184" t="s">
        <v>13</v>
      </c>
      <c r="B50" s="228"/>
      <c r="C50" s="229"/>
      <c r="D50" s="230"/>
      <c r="E50" s="228"/>
      <c r="F50" s="228"/>
      <c r="G50" s="189">
        <f>SUM(G46:G49)</f>
        <v>0</v>
      </c>
      <c r="H50" s="190"/>
      <c r="I50" s="191">
        <f>SUM(I46:I49)</f>
        <v>0</v>
      </c>
    </row>
    <row r="51" spans="1:11" ht="15.75" thickBot="1" x14ac:dyDescent="0.35">
      <c r="A51" s="197" t="s">
        <v>14</v>
      </c>
      <c r="B51" s="198"/>
      <c r="C51" s="199"/>
      <c r="D51" s="200"/>
      <c r="E51" s="198"/>
      <c r="F51" s="198"/>
      <c r="G51" s="202">
        <f>G50-G43</f>
        <v>0</v>
      </c>
      <c r="H51" s="201"/>
      <c r="I51" s="204">
        <f>I50-I43</f>
        <v>0</v>
      </c>
      <c r="K51" s="2"/>
    </row>
    <row r="52" spans="1:11" ht="15.75" thickBot="1" x14ac:dyDescent="0.35">
      <c r="A52" s="16"/>
      <c r="B52" s="12"/>
      <c r="C52" s="13"/>
      <c r="D52" s="14"/>
      <c r="E52" s="12"/>
      <c r="F52" s="12"/>
      <c r="G52" s="14">
        <f>G34-G51</f>
        <v>0</v>
      </c>
      <c r="H52" s="19"/>
      <c r="I52" s="14">
        <f>I34-I51</f>
        <v>0</v>
      </c>
    </row>
    <row r="53" spans="1:11" ht="63" customHeight="1" thickBot="1" x14ac:dyDescent="0.35">
      <c r="A53" s="358" t="s">
        <v>106</v>
      </c>
      <c r="B53" s="359"/>
      <c r="C53" s="359"/>
      <c r="D53" s="359"/>
      <c r="E53" s="359"/>
      <c r="F53" s="360"/>
      <c r="G53" s="280">
        <f>G34-G51</f>
        <v>0</v>
      </c>
      <c r="H53" s="201"/>
      <c r="I53" s="260">
        <f>I34-I51</f>
        <v>0</v>
      </c>
    </row>
    <row r="54" spans="1:11" ht="20.25" customHeight="1" x14ac:dyDescent="0.45">
      <c r="A54" s="274" t="s">
        <v>85</v>
      </c>
      <c r="E54" s="168"/>
      <c r="F54" s="167"/>
      <c r="G54" s="264"/>
      <c r="H54" s="239"/>
      <c r="I54" s="240"/>
    </row>
    <row r="55" spans="1:11" ht="20.25" customHeight="1" x14ac:dyDescent="0.45">
      <c r="A55" s="168"/>
      <c r="B55" s="258"/>
      <c r="C55" s="258"/>
      <c r="D55" s="1"/>
      <c r="E55" s="168"/>
      <c r="F55" s="167"/>
      <c r="G55" s="263"/>
      <c r="H55" s="239"/>
      <c r="I55" s="240"/>
    </row>
    <row r="56" spans="1:11" ht="15.75" x14ac:dyDescent="0.35">
      <c r="A56" s="139"/>
      <c r="B56" s="140"/>
      <c r="C56" s="141"/>
      <c r="D56" s="257"/>
      <c r="E56" s="140"/>
      <c r="F56" s="119"/>
      <c r="G56" s="137"/>
      <c r="H56" s="138"/>
      <c r="I56" s="1"/>
    </row>
    <row r="57" spans="1:11" ht="15.75" x14ac:dyDescent="0.35">
      <c r="A57" s="240"/>
      <c r="B57" s="242"/>
      <c r="C57" s="243"/>
      <c r="D57" s="241"/>
      <c r="E57" s="240"/>
      <c r="F57" s="242"/>
      <c r="G57" s="241"/>
      <c r="H57" s="244"/>
      <c r="I57" s="241"/>
      <c r="J57" s="59"/>
      <c r="K57" s="59"/>
    </row>
    <row r="58" spans="1:11" ht="15.75" x14ac:dyDescent="0.35">
      <c r="A58" s="245"/>
      <c r="B58" s="242"/>
      <c r="C58" s="243"/>
      <c r="D58" s="241"/>
      <c r="E58" s="240"/>
      <c r="F58" s="242"/>
      <c r="G58" s="241"/>
      <c r="H58" s="244"/>
      <c r="I58" s="241"/>
      <c r="J58" s="59"/>
      <c r="K58" s="59"/>
    </row>
    <row r="59" spans="1:11" ht="15.75" x14ac:dyDescent="0.35">
      <c r="A59" s="240"/>
      <c r="B59" s="242"/>
      <c r="C59" s="243"/>
      <c r="D59" s="241"/>
      <c r="E59" s="240"/>
      <c r="F59" s="242"/>
      <c r="G59" s="241"/>
      <c r="H59" s="244"/>
      <c r="I59" s="241"/>
      <c r="J59" s="59"/>
      <c r="K59" s="59"/>
    </row>
    <row r="60" spans="1:11" ht="15.75" x14ac:dyDescent="0.35">
      <c r="A60" s="241"/>
      <c r="B60" s="242"/>
      <c r="C60" s="243"/>
      <c r="D60" s="241"/>
      <c r="E60" s="242"/>
      <c r="F60" s="242"/>
      <c r="G60" s="241"/>
      <c r="H60" s="244"/>
      <c r="I60" s="241"/>
      <c r="J60" s="59"/>
      <c r="K60" s="59"/>
    </row>
    <row r="61" spans="1:11" ht="15.75" x14ac:dyDescent="0.35">
      <c r="A61" s="144"/>
      <c r="B61" s="140"/>
      <c r="C61" s="141"/>
      <c r="D61" s="142"/>
      <c r="E61" s="140"/>
      <c r="F61" s="140"/>
      <c r="G61" s="142"/>
      <c r="H61" s="143"/>
      <c r="I61" s="142"/>
      <c r="J61" s="59"/>
      <c r="K61" s="59"/>
    </row>
    <row r="62" spans="1:11" ht="18.75" customHeight="1" x14ac:dyDescent="0.35">
      <c r="A62" s="249"/>
      <c r="B62" s="250"/>
      <c r="C62" s="251"/>
      <c r="D62" s="252"/>
      <c r="E62" s="250"/>
      <c r="F62" s="250"/>
      <c r="G62" s="252"/>
      <c r="H62" s="253"/>
      <c r="I62" s="252"/>
      <c r="J62" s="59"/>
      <c r="K62" s="59"/>
    </row>
    <row r="63" spans="1:11" ht="17.25" customHeight="1" x14ac:dyDescent="0.35">
      <c r="A63" s="254"/>
      <c r="B63" s="249"/>
      <c r="C63" s="255"/>
      <c r="D63" s="256"/>
      <c r="E63" s="249"/>
      <c r="F63" s="250"/>
      <c r="G63" s="252"/>
      <c r="H63" s="253"/>
      <c r="I63" s="252"/>
      <c r="J63" s="59"/>
      <c r="K63" s="59"/>
    </row>
    <row r="64" spans="1:11" ht="15.75" x14ac:dyDescent="0.35">
      <c r="A64" s="99"/>
      <c r="B64" s="99"/>
      <c r="C64" s="145"/>
      <c r="D64" s="131"/>
      <c r="E64" s="99"/>
      <c r="F64" s="140"/>
      <c r="G64" s="142"/>
      <c r="H64" s="143"/>
      <c r="I64" s="142"/>
      <c r="J64" s="59"/>
      <c r="K64" s="59"/>
    </row>
    <row r="65" spans="1:11" ht="15.75" x14ac:dyDescent="0.35">
      <c r="A65" s="99"/>
      <c r="B65" s="99"/>
      <c r="C65" s="145"/>
      <c r="D65" s="131"/>
      <c r="E65" s="99"/>
      <c r="F65" s="140"/>
      <c r="G65" s="142"/>
      <c r="H65" s="143"/>
      <c r="I65" s="142"/>
      <c r="J65" s="59"/>
      <c r="K65" s="59"/>
    </row>
    <row r="66" spans="1:11" x14ac:dyDescent="0.3">
      <c r="A66" s="146"/>
      <c r="B66" s="146"/>
      <c r="C66" s="147"/>
      <c r="D66" s="148"/>
      <c r="E66" s="146"/>
      <c r="F66" s="119"/>
      <c r="G66" s="137"/>
      <c r="H66" s="138"/>
      <c r="I66" s="137"/>
    </row>
    <row r="67" spans="1:11" x14ac:dyDescent="0.3">
      <c r="B67" s="146"/>
      <c r="C67" s="147"/>
      <c r="D67" s="148"/>
      <c r="E67" s="146"/>
      <c r="F67" s="119"/>
      <c r="G67" s="137"/>
      <c r="H67" s="138"/>
      <c r="I67" s="137"/>
    </row>
    <row r="68" spans="1:11" x14ac:dyDescent="0.3">
      <c r="A68" s="60"/>
      <c r="B68" s="60"/>
      <c r="C68" s="61"/>
      <c r="D68" s="62"/>
      <c r="E68" s="60"/>
    </row>
    <row r="69" spans="1:11" x14ac:dyDescent="0.3">
      <c r="A69" s="60"/>
      <c r="B69" s="60"/>
      <c r="C69" s="61"/>
      <c r="D69" s="62"/>
      <c r="E69" s="60"/>
    </row>
    <row r="70" spans="1:11" x14ac:dyDescent="0.3">
      <c r="A70" s="63"/>
      <c r="B70" s="60"/>
      <c r="C70" s="61"/>
      <c r="D70" s="62"/>
      <c r="E70" s="60"/>
    </row>
  </sheetData>
  <sheetProtection selectLockedCells="1"/>
  <mergeCells count="11">
    <mergeCell ref="B21:F21"/>
    <mergeCell ref="A3:I3"/>
    <mergeCell ref="A4:I4"/>
    <mergeCell ref="B18:F18"/>
    <mergeCell ref="B19:F19"/>
    <mergeCell ref="B20:F20"/>
    <mergeCell ref="B22:F22"/>
    <mergeCell ref="B23:F23"/>
    <mergeCell ref="B24:F24"/>
    <mergeCell ref="A36:I36"/>
    <mergeCell ref="A53:F53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ACM-NVWA-RCE-RVO met zaaknummer 31147320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opLeftCell="A40" zoomScaleNormal="100" zoomScaleSheetLayoutView="100" workbookViewId="0">
      <selection activeCell="G54" sqref="G54"/>
    </sheetView>
  </sheetViews>
  <sheetFormatPr defaultRowHeight="15" x14ac:dyDescent="0.3"/>
  <cols>
    <col min="1" max="1" width="58.140625" style="1" customWidth="1"/>
    <col min="2" max="2" width="8.140625" style="1" customWidth="1"/>
    <col min="3" max="3" width="6.28515625" style="6" customWidth="1"/>
    <col min="4" max="4" width="11.5703125" style="3" customWidth="1"/>
    <col min="5" max="5" width="6.5703125" style="1" customWidth="1"/>
    <col min="6" max="6" width="16.140625" style="1" customWidth="1"/>
    <col min="7" max="7" width="21.140625" style="3" customWidth="1"/>
    <col min="8" max="8" width="9.5703125" style="17" customWidth="1"/>
    <col min="9" max="9" width="24.7109375" style="3" customWidth="1"/>
    <col min="10" max="16384" width="9.140625" style="1"/>
  </cols>
  <sheetData>
    <row r="1" spans="1:9" x14ac:dyDescent="0.3">
      <c r="A1" s="114" t="s">
        <v>124</v>
      </c>
      <c r="B1" s="119"/>
      <c r="C1" s="136"/>
      <c r="D1" s="137"/>
      <c r="E1" s="119"/>
      <c r="F1" s="119"/>
      <c r="G1" s="137"/>
      <c r="H1" s="138"/>
      <c r="I1" s="137"/>
    </row>
    <row r="2" spans="1:9" ht="15.75" thickBot="1" x14ac:dyDescent="0.35">
      <c r="A2" s="119"/>
      <c r="B2" s="119"/>
      <c r="C2" s="136"/>
      <c r="D2" s="137"/>
      <c r="E2" s="119"/>
      <c r="F2" s="119"/>
      <c r="G2" s="137"/>
      <c r="H2" s="138"/>
      <c r="I2" s="137"/>
    </row>
    <row r="3" spans="1:9" ht="15.75" thickBot="1" x14ac:dyDescent="0.35">
      <c r="A3" s="355" t="s">
        <v>81</v>
      </c>
      <c r="B3" s="356"/>
      <c r="C3" s="356"/>
      <c r="D3" s="356"/>
      <c r="E3" s="356"/>
      <c r="F3" s="356"/>
      <c r="G3" s="356"/>
      <c r="H3" s="356"/>
      <c r="I3" s="357"/>
    </row>
    <row r="4" spans="1:9" s="2" customFormat="1" x14ac:dyDescent="0.3">
      <c r="A4" s="367" t="s">
        <v>80</v>
      </c>
      <c r="B4" s="368"/>
      <c r="C4" s="368"/>
      <c r="D4" s="368"/>
      <c r="E4" s="368"/>
      <c r="F4" s="368"/>
      <c r="G4" s="368"/>
      <c r="H4" s="368"/>
      <c r="I4" s="369"/>
    </row>
    <row r="5" spans="1:9" ht="30" x14ac:dyDescent="0.3">
      <c r="A5" s="8" t="s">
        <v>1</v>
      </c>
      <c r="B5" s="4" t="s">
        <v>0</v>
      </c>
      <c r="C5" s="20" t="s">
        <v>11</v>
      </c>
      <c r="D5" s="172" t="s">
        <v>57</v>
      </c>
      <c r="E5" s="4" t="s">
        <v>2</v>
      </c>
      <c r="F5" s="4" t="s">
        <v>60</v>
      </c>
      <c r="G5" s="7" t="s">
        <v>8</v>
      </c>
      <c r="H5" s="18" t="s">
        <v>10</v>
      </c>
      <c r="I5" s="9" t="s">
        <v>9</v>
      </c>
    </row>
    <row r="6" spans="1:9" x14ac:dyDescent="0.3">
      <c r="A6" s="282"/>
      <c r="B6" s="283"/>
      <c r="C6" s="295"/>
      <c r="D6" s="293"/>
      <c r="E6" s="79">
        <v>255</v>
      </c>
      <c r="F6" s="32">
        <f>E6*C6</f>
        <v>0</v>
      </c>
      <c r="G6" s="5">
        <f>E6*D6*C6</f>
        <v>0</v>
      </c>
      <c r="H6" s="285"/>
      <c r="I6" s="10">
        <f>G6*(1+H6)</f>
        <v>0</v>
      </c>
    </row>
    <row r="7" spans="1:9" x14ac:dyDescent="0.3">
      <c r="A7" s="282"/>
      <c r="B7" s="283"/>
      <c r="C7" s="295"/>
      <c r="D7" s="293"/>
      <c r="E7" s="79">
        <v>255</v>
      </c>
      <c r="F7" s="32">
        <f t="shared" ref="F7:F18" si="0">E7*C7</f>
        <v>0</v>
      </c>
      <c r="G7" s="5">
        <f t="shared" ref="G7:G18" si="1">E7*D7*C7</f>
        <v>0</v>
      </c>
      <c r="H7" s="285"/>
      <c r="I7" s="10">
        <f t="shared" ref="I7:I18" si="2">G7*(1+H7)</f>
        <v>0</v>
      </c>
    </row>
    <row r="8" spans="1:9" x14ac:dyDescent="0.3">
      <c r="A8" s="282"/>
      <c r="B8" s="283"/>
      <c r="C8" s="295"/>
      <c r="D8" s="293"/>
      <c r="E8" s="79">
        <v>255</v>
      </c>
      <c r="F8" s="32">
        <f t="shared" si="0"/>
        <v>0</v>
      </c>
      <c r="G8" s="5">
        <f t="shared" si="1"/>
        <v>0</v>
      </c>
      <c r="H8" s="285"/>
      <c r="I8" s="10">
        <f t="shared" si="2"/>
        <v>0</v>
      </c>
    </row>
    <row r="9" spans="1:9" x14ac:dyDescent="0.3">
      <c r="A9" s="282"/>
      <c r="B9" s="283"/>
      <c r="C9" s="295"/>
      <c r="D9" s="293"/>
      <c r="E9" s="79">
        <v>255</v>
      </c>
      <c r="F9" s="32">
        <f t="shared" si="0"/>
        <v>0</v>
      </c>
      <c r="G9" s="5">
        <f t="shared" si="1"/>
        <v>0</v>
      </c>
      <c r="H9" s="285"/>
      <c r="I9" s="10">
        <f t="shared" si="2"/>
        <v>0</v>
      </c>
    </row>
    <row r="10" spans="1:9" x14ac:dyDescent="0.3">
      <c r="A10" s="282"/>
      <c r="B10" s="283"/>
      <c r="C10" s="295"/>
      <c r="D10" s="293"/>
      <c r="E10" s="79">
        <v>255</v>
      </c>
      <c r="F10" s="32">
        <f t="shared" si="0"/>
        <v>0</v>
      </c>
      <c r="G10" s="5">
        <f t="shared" si="1"/>
        <v>0</v>
      </c>
      <c r="H10" s="285"/>
      <c r="I10" s="10">
        <f t="shared" si="2"/>
        <v>0</v>
      </c>
    </row>
    <row r="11" spans="1:9" x14ac:dyDescent="0.3">
      <c r="A11" s="282"/>
      <c r="B11" s="283"/>
      <c r="C11" s="295"/>
      <c r="D11" s="293"/>
      <c r="E11" s="79">
        <v>255</v>
      </c>
      <c r="F11" s="32">
        <f t="shared" si="0"/>
        <v>0</v>
      </c>
      <c r="G11" s="5">
        <f t="shared" si="1"/>
        <v>0</v>
      </c>
      <c r="H11" s="285"/>
      <c r="I11" s="10">
        <f t="shared" si="2"/>
        <v>0</v>
      </c>
    </row>
    <row r="12" spans="1:9" x14ac:dyDescent="0.3">
      <c r="A12" s="282"/>
      <c r="B12" s="283"/>
      <c r="C12" s="295"/>
      <c r="D12" s="293"/>
      <c r="E12" s="79">
        <v>255</v>
      </c>
      <c r="F12" s="32">
        <f t="shared" si="0"/>
        <v>0</v>
      </c>
      <c r="G12" s="5">
        <f t="shared" si="1"/>
        <v>0</v>
      </c>
      <c r="H12" s="285"/>
      <c r="I12" s="10">
        <f t="shared" si="2"/>
        <v>0</v>
      </c>
    </row>
    <row r="13" spans="1:9" x14ac:dyDescent="0.3">
      <c r="A13" s="282"/>
      <c r="B13" s="283"/>
      <c r="C13" s="295"/>
      <c r="D13" s="293"/>
      <c r="E13" s="79">
        <v>255</v>
      </c>
      <c r="F13" s="32">
        <f t="shared" si="0"/>
        <v>0</v>
      </c>
      <c r="G13" s="5">
        <f t="shared" si="1"/>
        <v>0</v>
      </c>
      <c r="H13" s="285"/>
      <c r="I13" s="10">
        <f t="shared" si="2"/>
        <v>0</v>
      </c>
    </row>
    <row r="14" spans="1:9" x14ac:dyDescent="0.3">
      <c r="A14" s="282"/>
      <c r="B14" s="283"/>
      <c r="C14" s="295"/>
      <c r="D14" s="293"/>
      <c r="E14" s="79">
        <v>255</v>
      </c>
      <c r="F14" s="32">
        <f t="shared" si="0"/>
        <v>0</v>
      </c>
      <c r="G14" s="5">
        <f t="shared" si="1"/>
        <v>0</v>
      </c>
      <c r="H14" s="285"/>
      <c r="I14" s="10">
        <f t="shared" si="2"/>
        <v>0</v>
      </c>
    </row>
    <row r="15" spans="1:9" x14ac:dyDescent="0.3">
      <c r="A15" s="282"/>
      <c r="B15" s="283"/>
      <c r="C15" s="295"/>
      <c r="D15" s="293"/>
      <c r="E15" s="79">
        <v>255</v>
      </c>
      <c r="F15" s="32">
        <f t="shared" si="0"/>
        <v>0</v>
      </c>
      <c r="G15" s="5">
        <f t="shared" si="1"/>
        <v>0</v>
      </c>
      <c r="H15" s="285"/>
      <c r="I15" s="10">
        <f t="shared" si="2"/>
        <v>0</v>
      </c>
    </row>
    <row r="16" spans="1:9" x14ac:dyDescent="0.3">
      <c r="A16" s="282"/>
      <c r="B16" s="283"/>
      <c r="C16" s="295"/>
      <c r="D16" s="293"/>
      <c r="E16" s="79">
        <v>255</v>
      </c>
      <c r="F16" s="32">
        <f t="shared" si="0"/>
        <v>0</v>
      </c>
      <c r="G16" s="5">
        <f t="shared" si="1"/>
        <v>0</v>
      </c>
      <c r="H16" s="285"/>
      <c r="I16" s="10">
        <f t="shared" si="2"/>
        <v>0</v>
      </c>
    </row>
    <row r="17" spans="1:9" x14ac:dyDescent="0.3">
      <c r="A17" s="282"/>
      <c r="B17" s="283"/>
      <c r="C17" s="295"/>
      <c r="D17" s="293"/>
      <c r="E17" s="79">
        <v>255</v>
      </c>
      <c r="F17" s="32">
        <f t="shared" si="0"/>
        <v>0</v>
      </c>
      <c r="G17" s="5">
        <f t="shared" si="1"/>
        <v>0</v>
      </c>
      <c r="H17" s="285"/>
      <c r="I17" s="10">
        <f t="shared" si="2"/>
        <v>0</v>
      </c>
    </row>
    <row r="18" spans="1:9" ht="15.75" thickBot="1" x14ac:dyDescent="0.35">
      <c r="A18" s="284"/>
      <c r="B18" s="283"/>
      <c r="C18" s="295"/>
      <c r="D18" s="293"/>
      <c r="E18" s="79">
        <v>255</v>
      </c>
      <c r="F18" s="32">
        <f t="shared" si="0"/>
        <v>0</v>
      </c>
      <c r="G18" s="5">
        <f t="shared" si="1"/>
        <v>0</v>
      </c>
      <c r="H18" s="285"/>
      <c r="I18" s="10">
        <f t="shared" si="2"/>
        <v>0</v>
      </c>
    </row>
    <row r="19" spans="1:9" s="2" customFormat="1" ht="15.75" thickBot="1" x14ac:dyDescent="0.35">
      <c r="A19" s="184" t="s">
        <v>3</v>
      </c>
      <c r="B19" s="185"/>
      <c r="C19" s="186"/>
      <c r="D19" s="187"/>
      <c r="E19" s="185"/>
      <c r="F19" s="188">
        <f>SUM(F6:F18)</f>
        <v>0</v>
      </c>
      <c r="G19" s="189">
        <f>SUM(G6:G18)</f>
        <v>0</v>
      </c>
      <c r="H19" s="190"/>
      <c r="I19" s="191">
        <f>SUM(I6:I18)</f>
        <v>0</v>
      </c>
    </row>
    <row r="20" spans="1:9" s="2" customFormat="1" x14ac:dyDescent="0.3">
      <c r="A20" s="178" t="s">
        <v>65</v>
      </c>
      <c r="B20" s="179"/>
      <c r="C20" s="180"/>
      <c r="D20" s="181"/>
      <c r="E20" s="179"/>
      <c r="F20" s="179"/>
      <c r="G20" s="181"/>
      <c r="H20" s="182"/>
      <c r="I20" s="183"/>
    </row>
    <row r="21" spans="1:9" ht="30" x14ac:dyDescent="0.3">
      <c r="A21" s="8" t="s">
        <v>36</v>
      </c>
      <c r="B21" s="361" t="s">
        <v>66</v>
      </c>
      <c r="C21" s="362"/>
      <c r="D21" s="362"/>
      <c r="E21" s="362"/>
      <c r="F21" s="363"/>
      <c r="G21" s="7" t="s">
        <v>8</v>
      </c>
      <c r="H21" s="18" t="s">
        <v>10</v>
      </c>
      <c r="I21" s="9" t="s">
        <v>9</v>
      </c>
    </row>
    <row r="22" spans="1:9" x14ac:dyDescent="0.3">
      <c r="A22" s="282" t="s">
        <v>45</v>
      </c>
      <c r="B22" s="361"/>
      <c r="C22" s="362"/>
      <c r="D22" s="362"/>
      <c r="E22" s="362"/>
      <c r="F22" s="363"/>
      <c r="G22" s="286"/>
      <c r="H22" s="285"/>
      <c r="I22" s="10">
        <f>G22*(1+H22)</f>
        <v>0</v>
      </c>
    </row>
    <row r="23" spans="1:9" x14ac:dyDescent="0.3">
      <c r="A23" s="282" t="s">
        <v>45</v>
      </c>
      <c r="B23" s="361"/>
      <c r="C23" s="362"/>
      <c r="D23" s="362"/>
      <c r="E23" s="362"/>
      <c r="F23" s="363"/>
      <c r="G23" s="286"/>
      <c r="H23" s="285"/>
      <c r="I23" s="10">
        <f t="shared" ref="I23:I26" si="3">G23*(1+H23)</f>
        <v>0</v>
      </c>
    </row>
    <row r="24" spans="1:9" x14ac:dyDescent="0.3">
      <c r="A24" s="282" t="s">
        <v>45</v>
      </c>
      <c r="B24" s="361"/>
      <c r="C24" s="362"/>
      <c r="D24" s="362"/>
      <c r="E24" s="362"/>
      <c r="F24" s="363"/>
      <c r="G24" s="286"/>
      <c r="H24" s="285"/>
      <c r="I24" s="10">
        <f t="shared" si="3"/>
        <v>0</v>
      </c>
    </row>
    <row r="25" spans="1:9" x14ac:dyDescent="0.3">
      <c r="A25" s="282" t="s">
        <v>45</v>
      </c>
      <c r="B25" s="361"/>
      <c r="C25" s="362"/>
      <c r="D25" s="362"/>
      <c r="E25" s="362"/>
      <c r="F25" s="363"/>
      <c r="G25" s="286"/>
      <c r="H25" s="285"/>
      <c r="I25" s="10">
        <f t="shared" si="3"/>
        <v>0</v>
      </c>
    </row>
    <row r="26" spans="1:9" ht="15.75" thickBot="1" x14ac:dyDescent="0.35">
      <c r="A26" s="282" t="s">
        <v>45</v>
      </c>
      <c r="B26" s="361"/>
      <c r="C26" s="362"/>
      <c r="D26" s="362"/>
      <c r="E26" s="362"/>
      <c r="F26" s="363"/>
      <c r="G26" s="286"/>
      <c r="H26" s="285"/>
      <c r="I26" s="10">
        <f t="shared" si="3"/>
        <v>0</v>
      </c>
    </row>
    <row r="27" spans="1:9" s="2" customFormat="1" ht="15.75" thickBot="1" x14ac:dyDescent="0.35">
      <c r="A27" s="184" t="s">
        <v>5</v>
      </c>
      <c r="B27" s="364"/>
      <c r="C27" s="365"/>
      <c r="D27" s="365"/>
      <c r="E27" s="365"/>
      <c r="F27" s="366"/>
      <c r="G27" s="191">
        <f>SUM(G22:G26)</f>
        <v>0</v>
      </c>
      <c r="H27" s="190"/>
      <c r="I27" s="191">
        <f>SUM(I22:I26)</f>
        <v>0</v>
      </c>
    </row>
    <row r="28" spans="1:9" s="2" customFormat="1" x14ac:dyDescent="0.3">
      <c r="A28" s="214" t="s">
        <v>6</v>
      </c>
      <c r="B28" s="221"/>
      <c r="C28" s="222"/>
      <c r="D28" s="223"/>
      <c r="E28" s="224"/>
      <c r="F28" s="225"/>
      <c r="G28" s="215"/>
      <c r="H28" s="182"/>
      <c r="I28" s="183"/>
    </row>
    <row r="29" spans="1:9" ht="30" x14ac:dyDescent="0.3">
      <c r="A29" s="205" t="s">
        <v>4</v>
      </c>
      <c r="B29" s="317"/>
      <c r="C29" s="318"/>
      <c r="D29" s="319"/>
      <c r="E29" s="320"/>
      <c r="F29" s="316"/>
      <c r="G29" s="206" t="s">
        <v>8</v>
      </c>
      <c r="H29" s="18" t="s">
        <v>10</v>
      </c>
      <c r="I29" s="9" t="s">
        <v>9</v>
      </c>
    </row>
    <row r="30" spans="1:9" x14ac:dyDescent="0.3">
      <c r="A30" s="287" t="s">
        <v>33</v>
      </c>
      <c r="B30" s="296"/>
      <c r="C30" s="297"/>
      <c r="D30" s="298"/>
      <c r="E30" s="299"/>
      <c r="F30" s="300"/>
      <c r="G30" s="286"/>
      <c r="H30" s="285"/>
      <c r="I30" s="10">
        <f t="shared" ref="I30:I35" si="4">G30*(1+H30)</f>
        <v>0</v>
      </c>
    </row>
    <row r="31" spans="1:9" x14ac:dyDescent="0.3">
      <c r="A31" s="287" t="s">
        <v>32</v>
      </c>
      <c r="B31" s="296"/>
      <c r="C31" s="297"/>
      <c r="D31" s="298"/>
      <c r="E31" s="299"/>
      <c r="F31" s="300"/>
      <c r="G31" s="286"/>
      <c r="H31" s="285"/>
      <c r="I31" s="10">
        <f t="shared" si="4"/>
        <v>0</v>
      </c>
    </row>
    <row r="32" spans="1:9" x14ac:dyDescent="0.3">
      <c r="A32" s="287" t="s">
        <v>29</v>
      </c>
      <c r="B32" s="296"/>
      <c r="C32" s="297"/>
      <c r="D32" s="298"/>
      <c r="E32" s="299"/>
      <c r="F32" s="300"/>
      <c r="G32" s="286"/>
      <c r="H32" s="285"/>
      <c r="I32" s="10">
        <f t="shared" si="4"/>
        <v>0</v>
      </c>
    </row>
    <row r="33" spans="1:9" x14ac:dyDescent="0.3">
      <c r="A33" s="288" t="s">
        <v>45</v>
      </c>
      <c r="B33" s="296"/>
      <c r="C33" s="297"/>
      <c r="D33" s="298"/>
      <c r="E33" s="299"/>
      <c r="F33" s="300"/>
      <c r="G33" s="286"/>
      <c r="H33" s="285"/>
      <c r="I33" s="10">
        <f t="shared" si="4"/>
        <v>0</v>
      </c>
    </row>
    <row r="34" spans="1:9" x14ac:dyDescent="0.3">
      <c r="A34" s="288" t="s">
        <v>45</v>
      </c>
      <c r="B34" s="296"/>
      <c r="C34" s="297"/>
      <c r="D34" s="298"/>
      <c r="E34" s="299"/>
      <c r="F34" s="300"/>
      <c r="G34" s="286"/>
      <c r="H34" s="285"/>
      <c r="I34" s="10">
        <f t="shared" si="4"/>
        <v>0</v>
      </c>
    </row>
    <row r="35" spans="1:9" ht="15.75" thickBot="1" x14ac:dyDescent="0.35">
      <c r="A35" s="289" t="s">
        <v>45</v>
      </c>
      <c r="B35" s="301"/>
      <c r="C35" s="302"/>
      <c r="D35" s="303"/>
      <c r="E35" s="304"/>
      <c r="F35" s="305"/>
      <c r="G35" s="290"/>
      <c r="H35" s="291"/>
      <c r="I35" s="177">
        <f t="shared" si="4"/>
        <v>0</v>
      </c>
    </row>
    <row r="36" spans="1:9" s="2" customFormat="1" ht="15.75" thickBot="1" x14ac:dyDescent="0.35">
      <c r="A36" s="212" t="s">
        <v>7</v>
      </c>
      <c r="B36" s="232"/>
      <c r="C36" s="229"/>
      <c r="D36" s="230"/>
      <c r="E36" s="228"/>
      <c r="F36" s="233"/>
      <c r="G36" s="213">
        <f>SUM(G30:G35)</f>
        <v>0</v>
      </c>
      <c r="H36" s="234"/>
      <c r="I36" s="231">
        <f>SUM(I30:I35)</f>
        <v>0</v>
      </c>
    </row>
    <row r="37" spans="1:9" s="2" customFormat="1" ht="15.75" thickBot="1" x14ac:dyDescent="0.35">
      <c r="A37" s="192" t="s">
        <v>83</v>
      </c>
      <c r="B37" s="193"/>
      <c r="C37" s="194"/>
      <c r="D37" s="195"/>
      <c r="E37" s="193"/>
      <c r="F37" s="193"/>
      <c r="G37" s="202">
        <f>G19+G27+G36</f>
        <v>0</v>
      </c>
      <c r="H37" s="196"/>
      <c r="I37" s="203">
        <f>I19+I27+I36</f>
        <v>0</v>
      </c>
    </row>
    <row r="38" spans="1:9" s="2" customFormat="1" ht="15.75" thickBot="1" x14ac:dyDescent="0.35">
      <c r="A38" s="11"/>
      <c r="B38" s="21"/>
      <c r="C38" s="22"/>
      <c r="D38" s="23"/>
      <c r="E38" s="21"/>
      <c r="F38" s="21"/>
      <c r="G38" s="23"/>
      <c r="H38" s="24"/>
      <c r="I38" s="15"/>
    </row>
    <row r="39" spans="1:9" ht="15.75" thickBot="1" x14ac:dyDescent="0.35">
      <c r="A39" s="355" t="s">
        <v>82</v>
      </c>
      <c r="B39" s="356"/>
      <c r="C39" s="356"/>
      <c r="D39" s="356"/>
      <c r="E39" s="356"/>
      <c r="F39" s="356"/>
      <c r="G39" s="356"/>
      <c r="H39" s="356"/>
      <c r="I39" s="357"/>
    </row>
    <row r="40" spans="1:9" s="2" customFormat="1" x14ac:dyDescent="0.3">
      <c r="A40" s="226" t="s">
        <v>15</v>
      </c>
      <c r="B40" s="221"/>
      <c r="C40" s="222"/>
      <c r="D40" s="223"/>
      <c r="E40" s="224"/>
      <c r="F40" s="225"/>
      <c r="G40" s="215"/>
      <c r="H40" s="182"/>
      <c r="I40" s="183"/>
    </row>
    <row r="41" spans="1:9" ht="30" x14ac:dyDescent="0.3">
      <c r="A41" s="8" t="s">
        <v>4</v>
      </c>
      <c r="B41" s="317"/>
      <c r="C41" s="318"/>
      <c r="D41" s="319"/>
      <c r="E41" s="320"/>
      <c r="F41" s="316"/>
      <c r="G41" s="7" t="s">
        <v>8</v>
      </c>
      <c r="H41" s="18" t="s">
        <v>10</v>
      </c>
      <c r="I41" s="9" t="s">
        <v>9</v>
      </c>
    </row>
    <row r="42" spans="1:9" x14ac:dyDescent="0.3">
      <c r="A42" s="292" t="s">
        <v>17</v>
      </c>
      <c r="B42" s="296"/>
      <c r="C42" s="297"/>
      <c r="D42" s="298"/>
      <c r="E42" s="299"/>
      <c r="F42" s="300"/>
      <c r="G42" s="293"/>
      <c r="H42" s="285"/>
      <c r="I42" s="10">
        <f>G42*(1+H42)</f>
        <v>0</v>
      </c>
    </row>
    <row r="43" spans="1:9" x14ac:dyDescent="0.3">
      <c r="A43" s="282" t="s">
        <v>45</v>
      </c>
      <c r="B43" s="296"/>
      <c r="C43" s="297"/>
      <c r="D43" s="298"/>
      <c r="E43" s="299"/>
      <c r="F43" s="300"/>
      <c r="G43" s="293"/>
      <c r="H43" s="285"/>
      <c r="I43" s="10">
        <f>G43*(1+H43)</f>
        <v>0</v>
      </c>
    </row>
    <row r="44" spans="1:9" x14ac:dyDescent="0.3">
      <c r="A44" s="282" t="s">
        <v>45</v>
      </c>
      <c r="B44" s="296"/>
      <c r="C44" s="297"/>
      <c r="D44" s="298"/>
      <c r="E44" s="299"/>
      <c r="F44" s="300"/>
      <c r="G44" s="293"/>
      <c r="H44" s="285"/>
      <c r="I44" s="10">
        <f>G44*(1+H44)</f>
        <v>0</v>
      </c>
    </row>
    <row r="45" spans="1:9" ht="15.75" thickBot="1" x14ac:dyDescent="0.35">
      <c r="A45" s="284" t="s">
        <v>45</v>
      </c>
      <c r="B45" s="301"/>
      <c r="C45" s="302"/>
      <c r="D45" s="303"/>
      <c r="E45" s="304"/>
      <c r="F45" s="305"/>
      <c r="G45" s="294"/>
      <c r="H45" s="291"/>
      <c r="I45" s="177">
        <f>G45*(1+H45)</f>
        <v>0</v>
      </c>
    </row>
    <row r="46" spans="1:9" s="2" customFormat="1" ht="15.75" thickBot="1" x14ac:dyDescent="0.35">
      <c r="A46" s="212" t="s">
        <v>12</v>
      </c>
      <c r="B46" s="228"/>
      <c r="C46" s="229"/>
      <c r="D46" s="230"/>
      <c r="E46" s="228"/>
      <c r="F46" s="228"/>
      <c r="G46" s="213">
        <f>SUM(G42:G45)</f>
        <v>0</v>
      </c>
      <c r="H46" s="190"/>
      <c r="I46" s="191">
        <f>SUM(I42:I45)</f>
        <v>0</v>
      </c>
    </row>
    <row r="47" spans="1:9" s="2" customFormat="1" x14ac:dyDescent="0.3">
      <c r="A47" s="227" t="s">
        <v>16</v>
      </c>
      <c r="B47" s="193"/>
      <c r="C47" s="194"/>
      <c r="D47" s="195"/>
      <c r="E47" s="193"/>
      <c r="F47" s="193"/>
      <c r="G47" s="181"/>
      <c r="H47" s="182"/>
      <c r="I47" s="183"/>
    </row>
    <row r="48" spans="1:9" ht="30" x14ac:dyDescent="0.3">
      <c r="A48" s="205" t="s">
        <v>4</v>
      </c>
      <c r="B48" s="313"/>
      <c r="C48" s="312"/>
      <c r="D48" s="311"/>
      <c r="E48" s="314"/>
      <c r="F48" s="315"/>
      <c r="G48" s="206" t="s">
        <v>8</v>
      </c>
      <c r="H48" s="18" t="s">
        <v>10</v>
      </c>
      <c r="I48" s="9" t="s">
        <v>9</v>
      </c>
    </row>
    <row r="49" spans="1:11" x14ac:dyDescent="0.3">
      <c r="A49" s="292" t="s">
        <v>17</v>
      </c>
      <c r="B49" s="306"/>
      <c r="C49" s="307"/>
      <c r="D49" s="308"/>
      <c r="E49" s="309"/>
      <c r="F49" s="310"/>
      <c r="G49" s="293"/>
      <c r="H49" s="285"/>
      <c r="I49" s="10">
        <f>G49*(1+H49)</f>
        <v>0</v>
      </c>
    </row>
    <row r="50" spans="1:11" x14ac:dyDescent="0.3">
      <c r="A50" s="292" t="s">
        <v>75</v>
      </c>
      <c r="B50" s="296"/>
      <c r="C50" s="297"/>
      <c r="D50" s="298"/>
      <c r="E50" s="299"/>
      <c r="F50" s="300"/>
      <c r="G50" s="293"/>
      <c r="H50" s="285"/>
      <c r="I50" s="10">
        <f>G50*(1+H50)</f>
        <v>0</v>
      </c>
    </row>
    <row r="51" spans="1:11" x14ac:dyDescent="0.3">
      <c r="A51" s="284" t="s">
        <v>45</v>
      </c>
      <c r="B51" s="296"/>
      <c r="C51" s="297"/>
      <c r="D51" s="298"/>
      <c r="E51" s="299"/>
      <c r="F51" s="300"/>
      <c r="G51" s="293"/>
      <c r="H51" s="285"/>
      <c r="I51" s="10">
        <f>G51*(1+H51)</f>
        <v>0</v>
      </c>
    </row>
    <row r="52" spans="1:11" ht="15.75" thickBot="1" x14ac:dyDescent="0.35">
      <c r="A52" s="284" t="s">
        <v>45</v>
      </c>
      <c r="B52" s="296"/>
      <c r="C52" s="297"/>
      <c r="D52" s="298"/>
      <c r="E52" s="299"/>
      <c r="F52" s="300"/>
      <c r="G52" s="294"/>
      <c r="H52" s="291"/>
      <c r="I52" s="177">
        <f>G52*(1+H52)</f>
        <v>0</v>
      </c>
    </row>
    <row r="53" spans="1:11" s="2" customFormat="1" ht="15.75" thickBot="1" x14ac:dyDescent="0.35">
      <c r="A53" s="184" t="s">
        <v>13</v>
      </c>
      <c r="B53" s="228"/>
      <c r="C53" s="229"/>
      <c r="D53" s="230"/>
      <c r="E53" s="228"/>
      <c r="F53" s="228"/>
      <c r="G53" s="189">
        <f>SUM(G49:G52)</f>
        <v>0</v>
      </c>
      <c r="H53" s="190"/>
      <c r="I53" s="191">
        <f>SUM(I49:I52)</f>
        <v>0</v>
      </c>
    </row>
    <row r="54" spans="1:11" ht="15.75" thickBot="1" x14ac:dyDescent="0.35">
      <c r="A54" s="197" t="s">
        <v>14</v>
      </c>
      <c r="B54" s="198"/>
      <c r="C54" s="199"/>
      <c r="D54" s="200"/>
      <c r="E54" s="198"/>
      <c r="F54" s="198"/>
      <c r="G54" s="202">
        <f>G53-G46</f>
        <v>0</v>
      </c>
      <c r="H54" s="201"/>
      <c r="I54" s="204">
        <f>I53-I46</f>
        <v>0</v>
      </c>
      <c r="K54" s="2"/>
    </row>
    <row r="55" spans="1:11" ht="15.75" thickBot="1" x14ac:dyDescent="0.35">
      <c r="A55" s="16"/>
      <c r="B55" s="12"/>
      <c r="C55" s="13"/>
      <c r="D55" s="14"/>
      <c r="E55" s="12"/>
      <c r="F55" s="12"/>
      <c r="G55" s="14">
        <f>G37-G54</f>
        <v>0</v>
      </c>
      <c r="H55" s="19"/>
      <c r="I55" s="14">
        <f>I37-I54</f>
        <v>0</v>
      </c>
    </row>
    <row r="56" spans="1:11" ht="63" customHeight="1" thickBot="1" x14ac:dyDescent="0.35">
      <c r="A56" s="358" t="s">
        <v>107</v>
      </c>
      <c r="B56" s="359"/>
      <c r="C56" s="359"/>
      <c r="D56" s="359"/>
      <c r="E56" s="359"/>
      <c r="F56" s="360"/>
      <c r="G56" s="280">
        <f>G37-G54</f>
        <v>0</v>
      </c>
      <c r="H56" s="201"/>
      <c r="I56" s="260">
        <f>I37-I54</f>
        <v>0</v>
      </c>
    </row>
    <row r="57" spans="1:11" ht="20.25" customHeight="1" x14ac:dyDescent="0.45">
      <c r="A57" s="274" t="s">
        <v>85</v>
      </c>
      <c r="E57" s="168"/>
      <c r="F57" s="167"/>
      <c r="G57" s="264"/>
      <c r="H57" s="239"/>
      <c r="I57" s="240"/>
    </row>
    <row r="58" spans="1:11" ht="20.25" customHeight="1" x14ac:dyDescent="0.45">
      <c r="A58" s="168"/>
      <c r="B58" s="258"/>
      <c r="C58" s="258"/>
      <c r="D58" s="1"/>
      <c r="E58" s="168"/>
      <c r="F58" s="167"/>
      <c r="G58" s="263"/>
      <c r="H58" s="239"/>
      <c r="I58" s="240"/>
    </row>
    <row r="59" spans="1:11" ht="15.75" x14ac:dyDescent="0.35">
      <c r="A59" s="139"/>
      <c r="B59" s="140"/>
      <c r="C59" s="141"/>
      <c r="D59" s="257"/>
      <c r="E59" s="140"/>
      <c r="F59" s="119"/>
      <c r="G59" s="137"/>
      <c r="H59" s="138"/>
      <c r="I59" s="1"/>
    </row>
    <row r="60" spans="1:11" ht="15.75" x14ac:dyDescent="0.35">
      <c r="A60" s="240"/>
      <c r="B60" s="242"/>
      <c r="C60" s="243"/>
      <c r="D60" s="241"/>
      <c r="E60" s="240"/>
      <c r="F60" s="242"/>
      <c r="G60" s="241"/>
      <c r="H60" s="244"/>
      <c r="I60" s="241"/>
      <c r="J60" s="59"/>
      <c r="K60" s="59"/>
    </row>
    <row r="61" spans="1:11" ht="15.75" x14ac:dyDescent="0.35">
      <c r="A61" s="245"/>
      <c r="B61" s="242"/>
      <c r="C61" s="243"/>
      <c r="D61" s="241"/>
      <c r="E61" s="240"/>
      <c r="F61" s="242"/>
      <c r="G61" s="241"/>
      <c r="H61" s="244"/>
      <c r="I61" s="241"/>
      <c r="J61" s="59"/>
      <c r="K61" s="59"/>
    </row>
    <row r="62" spans="1:11" ht="15.75" x14ac:dyDescent="0.35">
      <c r="A62" s="240"/>
      <c r="B62" s="242"/>
      <c r="C62" s="243"/>
      <c r="D62" s="241"/>
      <c r="E62" s="240"/>
      <c r="F62" s="242"/>
      <c r="G62" s="241"/>
      <c r="H62" s="244"/>
      <c r="I62" s="241"/>
      <c r="J62" s="59"/>
      <c r="K62" s="59"/>
    </row>
    <row r="63" spans="1:11" ht="15.75" x14ac:dyDescent="0.35">
      <c r="A63" s="241"/>
      <c r="B63" s="242"/>
      <c r="C63" s="243"/>
      <c r="D63" s="241"/>
      <c r="E63" s="242"/>
      <c r="F63" s="242"/>
      <c r="G63" s="241"/>
      <c r="H63" s="244"/>
      <c r="I63" s="241"/>
      <c r="J63" s="59"/>
      <c r="K63" s="59"/>
    </row>
    <row r="64" spans="1:11" ht="15.75" x14ac:dyDescent="0.35">
      <c r="A64" s="144"/>
      <c r="B64" s="140"/>
      <c r="C64" s="141"/>
      <c r="D64" s="142"/>
      <c r="E64" s="140"/>
      <c r="F64" s="140"/>
      <c r="G64" s="142"/>
      <c r="H64" s="143"/>
      <c r="I64" s="142"/>
      <c r="J64" s="59"/>
      <c r="K64" s="59"/>
    </row>
    <row r="65" spans="1:11" ht="18.75" customHeight="1" x14ac:dyDescent="0.35">
      <c r="A65" s="249"/>
      <c r="B65" s="250"/>
      <c r="C65" s="251"/>
      <c r="D65" s="252"/>
      <c r="E65" s="250"/>
      <c r="F65" s="250"/>
      <c r="G65" s="252"/>
      <c r="H65" s="253"/>
      <c r="I65" s="252"/>
      <c r="J65" s="59"/>
      <c r="K65" s="59"/>
    </row>
    <row r="66" spans="1:11" ht="17.25" customHeight="1" x14ac:dyDescent="0.35">
      <c r="A66" s="254"/>
      <c r="B66" s="249"/>
      <c r="C66" s="255"/>
      <c r="D66" s="256"/>
      <c r="E66" s="249"/>
      <c r="F66" s="250"/>
      <c r="G66" s="252"/>
      <c r="H66" s="253"/>
      <c r="I66" s="252"/>
      <c r="J66" s="59"/>
      <c r="K66" s="59"/>
    </row>
    <row r="67" spans="1:11" ht="15.75" x14ac:dyDescent="0.35">
      <c r="A67" s="99"/>
      <c r="B67" s="99"/>
      <c r="C67" s="145"/>
      <c r="D67" s="131"/>
      <c r="E67" s="99"/>
      <c r="F67" s="140"/>
      <c r="G67" s="142"/>
      <c r="H67" s="143"/>
      <c r="I67" s="142"/>
      <c r="J67" s="59"/>
      <c r="K67" s="59"/>
    </row>
    <row r="68" spans="1:11" ht="15.75" x14ac:dyDescent="0.35">
      <c r="A68" s="99"/>
      <c r="B68" s="99"/>
      <c r="C68" s="145"/>
      <c r="D68" s="131"/>
      <c r="E68" s="99"/>
      <c r="F68" s="140"/>
      <c r="G68" s="142"/>
      <c r="H68" s="143"/>
      <c r="I68" s="142"/>
      <c r="J68" s="59"/>
      <c r="K68" s="59"/>
    </row>
    <row r="69" spans="1:11" x14ac:dyDescent="0.3">
      <c r="A69" s="146"/>
      <c r="B69" s="146"/>
      <c r="C69" s="147"/>
      <c r="D69" s="148"/>
      <c r="E69" s="146"/>
      <c r="F69" s="119"/>
      <c r="G69" s="137"/>
      <c r="H69" s="138"/>
      <c r="I69" s="137"/>
    </row>
    <row r="70" spans="1:11" x14ac:dyDescent="0.3">
      <c r="B70" s="146"/>
      <c r="C70" s="147"/>
      <c r="D70" s="148"/>
      <c r="E70" s="146"/>
      <c r="F70" s="119"/>
      <c r="G70" s="137"/>
      <c r="H70" s="138"/>
      <c r="I70" s="137"/>
    </row>
    <row r="71" spans="1:11" x14ac:dyDescent="0.3">
      <c r="A71" s="60"/>
      <c r="B71" s="60"/>
      <c r="C71" s="61"/>
      <c r="D71" s="62"/>
      <c r="E71" s="60"/>
    </row>
    <row r="72" spans="1:11" x14ac:dyDescent="0.3">
      <c r="A72" s="60"/>
      <c r="B72" s="60"/>
      <c r="C72" s="61"/>
      <c r="D72" s="62"/>
      <c r="E72" s="60"/>
    </row>
    <row r="73" spans="1:11" x14ac:dyDescent="0.3">
      <c r="A73" s="63"/>
      <c r="B73" s="60"/>
      <c r="C73" s="61"/>
      <c r="D73" s="62"/>
      <c r="E73" s="60"/>
    </row>
  </sheetData>
  <sheetProtection selectLockedCells="1"/>
  <mergeCells count="11">
    <mergeCell ref="B25:F25"/>
    <mergeCell ref="B26:F26"/>
    <mergeCell ref="B27:F27"/>
    <mergeCell ref="A39:I39"/>
    <mergeCell ref="A56:F56"/>
    <mergeCell ref="B24:F24"/>
    <mergeCell ref="A3:I3"/>
    <mergeCell ref="A4:I4"/>
    <mergeCell ref="B21:F21"/>
    <mergeCell ref="B22:F22"/>
    <mergeCell ref="B23:F23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ACM-NVWA-RCE-RVO met zaaknummer 31147320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19</vt:i4>
      </vt:variant>
    </vt:vector>
  </HeadingPairs>
  <TitlesOfParts>
    <vt:vector size="32" baseType="lpstr">
      <vt:lpstr>1. Instructie en informatie</vt:lpstr>
      <vt:lpstr>2. Banqueting</vt:lpstr>
      <vt:lpstr>3. Aanneemsom ACM Den Haag</vt:lpstr>
      <vt:lpstr>4. Aanneemsom NVWA Wageningen</vt:lpstr>
      <vt:lpstr>5. Aanneemsom NVWA Zwijndrecht</vt:lpstr>
      <vt:lpstr>6. Aanneemsom NVWA Utrecht</vt:lpstr>
      <vt:lpstr>7. Aanneemsom NVWA Groningen</vt:lpstr>
      <vt:lpstr>8. Aanneemsom RCE Amersfoort</vt:lpstr>
      <vt:lpstr>9. Aanneemsom RVO Den Haag</vt:lpstr>
      <vt:lpstr>10. Vergaderservices</vt:lpstr>
      <vt:lpstr>11. Bijeenkomsten</vt:lpstr>
      <vt:lpstr>12. Totale Kosten Dienstverl</vt:lpstr>
      <vt:lpstr>Blad1</vt:lpstr>
      <vt:lpstr>'1. Instructie en informatie'!Afdrukbereik</vt:lpstr>
      <vt:lpstr>'10. Vergaderservices'!Afdrukbereik</vt:lpstr>
      <vt:lpstr>'11. Bijeenkomsten'!Afdrukbereik</vt:lpstr>
      <vt:lpstr>'12. Totale Kosten Dienstverl'!Afdrukbereik</vt:lpstr>
      <vt:lpstr>'2. Banqueting'!Afdrukbereik</vt:lpstr>
      <vt:lpstr>'3. Aanneemsom ACM Den Haag'!Afdrukbereik</vt:lpstr>
      <vt:lpstr>'4. Aanneemsom NVWA Wageningen'!Afdrukbereik</vt:lpstr>
      <vt:lpstr>'5. Aanneemsom NVWA Zwijndrecht'!Afdrukbereik</vt:lpstr>
      <vt:lpstr>'6. Aanneemsom NVWA Utrecht'!Afdrukbereik</vt:lpstr>
      <vt:lpstr>'7. Aanneemsom NVWA Groningen'!Afdrukbereik</vt:lpstr>
      <vt:lpstr>'8. Aanneemsom RCE Amersfoort'!Afdrukbereik</vt:lpstr>
      <vt:lpstr>'9. Aanneemsom RVO Den Haag'!Afdrukbereik</vt:lpstr>
      <vt:lpstr>'3. Aanneemsom ACM Den Haag'!Afdruktitels</vt:lpstr>
      <vt:lpstr>'4. Aanneemsom NVWA Wageningen'!Afdruktitels</vt:lpstr>
      <vt:lpstr>'5. Aanneemsom NVWA Zwijndrecht'!Afdruktitels</vt:lpstr>
      <vt:lpstr>'6. Aanneemsom NVWA Utrecht'!Afdruktitels</vt:lpstr>
      <vt:lpstr>'7. Aanneemsom NVWA Groningen'!Afdruktitels</vt:lpstr>
      <vt:lpstr>'8. Aanneemsom RCE Amersfoort'!Afdruktitels</vt:lpstr>
      <vt:lpstr>'9. Aanneemsom RVO Den Haag'!Afdruktitels</vt:lpstr>
    </vt:vector>
  </TitlesOfParts>
  <Company>Veric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en Vera</dc:creator>
  <cp:lastModifiedBy>Voskuilen, Edwin (CD)</cp:lastModifiedBy>
  <cp:lastPrinted>2019-06-03T14:06:24Z</cp:lastPrinted>
  <dcterms:created xsi:type="dcterms:W3CDTF">2002-11-26T20:08:27Z</dcterms:created>
  <dcterms:modified xsi:type="dcterms:W3CDTF">2019-07-26T12:25:55Z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AANGEPASTE Bijlage 3A - Prijsinvulformulier 31147320.xlsx</vt:lpwstr>
  </property>
</Properties>
</file>