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u.local\home\rsl520\Documents\"/>
    </mc:Choice>
  </mc:AlternateContent>
  <bookViews>
    <workbookView xWindow="480" yWindow="420" windowWidth="11805" windowHeight="5520" firstSheet="2" activeTab="6"/>
  </bookViews>
  <sheets>
    <sheet name="Toelichting" sheetId="9" r:id="rId1"/>
    <sheet name="1. Kosten totaal" sheetId="1" r:id="rId2"/>
    <sheet name="2. Uurtarieven" sheetId="14" r:id="rId3"/>
    <sheet name="3. OZW-Bouwkundig" sheetId="11" r:id="rId4"/>
    <sheet name="4. OZW-Installaties" sheetId="12" r:id="rId5"/>
    <sheet name="5. SP-Bouwkundig" sheetId="10" r:id="rId6"/>
    <sheet name="6. SP-Installaties" sheetId="13" r:id="rId7"/>
  </sheets>
  <externalReferences>
    <externalReference r:id="rId8"/>
    <externalReference r:id="rId9"/>
  </externalReferences>
  <definedNames>
    <definedName name="_xlnm._FilterDatabase" localSheetId="3" hidden="1">'3. OZW-Bouwkundig'!$A$5:$Y$40</definedName>
    <definedName name="_xlnm._FilterDatabase" localSheetId="4" hidden="1">'4. OZW-Installaties'!$A$5:$Y$182</definedName>
    <definedName name="_xlnm._FilterDatabase" localSheetId="5" hidden="1">'5. SP-Bouwkundig'!$A$6:$AB$6</definedName>
    <definedName name="_xlnm._FilterDatabase" localSheetId="6" hidden="1">'6. SP-Installaties'!$A$7:$AB$83</definedName>
    <definedName name="bbi" localSheetId="2">#REF!</definedName>
    <definedName name="bbi">#REF!</definedName>
    <definedName name="bbiw">[1]Woningen!$G$21</definedName>
    <definedName name="bbo" localSheetId="2">#REF!</definedName>
    <definedName name="bbo">#REF!</definedName>
    <definedName name="bbow">[1]Woningen!$G$11</definedName>
    <definedName name="bdo" localSheetId="2">#REF!</definedName>
    <definedName name="bdo">#REF!</definedName>
    <definedName name="bdow">[1]Woningen!$G$17</definedName>
    <definedName name="bgo" localSheetId="2">#REF!</definedName>
    <definedName name="bgo">#REF!</definedName>
    <definedName name="bgob">[1]Woningen!$G$13</definedName>
    <definedName name="BTW" localSheetId="2">#REF!</definedName>
    <definedName name="BTW">#REF!</definedName>
    <definedName name="bvo" localSheetId="2">#REF!</definedName>
    <definedName name="bvo">#REF!</definedName>
    <definedName name="bvow">[1]Woningen!$G$10</definedName>
    <definedName name="dg" localSheetId="2">#REF!</definedName>
    <definedName name="dg">#REF!</definedName>
    <definedName name="Factor_kopgevel" localSheetId="2">#REF!</definedName>
    <definedName name="Factor_kopgevel">#REF!</definedName>
    <definedName name="Factor_kopgevelw">[1]Woningen!$Q$15</definedName>
    <definedName name="gd" localSheetId="2">#REF!</definedName>
    <definedName name="gd">#REF!</definedName>
    <definedName name="gfh" localSheetId="2">#REF!</definedName>
    <definedName name="gfh">#REF!</definedName>
    <definedName name="ob" localSheetId="2">#REF!</definedName>
    <definedName name="ob">#REF!</definedName>
    <definedName name="od" localSheetId="2">#REF!</definedName>
    <definedName name="od">#REF!</definedName>
    <definedName name="og" localSheetId="2">#REF!</definedName>
    <definedName name="og">#REF!</definedName>
    <definedName name="tabel" localSheetId="2">#REF!</definedName>
    <definedName name="tabel">#REF!</definedName>
    <definedName name="tabel2">[2]Hoofdbouwdelen!$A$3:$B$45</definedName>
  </definedNames>
  <calcPr calcId="162913"/>
</workbook>
</file>

<file path=xl/calcChain.xml><?xml version="1.0" encoding="utf-8"?>
<calcChain xmlns="http://schemas.openxmlformats.org/spreadsheetml/2006/main">
  <c r="W84" i="13" l="1"/>
  <c r="G22" i="1" s="1"/>
  <c r="X84" i="13"/>
  <c r="Y84" i="13"/>
  <c r="Z84" i="13"/>
  <c r="J22" i="1" s="1"/>
  <c r="AA84" i="13"/>
  <c r="K22" i="1" s="1"/>
  <c r="V84" i="13"/>
  <c r="H22" i="1"/>
  <c r="I22" i="1"/>
  <c r="AB84" i="13" l="1"/>
  <c r="F22" i="1"/>
  <c r="C40" i="1" l="1"/>
  <c r="W17" i="10" l="1"/>
  <c r="G19" i="1" s="1"/>
  <c r="X17" i="10"/>
  <c r="H19" i="1" s="1"/>
  <c r="Y17" i="10"/>
  <c r="I19" i="1" s="1"/>
  <c r="Z17" i="10"/>
  <c r="J19" i="1" s="1"/>
  <c r="AA17" i="10"/>
  <c r="K19" i="1" s="1"/>
  <c r="V17" i="10"/>
  <c r="AB17" i="10" l="1"/>
  <c r="F19" i="1"/>
  <c r="G14" i="1" l="1"/>
  <c r="H14" i="1"/>
  <c r="I14" i="1"/>
  <c r="J14" i="1"/>
  <c r="K14" i="1"/>
  <c r="F14" i="1"/>
  <c r="T183" i="12"/>
  <c r="U183" i="12"/>
  <c r="V183" i="12"/>
  <c r="W183" i="12"/>
  <c r="X183" i="12"/>
  <c r="S183" i="12"/>
  <c r="Y183" i="12" s="1"/>
  <c r="T40" i="11"/>
  <c r="G11" i="1" s="1"/>
  <c r="U40" i="11"/>
  <c r="H11" i="1" s="1"/>
  <c r="V40" i="11"/>
  <c r="I11" i="1" s="1"/>
  <c r="W40" i="11"/>
  <c r="J11" i="1" s="1"/>
  <c r="X40" i="11"/>
  <c r="K11" i="1" s="1"/>
  <c r="S40" i="11"/>
  <c r="F11" i="1" s="1"/>
  <c r="D30" i="14"/>
  <c r="D18" i="14"/>
  <c r="D14" i="14"/>
  <c r="D19" i="14" s="1"/>
  <c r="F29" i="1" l="1"/>
  <c r="Y40" i="11"/>
  <c r="L19" i="1" l="1"/>
  <c r="L20" i="1"/>
  <c r="L22" i="1"/>
  <c r="L23" i="1"/>
  <c r="L26" i="1"/>
  <c r="L27" i="1"/>
  <c r="L14" i="1" l="1"/>
  <c r="L12" i="1" l="1"/>
  <c r="L11" i="1"/>
  <c r="G29" i="1"/>
  <c r="G35" i="1" s="1"/>
  <c r="K29" i="1"/>
  <c r="K35" i="1" s="1"/>
  <c r="H29" i="1"/>
  <c r="H35" i="1" s="1"/>
  <c r="I29" i="1"/>
  <c r="I35" i="1" s="1"/>
  <c r="J29" i="1"/>
  <c r="J35" i="1" s="1"/>
  <c r="L15" i="1" l="1"/>
  <c r="L29" i="1"/>
  <c r="L31" i="1"/>
  <c r="F35" i="1"/>
  <c r="L35" i="1" s="1"/>
</calcChain>
</file>

<file path=xl/sharedStrings.xml><?xml version="1.0" encoding="utf-8"?>
<sst xmlns="http://schemas.openxmlformats.org/spreadsheetml/2006/main" count="2340" uniqueCount="764">
  <si>
    <t>Vaste kosten per jaar</t>
  </si>
  <si>
    <t xml:space="preserve"> </t>
  </si>
  <si>
    <t>Uitleg:</t>
  </si>
  <si>
    <t>Omschrijving</t>
  </si>
  <si>
    <t>Bijzonderheden, opmerkingen of toelichting</t>
  </si>
  <si>
    <t>TOTAAL</t>
  </si>
  <si>
    <t xml:space="preserve">excl. BTW </t>
  </si>
  <si>
    <t>1.</t>
  </si>
  <si>
    <t>3.</t>
  </si>
  <si>
    <t>4.</t>
  </si>
  <si>
    <t>Overzicht uurtarieven en opslagpercentages</t>
  </si>
  <si>
    <t xml:space="preserve">Uurtarief in € </t>
  </si>
  <si>
    <t xml:space="preserve">    excl. BTW</t>
  </si>
  <si>
    <t>Bouwkundige werkzaamheden</t>
  </si>
  <si>
    <t>Loodgieterswerkzaamheden</t>
  </si>
  <si>
    <t>Schilderwerk</t>
  </si>
  <si>
    <t xml:space="preserve">Werktuigbouwkundig installatiewerk </t>
  </si>
  <si>
    <t>Elektra installatiewerk</t>
  </si>
  <si>
    <t>Opslagpercentages</t>
  </si>
  <si>
    <t>Op werkdagen van 18.00 tot 23.00 uur</t>
  </si>
  <si>
    <t>Op werkdagen van 23.00 tot 07.30 uur</t>
  </si>
  <si>
    <t>Op zaterdagen van 07.30 tot 24.00 uur</t>
  </si>
  <si>
    <t>Op zon- en/of national erkende feestdagen van 00.00 tot 24.00 uur</t>
  </si>
  <si>
    <t>Bouwjaar</t>
  </si>
  <si>
    <t>Eenheid</t>
  </si>
  <si>
    <t>CVO</t>
  </si>
  <si>
    <t>m2</t>
  </si>
  <si>
    <t>st</t>
  </si>
  <si>
    <t>pst</t>
  </si>
  <si>
    <t>Daken</t>
  </si>
  <si>
    <t>%</t>
  </si>
  <si>
    <t>Planmatig</t>
  </si>
  <si>
    <t>Niet-planmatig</t>
  </si>
  <si>
    <t>Installaties</t>
  </si>
  <si>
    <t>NEN-EN 15221</t>
  </si>
  <si>
    <t>2.</t>
  </si>
  <si>
    <t>Bedrag uit MJOP</t>
  </si>
  <si>
    <t>B</t>
  </si>
  <si>
    <t>I</t>
  </si>
  <si>
    <t>Gemiddeld uurtarief Bouw</t>
  </si>
  <si>
    <t>Gemiddeld uurtarief Installaties</t>
  </si>
  <si>
    <t>Gemiddeld uurtarief totaal</t>
  </si>
  <si>
    <t>Opslagpercentages voor werkzaamheden buiten de reguliere werktijden</t>
  </si>
  <si>
    <t>Discipline</t>
  </si>
  <si>
    <t>Urinoirs</t>
  </si>
  <si>
    <t>W</t>
  </si>
  <si>
    <t>E</t>
  </si>
  <si>
    <t>Voor de uitwerking van de gevraagde prijzen dient u gebruik te maken van dit format “Prijzenblad”.</t>
  </si>
  <si>
    <t>Opstellen en actualiseren MJOP &amp; jaarplannen</t>
  </si>
  <si>
    <t xml:space="preserve">Vaste kosten beheer organisatie </t>
  </si>
  <si>
    <t>Technisch</t>
  </si>
  <si>
    <t>Plus</t>
  </si>
  <si>
    <t>Aard van de werkzaamheden</t>
  </si>
  <si>
    <t xml:space="preserve">Toelichting Bijlage 1 - Prijzenblad </t>
  </si>
  <si>
    <t>Bouwkundig OZW</t>
  </si>
  <si>
    <t>Bouwkundig Sportcentrum</t>
  </si>
  <si>
    <t>Installaties Sportcentrum</t>
  </si>
  <si>
    <t>5.</t>
  </si>
  <si>
    <t>6.</t>
  </si>
  <si>
    <t>NlsfB Code</t>
  </si>
  <si>
    <t>Element</t>
  </si>
  <si>
    <t xml:space="preserve">Hoeveelheid </t>
  </si>
  <si>
    <t>Onderhoudsniveau</t>
  </si>
  <si>
    <t>Levensduur</t>
  </si>
  <si>
    <t>CE</t>
  </si>
  <si>
    <t>51 Wamteopwekking</t>
  </si>
  <si>
    <t>52 Afvoeren</t>
  </si>
  <si>
    <t>Dompelpomp 1</t>
  </si>
  <si>
    <t>53 Water</t>
  </si>
  <si>
    <t>55 Koudeopwekking</t>
  </si>
  <si>
    <t>56 Warmtedistributie</t>
  </si>
  <si>
    <t>57 Luchtbehandeling</t>
  </si>
  <si>
    <t>58 regeling klimaat en sanitair</t>
  </si>
  <si>
    <t>61 Centrale elektrotechnische voorzienigen</t>
  </si>
  <si>
    <t>Hoofdverdeler HLK</t>
  </si>
  <si>
    <t xml:space="preserve"> 74 Vaste sanitaire voorzieningen</t>
  </si>
  <si>
    <t>99 Algemeen</t>
  </si>
  <si>
    <t>13 Vloeren</t>
  </si>
  <si>
    <t>Vloeren technischeruimten</t>
  </si>
  <si>
    <t>21 Buitenwanden</t>
  </si>
  <si>
    <t>Buitenwanden; niet constructief; metselwerk</t>
  </si>
  <si>
    <t>27 Daken</t>
  </si>
  <si>
    <t>31 Buitenwand openingen</t>
  </si>
  <si>
    <t xml:space="preserve"> Gevuld met deuren, draaideuren BUITENDEUREN</t>
  </si>
  <si>
    <t>Basis</t>
  </si>
  <si>
    <t>Gevuld met deuren, draaideuren BRANDDEUREN</t>
  </si>
  <si>
    <t>Gevuld met deuren,  schuifdeuren AUTOM. BRANDW.SCHUIFDEUR 0KA</t>
  </si>
  <si>
    <t>Gevuld met deuren,  schuifdeuren AUTOM. BRANDW.SCHUIFDEUR TUNNEL</t>
  </si>
  <si>
    <t>Gevuld met deuren,  schuifdeuren BRANDSCHUIFDEUREN    1C-02</t>
  </si>
  <si>
    <t>Gevuld met deuren, Tourniquets Hoofdentree</t>
  </si>
  <si>
    <t>plus</t>
  </si>
  <si>
    <t>32 Binnenwand openingen</t>
  </si>
  <si>
    <t>Gevuld met deuren, draaideuren AUTOM. KLAPDEUR INGANG FIETSENKELDER</t>
  </si>
  <si>
    <t>Gevuld met deuren,  schuifdeuren TRILOCK ENTREE FITNESS OC-02</t>
  </si>
  <si>
    <t>Gevuld met deuren, tourniquets - Tourniquets - Ingang sport</t>
  </si>
  <si>
    <t>42 Binnenwandafwerking</t>
  </si>
  <si>
    <t>Binnenwandafwerkingen, afwerklagen - Algemeen - Wanden</t>
  </si>
  <si>
    <t>Binnenwandafwerkingen, afwerklagen Wanden</t>
  </si>
  <si>
    <t>Binnenwandafwerkingen, afwerklagen - Algemeen - Wanden ENTREE HAL</t>
  </si>
  <si>
    <t>43 Vloerafwerking</t>
  </si>
  <si>
    <t>Vloerafwerkingen  Niet verhoogd, afwerklagen Bamboe parket</t>
  </si>
  <si>
    <t>Vloerafwerkingen Niet verhoogd, afwerklagen</t>
  </si>
  <si>
    <t>Vloerafwerkingen Niet verhoogd, afwerklagen vloertegels ENTREE HAL</t>
  </si>
  <si>
    <t>45 Plafondafwerking</t>
  </si>
  <si>
    <t>Plafondafwerking Verlaagd, systeemplafonds Algemeen</t>
  </si>
  <si>
    <t>Plafondafwerking Verlaagd, systeemplafonds Algemeen ENTREE HAL</t>
  </si>
  <si>
    <t>Tsa`s bodemopslag warmte CV-INKOPPELING WKO</t>
  </si>
  <si>
    <t>Leidingen hemelwaterafvoer buiten, kunststof / metaal AFVOEREN</t>
  </si>
  <si>
    <t>Vetvangput</t>
  </si>
  <si>
    <t>Afvoerpompen afvalwater VUILWATERPOMP 0KC-02</t>
  </si>
  <si>
    <t>Leidingen drinkwaterinstallatie Beheer Legionella</t>
  </si>
  <si>
    <t>Leidingen drinkwaterinstallatie WATER INSTALLATIE</t>
  </si>
  <si>
    <t>DRUKVERHOGINGSINSTALLATIE 0K-06</t>
  </si>
  <si>
    <t>VERWARMD TAPWATER POMP HD</t>
  </si>
  <si>
    <t>VERWARMD TAPWATER POMP LD</t>
  </si>
  <si>
    <t>VERWARMD TAPWATER CIRCULATIEPOMP 6</t>
  </si>
  <si>
    <t>Voorraadboilers elektrisch CLOSE-IN BOILER</t>
  </si>
  <si>
    <t>BOILER VERWARMD TAPWATER LD</t>
  </si>
  <si>
    <t>BOILER VERWARMD TAPWATER HD</t>
  </si>
  <si>
    <t>54 Gassen</t>
  </si>
  <si>
    <t>PERSLUCHTINSTALLATIE</t>
  </si>
  <si>
    <t>ZUURSTOF INSTALLATIE</t>
  </si>
  <si>
    <t>Algemeen RUIMTEKOELER KEUKEN 1/2</t>
  </si>
  <si>
    <t>Algemeen RUIMTEKOELER KEUKEN 2/2</t>
  </si>
  <si>
    <t>Algemeen RUIMTEKOELER TBV MER-RUIMTE 1/2</t>
  </si>
  <si>
    <t>Algemeen RUIMTEKOELER TBV MER-RUIMTE 2/2</t>
  </si>
  <si>
    <t>Tegenstroomapparaat koudeopslag TSA OK-C02</t>
  </si>
  <si>
    <t>Verdeler/verzamelaar gekoeld water OK-C02</t>
  </si>
  <si>
    <t>Bijzondere appendages gekoeld water, overstort/ontluchter/? KOELPLAFONDS</t>
  </si>
  <si>
    <t>Bijzondere appendages gekoeld water, overstort/ontluchter/? SPIROVENT VACUUMONTGASSER KOELING</t>
  </si>
  <si>
    <t>Pompen gekoeld water TRANSPORTPOMP KOELPLAFONDS WKO</t>
  </si>
  <si>
    <t>Pompen gekoeld water Circulatiepomp</t>
  </si>
  <si>
    <t>Pompen gekoeld water Circulatiepomp CIRCULATIEPOMP TWINCOIL ZONDER GLYCOL</t>
  </si>
  <si>
    <t>Pompen gekoeld water Circulatiepomp CIRCULATIEPOMP PERMANENTE KOELING</t>
  </si>
  <si>
    <t>Pompen gekoeld water Circulatiepomp CIRCULATIEPOMP PERMANENTE KOELING MER OK-05</t>
  </si>
  <si>
    <t>Pompen gekoeld water Circulatiepomp CIRCULATIEPOMP TWINCOIL METGLYCOL</t>
  </si>
  <si>
    <t>Pompen gekoeld water WKO Transportpomp LBK</t>
  </si>
  <si>
    <t>Expansievoorzieningen koudedistributie, drukvat TWINCOIL ZONDER GLYCOL</t>
  </si>
  <si>
    <t>Expansievoorzieningen koudedistributie, drukvat EXPANTIEVAT KOELING SEC</t>
  </si>
  <si>
    <t>Convectorsystemen opbouw</t>
  </si>
  <si>
    <t>Verdeler/verzamelaar cv-installatie WARM</t>
  </si>
  <si>
    <t>Expansievoorzieningen cv-installatie, drukvat TWINCOIL ZONDER GLYCOL</t>
  </si>
  <si>
    <t>Expansievoorzieningen cv-installatie, drukvat EXPANTIEVOORZIENINGEN CV</t>
  </si>
  <si>
    <t>Circulatiepompen warmtedistributie TRANSPORTPOMP LBK CV</t>
  </si>
  <si>
    <t>Circulatiepompen warmtedistributie CIRCULATIEPOMP 1 - RADIATOREN OOST</t>
  </si>
  <si>
    <t>Circulatiepompen warmtedistributie CIRCULATIEPOMP 2 - RADIATOREN ZUID</t>
  </si>
  <si>
    <t>Circulatiepompen warmtedistributie CIRCULATIEPOMP 3 - RADIATOREN NOORD/WEST</t>
  </si>
  <si>
    <t>Circulatiepompen warmtedistributie CIRCULATIEPOMP 4 - RADIATOREN FITNESS</t>
  </si>
  <si>
    <t>Convectoren opbouw</t>
  </si>
  <si>
    <t>Convectoren opbouw ENTREE HAL</t>
  </si>
  <si>
    <t>VLOERVERWARMING Begaande grond</t>
  </si>
  <si>
    <t>CIRCULATIEPOMP 5 - VLOERVERWARMING BG</t>
  </si>
  <si>
    <t>Ventilatorconvectoren Luchtgordijn ENTREE HAL</t>
  </si>
  <si>
    <t>SPIROVENT VACUÜMONTGASSER CV</t>
  </si>
  <si>
    <t>Automatische ontluchter</t>
  </si>
  <si>
    <t>Tsa warmtewisselaar TSA LT CV-CV</t>
  </si>
  <si>
    <t>Tsa warmtewisselaar TSA 120 KW CV-VERWARMD TAPWATER LD</t>
  </si>
  <si>
    <t>Tsa warmtewisselaar TSA 40 KW CV-VERWARMD TAPWATER HD</t>
  </si>
  <si>
    <t>AFZUIGVENT 1 TBV OZW-A</t>
  </si>
  <si>
    <t>AFZUIGVENT 2 TBV OZW-B</t>
  </si>
  <si>
    <t>AFZUIGVENT 3 TBV OZW-C</t>
  </si>
  <si>
    <t>AFZUIGVENT 4 OLC</t>
  </si>
  <si>
    <t>AFZUIGVENT 5 COLLEGEZAAL</t>
  </si>
  <si>
    <t>AFZUIGVENT 6 KANTINE</t>
  </si>
  <si>
    <t xml:space="preserve"> AFZUIGVENT CONTAINERRUIMTE 20</t>
  </si>
  <si>
    <t>AFZUIGVENT FITNESS 8</t>
  </si>
  <si>
    <t>AFZUIGVENT HANDVAARDIGHEID 18</t>
  </si>
  <si>
    <t>AFZUIGVENT HUISHOUDKUNDE 14</t>
  </si>
  <si>
    <t>AFZUIGVENT KEUKEN 12</t>
  </si>
  <si>
    <t>AFZUIGVENT LIFTMACHINEKAMER LIFT 1</t>
  </si>
  <si>
    <t>AFZUIGVENT LIFTMACHINEKAMER LIFT 2 EN 3</t>
  </si>
  <si>
    <t>AFZUIGVENT RoNTGEN 19</t>
  </si>
  <si>
    <t>AFZUIGVENT SPOELKEUKEN 13</t>
  </si>
  <si>
    <t>AFZUIGVENT TOILETTEN 15 OZW-A</t>
  </si>
  <si>
    <t xml:space="preserve"> AFZUIGVENT TOILETTEN 17 -C</t>
  </si>
  <si>
    <t>AFZUIGVENT FIETSENSTALLING 11</t>
  </si>
  <si>
    <t>Algemeen, roosters Anemostaten</t>
  </si>
  <si>
    <t>AANZUIGPLENUM BINNEN</t>
  </si>
  <si>
    <t>TOEVOERVENT BRANDWEERLIFT LIFT 1</t>
  </si>
  <si>
    <t>LBK1 TBV OZW-A</t>
  </si>
  <si>
    <t>LBK1 TBV OZW-B</t>
  </si>
  <si>
    <t>LBK10 ARCHIEF</t>
  </si>
  <si>
    <t>VENTILATOR CONVECTOR 0C-00</t>
  </si>
  <si>
    <t>VENTILATOR CONVECTOR 8A-05</t>
  </si>
  <si>
    <t>Luchttkanalen brandkleppen</t>
  </si>
  <si>
    <t>Luchtkanalen Aanzuigrooster</t>
  </si>
  <si>
    <t>Iuchtbehandelingkast lbk, lk, f, v, k, b, wtw LBK3 TBV LBK4 OLC</t>
  </si>
  <si>
    <t>Iuchtbehandelingkast lbk, lk, f, v, k, b, wtw LBK3 TBV OZW-C</t>
  </si>
  <si>
    <t>Iuchtbehandelingkast lbk, lk, f, v, k, b, wtw LBK5 COLLEGEZAAL</t>
  </si>
  <si>
    <t>Iuchtbehandelingkast lbk, lk, f, v, k, b, wtw LBK6 KANTINE</t>
  </si>
  <si>
    <t>Iuchtbehandelingkast lbk, lk, f, v, k, b, wtw LBK 7 KEUKEN</t>
  </si>
  <si>
    <t>Iuchtbehandelingkast lbk, lk, f, v, k, b, wtw LBK8 FITNESS</t>
  </si>
  <si>
    <t>Iuchtbehandelingkast lbk, lk, f, v, k, b, wtw LBK11 FIETSENSTALLING</t>
  </si>
  <si>
    <t>REGELKAST RK-10-01</t>
  </si>
  <si>
    <t>REGELKAST RK-1-01</t>
  </si>
  <si>
    <t>REGELKAST RK-1-02</t>
  </si>
  <si>
    <t>REGELKAST RK-1-03</t>
  </si>
  <si>
    <t>NOODKAST N_00-1</t>
  </si>
  <si>
    <t>NOODKAST N_01-1</t>
  </si>
  <si>
    <t>NOODKAST N_02-1</t>
  </si>
  <si>
    <t>NOODKAST N_03-1</t>
  </si>
  <si>
    <t>NOODKAST N_04-1</t>
  </si>
  <si>
    <t>NOODKAST N_05-1</t>
  </si>
  <si>
    <t>NOODKAST N_06-1</t>
  </si>
  <si>
    <t>NOODKAST N_07-1</t>
  </si>
  <si>
    <t>NOODKAST N_08-1</t>
  </si>
  <si>
    <t>NOODKAST N_09-1</t>
  </si>
  <si>
    <t>NOODKAST N_0E-1</t>
  </si>
  <si>
    <t>NOODKAST N_10-1</t>
  </si>
  <si>
    <t>NOODKAST N_0K-1</t>
  </si>
  <si>
    <t>NOODKAST N_0K-2</t>
  </si>
  <si>
    <t>ENERGIE BLIKSEMAFLEIDING OZW</t>
  </si>
  <si>
    <t>LICHTKAST L_00-1</t>
  </si>
  <si>
    <t>LICHTKAST L_01-1</t>
  </si>
  <si>
    <t>LICHTKAST L_02-1</t>
  </si>
  <si>
    <t>LICHTKAST L_03-1</t>
  </si>
  <si>
    <t>LICHTKAST L_04-1</t>
  </si>
  <si>
    <t>LICHTKAST L_05-1</t>
  </si>
  <si>
    <t>LICHTKAST L_06-1</t>
  </si>
  <si>
    <t>LICHTKAST L_07-1</t>
  </si>
  <si>
    <t>LICHTKAST L_08-1</t>
  </si>
  <si>
    <t>LICHTKAST L_09-1</t>
  </si>
  <si>
    <t>LICHTKAST L_0E-1</t>
  </si>
  <si>
    <t>LICHTKAST L_10-1</t>
  </si>
  <si>
    <t>LICHTKAST L_0K-1</t>
  </si>
  <si>
    <t>NEN3140 inspectie</t>
  </si>
  <si>
    <t>62 Krachtstroom</t>
  </si>
  <si>
    <t>SUB-HOOFDVERDELER KH0K-2-1</t>
  </si>
  <si>
    <t>SUB-HOOFDVERDELER KH0K-2-2</t>
  </si>
  <si>
    <t>SUB-HOOFDVERDELER LH0K-2</t>
  </si>
  <si>
    <t>HOOFDVERDELER NH0K-1</t>
  </si>
  <si>
    <t>SUB-HOOFDVERDELER NH0K-2</t>
  </si>
  <si>
    <t>KRACHTKAST K_00-3 SALAD &amp; JUICEBAR</t>
  </si>
  <si>
    <t>KRACHTKAST K_00-2 FITNESS</t>
  </si>
  <si>
    <t>KRACHTKAST K_00-1</t>
  </si>
  <si>
    <t>KRACHTKAST K_01-3 ROLTRAP 2</t>
  </si>
  <si>
    <t>KRACHTKAST K_01-2 KEUKEN</t>
  </si>
  <si>
    <t>KRACHTKAST K_01-1</t>
  </si>
  <si>
    <t>KRACHTKAST K_02-2 GOEDERENLIFT</t>
  </si>
  <si>
    <t>KRACHTKAST K_02-1</t>
  </si>
  <si>
    <t>KRACHTKAST K_03-1</t>
  </si>
  <si>
    <t>KRACHTKAST K_04-2</t>
  </si>
  <si>
    <t>KRACHTKAST K_04-1</t>
  </si>
  <si>
    <t>KRACHTKAST K_05-1</t>
  </si>
  <si>
    <t>KRACHTKAST K_06-1</t>
  </si>
  <si>
    <t>KRACHTKAST K_07-1</t>
  </si>
  <si>
    <t>KRACHTKAST K_08-2 RÖNTGEN</t>
  </si>
  <si>
    <t>KRACHTKAST K_08-1</t>
  </si>
  <si>
    <t>KRACHTKAST K_09-1</t>
  </si>
  <si>
    <t>KRACHTKAST K_0E-2 ROLTRAP 1</t>
  </si>
  <si>
    <t>KRACHTKAST K_0E-1</t>
  </si>
  <si>
    <t>KRACHTKAST K_10-3 LIFT 2 EN 3</t>
  </si>
  <si>
    <t>KRACHTKAST K_10-1</t>
  </si>
  <si>
    <t>KRACHTKAST K LIFT 1 BRANDWEERLIFT</t>
  </si>
  <si>
    <t>KRACHTKAST K_11-2 LIFT 5</t>
  </si>
  <si>
    <t>KRACHTKAST K_0K-1</t>
  </si>
  <si>
    <t>63 Verlichting</t>
  </si>
  <si>
    <t>Verlichtingsarmaturen</t>
  </si>
  <si>
    <t>Verlichtingsarmaturen TLs</t>
  </si>
  <si>
    <t>Verlichtingsarmaturen diverse 11e</t>
  </si>
  <si>
    <t>Verlichtingsarmaturen PL ENTREE HAL EI</t>
  </si>
  <si>
    <t>Verlichtingsarmaturen Diverse</t>
  </si>
  <si>
    <t>Verlichtingsarmaturen VLUCHTWEGVERLICHTING</t>
  </si>
  <si>
    <t>65 Beveiliging</t>
  </si>
  <si>
    <t>Algemeen BRANDWERENDE BEKLEDING EI</t>
  </si>
  <si>
    <t>Algemeen BRANDWERENDE DOORVOEREN BOUWDELEN</t>
  </si>
  <si>
    <t>Algemeen BRANDBLUSMIDDELEN</t>
  </si>
  <si>
    <t>Algemeen BRANDSLANGHASPELS</t>
  </si>
  <si>
    <t>Pompen spinklerinstallatie SPRINKLERINSTALLATIE</t>
  </si>
  <si>
    <t xml:space="preserve">Toiletten WATERCLOSETTEN </t>
  </si>
  <si>
    <t>Wastafels+Kranen</t>
  </si>
  <si>
    <t>Douches</t>
  </si>
  <si>
    <t xml:space="preserve">Gevuld met deuren, draaideuren - Draaideuren </t>
  </si>
  <si>
    <t>Gevuld met deuren - Deuren</t>
  </si>
  <si>
    <t>NEN Gebrek</t>
  </si>
  <si>
    <t>Diverse beschadigingen</t>
  </si>
  <si>
    <t>Ernst</t>
  </si>
  <si>
    <t>Intensiteit</t>
  </si>
  <si>
    <t>Omvang</t>
  </si>
  <si>
    <t>Gebrek</t>
  </si>
  <si>
    <t>Werkzaamheden</t>
  </si>
  <si>
    <t>Erosie, verwering, verzanding, null</t>
  </si>
  <si>
    <t>Scheuren in voegwerk. Wegvallend voegwerk</t>
  </si>
  <si>
    <t>geen gebreken</t>
  </si>
  <si>
    <t>hang en sluitwerk manco's</t>
  </si>
  <si>
    <t>Raamhendels plus sloten manco's</t>
  </si>
  <si>
    <t>vervangen ranhendels plus sloten</t>
  </si>
  <si>
    <t>Ouder dan 50 % maar niet ouder dan 75 % van de levensduur, Verval</t>
  </si>
  <si>
    <t>Verval</t>
  </si>
  <si>
    <t>onderhouden</t>
  </si>
  <si>
    <t>Slijtage</t>
  </si>
  <si>
    <t xml:space="preserve">Slijtageverschijnselen, vervangen mat._x000D_
</t>
  </si>
  <si>
    <t>Constructief primair</t>
  </si>
  <si>
    <t>Beschadiging in de vorm van scheuren of gaten</t>
  </si>
  <si>
    <t>Reparatie door plamuren plus schilderwerk 10C05</t>
  </si>
  <si>
    <t>Beschadiging</t>
  </si>
  <si>
    <t>Beschadigingen, krassen en slijtage.</t>
  </si>
  <si>
    <t>Binnenschilderwerk onderhoud, binnendeur, dicht, vlak, hout, watergedragen verf. _x000D_
Geen correctieve actie gekozen omdat dit al zou worden opgelost in deze periodieke actie.</t>
  </si>
  <si>
    <t>onderhoud</t>
  </si>
  <si>
    <t>blokeer pal defect</t>
  </si>
  <si>
    <t>demper monteren/blokeerpal vervangen</t>
  </si>
  <si>
    <t>1.Beschadiging 2.Scheuren constructief als gevolg van funderingszettingen, thermische  werking van aansluitende constructieonderdelen</t>
  </si>
  <si>
    <t>Binnenwandafwerkingen, uitgebreid stukadoorwerk, partieel herstel door repareren van beschadigingen, 20% per 8 jaar._x000D_
Geen correctieve actie gekozen omdat dit al zou worden opgelost in deze periodieke actie.</t>
  </si>
  <si>
    <t>Vochtschade, materiaal uitgezakt</t>
  </si>
  <si>
    <t>Vochtschade</t>
  </si>
  <si>
    <t xml:space="preserve">Binnenwandafwerkingen, uitgebreid stukadoorwerk, partieel herstel door repareren van beschadigingen, 20% per 8 jaar._x000D_Entree Hal
</t>
  </si>
  <si>
    <t>Top laag afschuren en nieuwe lak lagen aanbrengen 10C05</t>
  </si>
  <si>
    <t>Gebruiksschade</t>
  </si>
  <si>
    <t>Gebruiksschade/slijtage</t>
  </si>
  <si>
    <t>Conserveren harde vloer, bezet oppervlak, schrobben en nadrogen, 1x/jr._x000D_</t>
  </si>
  <si>
    <t>Conserveren harde vloer, bezet oppervlak, schrobben en nadrogen, 1x/jr._x000D_entree hal
Geen correctieve actie gekozen omdat dit al zou worden opgelost in deze periodieke actie.</t>
  </si>
  <si>
    <t>1.Scheuren 2.Vervuiling rond roosters</t>
  </si>
  <si>
    <t>Reinigen plafonds. Let op, hiervoor is klimmateriaal nodig.10C05</t>
  </si>
  <si>
    <t>Vervuiling</t>
  </si>
  <si>
    <t>Reinigen plafonds. Let op, hiervoor is klimmateriaal nodig.</t>
  </si>
  <si>
    <t>corrosie meteriaalintrinsiek</t>
  </si>
  <si>
    <t>verstopte leiding</t>
  </si>
  <si>
    <t>verstopping</t>
  </si>
  <si>
    <t>standleiding laten reiningen</t>
  </si>
  <si>
    <t>Corrosie, Materiaalintrinsiek</t>
  </si>
  <si>
    <t>Ontbreken beheersplan</t>
  </si>
  <si>
    <t>Lekkage via pomphuis en/of as, niet veroorzaakt door corrosie, Werking secundair</t>
  </si>
  <si>
    <t>Alle pompen pomp 1 en 2 het ergst</t>
  </si>
  <si>
    <t>1.Uitwendige vervuiling door bijv. vochtafzetting, Onderhoud 2.Ouder dan 75 % van de levensduur, Verval</t>
  </si>
  <si>
    <t>OK09</t>
  </si>
  <si>
    <t>1.Corrosie 2.Ouder dan 75 % van de levensduur, Verval</t>
  </si>
  <si>
    <t>Pompbuis door eerdere lekkage roestig OK09</t>
  </si>
  <si>
    <t>manometer vervangen</t>
  </si>
  <si>
    <t>Manometer defect</t>
  </si>
  <si>
    <t>Ouder dan 75 % van de levensduur</t>
  </si>
  <si>
    <t>1.Loszittende isolatiedelen, Basiskwaliteit en veroudering subonderdelen 2.Corrosie, Materiaalintrinsiek</t>
  </si>
  <si>
    <t>1.Platenwisselaar condenseert.2.Flenzen zijn roestig en condenseren</t>
  </si>
  <si>
    <t>OK-C02</t>
  </si>
  <si>
    <t>Loszittende isolatiedelen, Basiskwaliteit en veroudering subonderdelen</t>
  </si>
  <si>
    <t>Ouder dan 75 % van de levensduur, Verval</t>
  </si>
  <si>
    <t>10C-06</t>
  </si>
  <si>
    <t>Corrosie</t>
  </si>
  <si>
    <t>Storing</t>
  </si>
  <si>
    <t>Corrosie en leksporen op seal afdichting,Pomp draait o.a. T.b.v. Warmwaterbereiding en draait waarschijnlijk 24/7.</t>
  </si>
  <si>
    <t>Beschadigingen</t>
  </si>
  <si>
    <t>corrosie</t>
  </si>
  <si>
    <t>schuren, primer aanbrengen, ontluchter vervangen install per verdieping vullen</t>
  </si>
  <si>
    <t>Uit- en/of inwendige vervuiling omkasting e.d., Onderhoud</t>
  </si>
  <si>
    <t xml:space="preserve">Convectors reinigen._x000D_
</t>
  </si>
  <si>
    <t>Beginnende corrosie</t>
  </si>
  <si>
    <t xml:space="preserve">corrosie herstellen 0KA-01 servicegang kelder </t>
  </si>
  <si>
    <t>Installatie is niet ingeregeld. Energie maatregel is isoleren met dekens van pomp en afsluiters.</t>
  </si>
  <si>
    <t>1.Corrosie, Materiaalintrinsiek 2.Ouder dan 50 % maar niet ouder dan 75 % van de levensduur</t>
  </si>
  <si>
    <t>Flenzen ontroesten en schilderen</t>
  </si>
  <si>
    <t>Ouder dan 50 % maar niet ouder dan 75 % van de levensduur</t>
  </si>
  <si>
    <t>Vervuiling, Onderhoud</t>
  </si>
  <si>
    <t xml:space="preserve">10c-06 Technischeruimte 30500m3/h </t>
  </si>
  <si>
    <t>Beschadiging in de vorm van krassen, Afwerking</t>
  </si>
  <si>
    <t>10c-06 Technischeruimte 25500m3/h</t>
  </si>
  <si>
    <t xml:space="preserve">10c-06 Technischeruimte 29900m3/h </t>
  </si>
  <si>
    <t>10c-06 Technischeruimte 2700m3/h Prefentief onderhoud</t>
  </si>
  <si>
    <t>Defecte kastverlichting in luchtbehandelingkast</t>
  </si>
  <si>
    <t>Kast verlichting brand niet Correctief Onderhoud</t>
  </si>
  <si>
    <t>10c-06 Technischeruimte 5800m3/h Prefentief onderhoud</t>
  </si>
  <si>
    <t>10c-06 Technischeruimte 2900m3/h Correctief Onderhoud</t>
  </si>
  <si>
    <t>10c-06 Technischeruimte Preventief onderhoud</t>
  </si>
  <si>
    <t>1.Vervuiling, Onderhoud 2.Corrosie, Materiaalintrinsiek</t>
  </si>
  <si>
    <t>Corrosie onderzijde wisselaar over gehele diepte</t>
  </si>
  <si>
    <t xml:space="preserve">10c-06 Technischeruimte 2700m3/h </t>
  </si>
  <si>
    <t>1.Vervuiling, Onderhoud 2.Beschadiging in de vorm van krassen, Afwerking</t>
  </si>
  <si>
    <t>Kast licht stoffig op de afdichtingen, lichte schade beplating.</t>
  </si>
  <si>
    <t xml:space="preserve">10c-06 Technischeruimte 5800m3/h </t>
  </si>
  <si>
    <t xml:space="preserve">10c-06 Technischeruimte 2900m3/h </t>
  </si>
  <si>
    <t>1.Vervuiling, 2.Ouder dan 50 % maar niet ouder dan 75 % van de levensduur</t>
  </si>
  <si>
    <t>Inwendige vervuiling, achterstallig onderhoud</t>
  </si>
  <si>
    <t>Ventilator box schoonmaken achterstallig onderhoud</t>
  </si>
  <si>
    <t xml:space="preserve">10c-06 Technischeruimte </t>
  </si>
  <si>
    <t>Ontbreken van onderdeel dat functionele invloed heeft op werking van Luchtbehandelingkast, Basiskwaliteit</t>
  </si>
  <si>
    <t>Ontbrekende filter klemmen,Ernstig vervuild aan binnenzijde, mogelijk door bouwwerk naast gelegenpand,Lagers van ventilator zijn hoorbaar,Deuk in zijkant van LBK kast</t>
  </si>
  <si>
    <t>1.Lagers hoorbaar, 2.Condenswater in ventilatordeel, 3.vervuiling</t>
  </si>
  <si>
    <t>Lagers hoorbaar, Condenswater in ventilatordeel, vervuiling</t>
  </si>
  <si>
    <t xml:space="preserve">OK- C02 Technische ruimte </t>
  </si>
  <si>
    <t>Motor en ventilator zijn ouder dan 50 van de levensduur.Kast is op diverse plaatsen beschadigd in vorm van deuken en krassen.</t>
  </si>
  <si>
    <t>Klep niet juist gemonteerd</t>
  </si>
  <si>
    <t>corrosie binnen</t>
  </si>
  <si>
    <t>reinigen alle aanzuig secties lbk toevoer</t>
  </si>
  <si>
    <t>1.Condens,2.vervuiling,3.lagers hoorbaar</t>
  </si>
  <si>
    <t>1.Defecte kastverlichting in luchtbehandelingkast, 2.lagers hoorbaar 3.Corrosie 4. Ontbrekende filterklemmen</t>
  </si>
  <si>
    <t>lichtbron vervangen,lagers vervangen,corrosie behandelen,filterklemmen plaatsen</t>
  </si>
  <si>
    <t>1.Vervuiling, 2.Corrosie 3.Beschadiging in de vorm van deuken</t>
  </si>
  <si>
    <t>schoonmaken,OK-C02</t>
  </si>
  <si>
    <t>1.Lagers hoorbaar 2.Corrosie lekbakje 3.aanzuig sectie vervuild 4. buitenzijde heeft krassen</t>
  </si>
  <si>
    <t>lagers vervangen, corrosie behandelen, aanzuig sectie reiningen OK-C02</t>
  </si>
  <si>
    <t>1.Corrosie 2. foutief geplaatst filter3. buitenzijde heeft beschadigingen</t>
  </si>
  <si>
    <t>corrosie behandelen, nieuwe filters juist plaatsen OK-C02</t>
  </si>
  <si>
    <t>1.Vervuiling 2. gescheurde V-snaar3.Corrosie</t>
  </si>
  <si>
    <t>reinigen.V- snaar vervangen, corrosie behandelen OK-C02</t>
  </si>
  <si>
    <t>Defecte kastventilator en/of regelthermostaat, Werking secundair Ouder dan 50 % maar niet ouder dan 75 % van de levensduur</t>
  </si>
  <si>
    <t>Overmatige warmteontwikkeling in regelkast,</t>
  </si>
  <si>
    <t>ventilator herstellen /vervangen</t>
  </si>
  <si>
    <t>Kast ventilator zuigt ruimte lucht aan,Diverse loshangende bekabeling, Regelapparatuur begint te verouderen.</t>
  </si>
  <si>
    <t>1.Losliggende en/of -hangende bekabeling in regelkast, Basiskwaliteit en veroudering subonderdelen2.Defecte kastventilator en/of regelthermostaat, Werking secundair3.Vervuiling 4.Overmatige warmteontwikkeling in regelkast, Basiskwaliteit en veroudering onderdelen 5. Open wartels 6.niet goed sluitende paneeldeur</t>
  </si>
  <si>
    <t>1.Niet-gebruikte leidinginvoering is niet afgedicht, Basiskwaliteit en veroudering subonderdelen2. Corrosie 3.Vervuiling 4.Ontbreken van onderdeel dat functionaliteit en veiligheid niet beïnvloedt, Afwerking5. display knippert</t>
  </si>
  <si>
    <t>Wartel niet afgedicht, meerdere kabel in 1 warteldoorvoer2.Lekwater in kast gelopen3.Kast ventilator zuigt lucht uit de ruimte aan, dus niet over het filter. Bij beide regelkasten is dit het geval 4.Ontbreken van deksel ripgoot 75 mm5. Display knippert vervangen</t>
  </si>
  <si>
    <t>Ontbreken van deuren, deksels en beschermplaten, Basiskwaliteit en veroudering onderdelen</t>
  </si>
  <si>
    <t>Ontbreken van deuren, deksels en beschermplaten</t>
  </si>
  <si>
    <t>plaatsen beschermplaat</t>
  </si>
  <si>
    <t>NEN3140 inspectie alle kasten</t>
  </si>
  <si>
    <t>Beschadigde en/of ontbrekende bevestigingsmiddelen, Basiskwaliteit en veroudering subonderdelen</t>
  </si>
  <si>
    <t>1.Defecte lampen,2.Beschadigde beschermkappen en roosters, Constructief secundair,3.Ouder dan 50 % maar niet ouder dan 75 % van de levensduur</t>
  </si>
  <si>
    <t>1.Defecte lampen,2.Beschadigde beschermkappen en roosters, Constructief secundair</t>
  </si>
  <si>
    <t>Vervangen PLC-lamp, G24q-3, 4-pins, 26 W, jaarlijks inschatting uitval. Klimmateriaal nodig. Beschadigde rooster vervangen 10C05</t>
  </si>
  <si>
    <t>1.Defecte lampen, Onderhoud 2.Ouder dan 50 % maar niet ouder dan 75 % van de levensduur</t>
  </si>
  <si>
    <t>vervangen voor LED plafond 11e verdieping</t>
  </si>
  <si>
    <t>Vervangen PLC-lamp, G24q-3, 4-pins, 26 W, jaarlijks inschatting uitval. Hoogste delen vervangen voor LED verlichting.</t>
  </si>
  <si>
    <t>1.Ouder dan 50 % maar niet ouder dan 75 % van de levensduur 2.Defecte lampen, Onderhoud</t>
  </si>
  <si>
    <t>Defecte lampen</t>
  </si>
  <si>
    <t>Vervangen PLC-lamp, G24q-3, 4-pins, 26 W, jaarlijks inschatting uitval.</t>
  </si>
  <si>
    <t>1.Beschadiging in de vorm van scheuren of gaten, Constructief 2.Ouder dan 75 % van de levensduur</t>
  </si>
  <si>
    <t>Zie onderhoud rapportage (uitdroging van de armaturen ivm de leeftijd)</t>
  </si>
  <si>
    <t>Vluchtweg verlichting vervangen voor LED en pictogrammen opwaarderen naar de NEN-EN7010</t>
  </si>
  <si>
    <t>Isolatie laat los</t>
  </si>
  <si>
    <t>1.Doorvoering niet dicht 2.Brandmanchet verkeerd geplaatst 3.Brandmachet ontbreekt 4. doorvoeringen E ruimtes aan restaurant zijde aangevreten door de muizen</t>
  </si>
  <si>
    <t>1.Doorvoering niet dicht 2.Brandmanchet verkeerd geplaatst 3.Brandmachet ontbreekt 4.doorvoeringen E ruimtes aan restaurant zijde aangevreten door de muizen</t>
  </si>
  <si>
    <t>Doorvoeringen herstellen</t>
  </si>
  <si>
    <t>Blusmiddel heeft niet een vereiste onderhoud- en inspectiebeurt gekregen, Onderhoud</t>
  </si>
  <si>
    <t>Gebreken zoals aangegeven in de looplijst 12911117 herstellen</t>
  </si>
  <si>
    <t>Inspectie reinwatertank</t>
  </si>
  <si>
    <t>Beschadiging achterwand handdoekautomaat</t>
  </si>
  <si>
    <t>aanbrengen trespa beplating</t>
  </si>
  <si>
    <t>Extra benodigd budget voor realiseren gewenste kwaliteitsniveau o.b.v. beleidsparameters</t>
  </si>
  <si>
    <t>7.</t>
  </si>
  <si>
    <t>Assetlijst VU OZW-Bouwkundige elementen</t>
  </si>
  <si>
    <t>Assetlijst VU OZW-Installatie elementen</t>
  </si>
  <si>
    <t>Uurtarieven, prijspeil 2020, voor vervolg jaren mag in overleg met VGB geïndexeerd worden.</t>
  </si>
  <si>
    <t>Opslagpercentages materiaal en inzet derden</t>
  </si>
  <si>
    <t>Inschrijver mag naar eigen inzicht activiteiten aanpassen, door middel van het leggen van de link met de prerstatieonderhoudsniveaus. Uiteindelijk dient er doelmatig onderhoud gepleegd te worden. De keuzes hierin dienen uitgelegd te worden in het Plan van Aanpak MJOP.</t>
  </si>
  <si>
    <t>Activiteit</t>
  </si>
  <si>
    <t>Opmerking</t>
  </si>
  <si>
    <t>Prijs</t>
  </si>
  <si>
    <t>Totaal 6 jaar</t>
  </si>
  <si>
    <t xml:space="preserve">De leverancier is gehouden om VGB inzicht te geven in haar berekening van de integrale kostprijs van regiewerkzaamheden buiten scope.  </t>
  </si>
  <si>
    <t>Prijspeil 2020,  vervolgjaren mogen in overleg en na goedkeuring van VGB worden geindexeerd.</t>
  </si>
  <si>
    <t>Indien er werkzaamheden buiten scope uitgevoerd dienen te worden dan kunnen deze per geval, na akkoord en opdracht door VGB, in rekening worden gebracht. Voor het uitvoeren van deze werkzaamheden geldt één uurtarief per aard van de werkzaamheden. Dit tarief dient per aard van de werkzaamheden loonkosten, reis- en verblijfkosten, algemene bedrijfskosten, winst en risico, een monteur, servicemonteur, werkvoorbereider, projectleider, etc. inclusief sociale lasten, te zijn opgebouwd.</t>
  </si>
  <si>
    <r>
      <t xml:space="preserve">Materiaal
</t>
    </r>
    <r>
      <rPr>
        <sz val="9"/>
        <rFont val="LucidaSansEF"/>
      </rPr>
      <t>Deze opslag mag alleen worden toegepast bij materialen buiten de initiële scope van het contract. Er wordt een dekkingsopslag gerekend over de netto kosten (lees: factuur excl. BTW) van de verbruikte of geleverde materialen. Materialen die buiten deze bedoelde scope vallen hebben betrekking op onderstaande situaties: 
- Correctief Onderhoud waar materialen voor gebruikt zijn of noodzakelijke vervanging van onderdelen of installatiecomponenten;
- Verzoeken die op nacalculatie verrekend worden waar materialen verbruikt zijn of waar een verzoek tot levering gedaan is;
- Aanvullende Werkzaamheden waar materialen voor nodig zijn op verzoek van VU of waar vooraf een prijsafspraak (offerte) voor gemaakt is.</t>
    </r>
    <r>
      <rPr>
        <i/>
        <sz val="10"/>
        <rFont val="LucidaSansEF"/>
      </rPr>
      <t xml:space="preserve">
</t>
    </r>
    <r>
      <rPr>
        <b/>
        <sz val="9"/>
        <color rgb="FFFF0000"/>
        <rFont val="LucidaSansEF"/>
      </rPr>
      <t>Er geldt een maximum van 12,5%</t>
    </r>
  </si>
  <si>
    <r>
      <rPr>
        <b/>
        <sz val="10"/>
        <rFont val="LucidaSansEF"/>
      </rPr>
      <t>Inzet derden</t>
    </r>
    <r>
      <rPr>
        <sz val="10"/>
        <rFont val="LucidaSansEF"/>
      </rPr>
      <t xml:space="preserve">
</t>
    </r>
    <r>
      <rPr>
        <sz val="9"/>
        <rFont val="LucidaSansEF"/>
      </rPr>
      <t xml:space="preserve">Deze opslag mag alleen worden toegepast bij werkzaamheden buiten de initiële scope van het contract of indien er een onderaannemer op verzoek van de VU wordt ingeschakeld. Er wordt een dekkingsopslag gerekend over de netto kosten (lees: factuur excl. BTW) van de ingeschakelde derde.
Werkzaamheden die buiten deze bedoelde scope vallen zijn: 
- Correctief Onderhoud waar een externe specialist voor nodig is en dus werkzaamheden die niet door de eigen technici van Opdrachtgever uitgevoerd kunnen worden;
- Verzoeken die op nacalculatie verrekend worden waar een externe specialist voor nodig is en dus werkzaamheden die niet door de eigen technici van Opdrachtgever uitgevoerd kunnen worden;
- Aanvullende Werkzaamheden op verzoek van VU waar vooraf een prijsafspraak (offerte) voor gemaakt is.
</t>
    </r>
    <r>
      <rPr>
        <b/>
        <sz val="9"/>
        <color rgb="FFFF0000"/>
        <rFont val="LucidaSansEF"/>
      </rPr>
      <t>Er geldt een maximum van 12,5%</t>
    </r>
    <r>
      <rPr>
        <i/>
        <sz val="10"/>
        <rFont val="LucidaSansEF"/>
      </rPr>
      <t xml:space="preserve">
</t>
    </r>
  </si>
  <si>
    <t>20.000 m2 BVO</t>
  </si>
  <si>
    <t>3.300 m2 BVO</t>
  </si>
  <si>
    <t>Ruimte</t>
  </si>
  <si>
    <t>Gehele gebouw</t>
  </si>
  <si>
    <t>Vloeren</t>
  </si>
  <si>
    <t>Niet constructief, algemeen ( verzamelniveau)</t>
  </si>
  <si>
    <t>Algemeen</t>
  </si>
  <si>
    <t>Vloeren sp</t>
  </si>
  <si>
    <t>M2</t>
  </si>
  <si>
    <t>onbekend</t>
  </si>
  <si>
    <t>licht krassen en vegen</t>
  </si>
  <si>
    <t>Gering</t>
  </si>
  <si>
    <t>Beginstadium</t>
  </si>
  <si>
    <t>Buitenwandopeningen</t>
  </si>
  <si>
    <t>Niet gevuld, algemeen (verzamelniveau)</t>
  </si>
  <si>
    <t>Buitenwandafwerking</t>
  </si>
  <si>
    <t>krassen en vegen op buitenwand</t>
  </si>
  <si>
    <t>Gevuld met deuren, draaideuren</t>
  </si>
  <si>
    <t>Draaideuren</t>
  </si>
  <si>
    <t>Binnendeuren sp</t>
  </si>
  <si>
    <t>&lt;St&gt;</t>
  </si>
  <si>
    <t>krassen en lakbeschadigingen</t>
  </si>
  <si>
    <t>Gevuld met puien, gesloten puien</t>
  </si>
  <si>
    <t>Zonwering, elektrisch bediend</t>
  </si>
  <si>
    <t>AUTOM. ZONWERING/VERDUISTERING SP</t>
  </si>
  <si>
    <t>Somfy</t>
  </si>
  <si>
    <t>geen onderhoud rapportage gevonden</t>
  </si>
  <si>
    <t>Binnenwandopening</t>
  </si>
  <si>
    <t>Binnenwandafwerking sp</t>
  </si>
  <si>
    <t>krassen en vegen op de binnenwanden, lichte beschadigingen.</t>
  </si>
  <si>
    <t>Balustrades en leuningen</t>
  </si>
  <si>
    <t>Balustrades, binnenbalustrades</t>
  </si>
  <si>
    <t>Binnen balustrades</t>
  </si>
  <si>
    <t>geen gebrek</t>
  </si>
  <si>
    <t>Dakafwerkingen</t>
  </si>
  <si>
    <t>Afwerkingen, vlakke dakafwerkingen</t>
  </si>
  <si>
    <t>Kunststof</t>
  </si>
  <si>
    <t>Daken sp</t>
  </si>
  <si>
    <t>alg aanslag op bepaalde delen</t>
  </si>
  <si>
    <t>Bitumen</t>
  </si>
  <si>
    <t>Dakafwerking</t>
  </si>
  <si>
    <t xml:space="preserve">Craquelé bitumineuze dakbedekking </t>
  </si>
  <si>
    <t>Serieus</t>
  </si>
  <si>
    <t>Gevorderd Stadium</t>
  </si>
  <si>
    <t>Bitumen dak oudbouw</t>
  </si>
  <si>
    <t>Afwerkingspakketten</t>
  </si>
  <si>
    <t>Overige afwerkingen</t>
  </si>
  <si>
    <t>Hang en sluitwerk</t>
  </si>
  <si>
    <t>div.</t>
  </si>
  <si>
    <t>Technische ruimte</t>
  </si>
  <si>
    <t>Toestel voor energieoverdracht</t>
  </si>
  <si>
    <t>Warmteopwekking</t>
  </si>
  <si>
    <t>toegeleverde warmte</t>
  </si>
  <si>
    <t>tegenstroomapperaat t.b.v. cv</t>
  </si>
  <si>
    <t>Alfa Laval</t>
  </si>
  <si>
    <t>ontbreken van isolatie op gehele element</t>
  </si>
  <si>
    <t>Ernstig</t>
  </si>
  <si>
    <t>Eindstadium</t>
  </si>
  <si>
    <t>Afvoeren</t>
  </si>
  <si>
    <t>Regenwater, afvoerinstallatie; in het gebouw</t>
  </si>
  <si>
    <t>Leidingen grijswatersysteem</t>
  </si>
  <si>
    <t>Afvoeren sp</t>
  </si>
  <si>
    <t>Dyka</t>
  </si>
  <si>
    <t>Regenwater, afvoerinstallatie, buiten het gebouw</t>
  </si>
  <si>
    <t>Leidingen hemelwaterafvoer buiten, kunststof / metaal</t>
  </si>
  <si>
    <t>afvoeren regenwater</t>
  </si>
  <si>
    <t>Dylan/pipelife</t>
  </si>
  <si>
    <t>verkleuring door weersinvloed</t>
  </si>
  <si>
    <t>SP-A46</t>
  </si>
  <si>
    <t>Afvalwater, pompsysteem</t>
  </si>
  <si>
    <t>Dompelpomp, incl. vlotterschakelaar</t>
  </si>
  <si>
    <t>KSB</t>
  </si>
  <si>
    <t>corrosie op aansluitingen van pomp en leidingwerk</t>
  </si>
  <si>
    <t>SP-E57</t>
  </si>
  <si>
    <t>GRUNDFOSS</t>
  </si>
  <si>
    <t>Water</t>
  </si>
  <si>
    <t>Drinkwater,  algemeen (verzamelniveau)</t>
  </si>
  <si>
    <t>Leidingen drinkwaterinstallatie</t>
  </si>
  <si>
    <t>Drinkwater sp</t>
  </si>
  <si>
    <t>mtr.</t>
  </si>
  <si>
    <t>KME</t>
  </si>
  <si>
    <t>enkele locatie corrosie vanaf leiding op appendage</t>
  </si>
  <si>
    <t>SP-G51</t>
  </si>
  <si>
    <t>Toestellen voor energieoverdracht</t>
  </si>
  <si>
    <t>Water,verwarmd tapwater</t>
  </si>
  <si>
    <t>voorraadboilers elektrisch</t>
  </si>
  <si>
    <t>Boiler t.b.v. dames toilet</t>
  </si>
  <si>
    <t>DAALDEROP</t>
  </si>
  <si>
    <t>lichte corrosie aanslag op appendages en aansluitingen</t>
  </si>
  <si>
    <t>SP-G59</t>
  </si>
  <si>
    <t>Boiler t.b.v. heren toilet</t>
  </si>
  <si>
    <t>SP-A08</t>
  </si>
  <si>
    <t>indirect verwarmd met voorraadvat</t>
  </si>
  <si>
    <t xml:space="preserve">Warmwater voorraadvat </t>
  </si>
  <si>
    <t>Lapisa 800 ltr.</t>
  </si>
  <si>
    <t>corrosie op aansluitingen van voorraadvat</t>
  </si>
  <si>
    <t>Rendamax 800 ltr.</t>
  </si>
  <si>
    <t>lichte vervuiling</t>
  </si>
  <si>
    <t>SP-Dak-Fitness</t>
  </si>
  <si>
    <t>Koudeopwekeenheid</t>
  </si>
  <si>
    <t>Koudeopwekeenheid lokaal</t>
  </si>
  <si>
    <t>Split unit systeem</t>
  </si>
  <si>
    <t>Koudeopwekeenheid lokaal t.b.v. kantoren nieuwbouw</t>
  </si>
  <si>
    <t>Diakin Unit 4 binnendelen t.b.v. kantoren nieuwbouw</t>
  </si>
  <si>
    <t>koudeopwekeenheid centraal</t>
  </si>
  <si>
    <t>koelmachine</t>
  </si>
  <si>
    <t>Koelmachine t.b.v. LBK sport en fitness deel</t>
  </si>
  <si>
    <t>Carrier  30RBS-090C0042-PE- 44,6Kw</t>
  </si>
  <si>
    <t>Warmtedistributie</t>
  </si>
  <si>
    <t>Water, algemeen (verzamelniveau)</t>
  </si>
  <si>
    <t>overige stralingplafonds</t>
  </si>
  <si>
    <t>n.t.b.</t>
  </si>
  <si>
    <t>stof afzetting aan bovenzijde strallingsplafond</t>
  </si>
  <si>
    <t>Water, radiatorensysteem</t>
  </si>
  <si>
    <t>Radiatoren, +afsluiter, voetvent., ontluchter en aftapper</t>
  </si>
  <si>
    <t xml:space="preserve">Radiatoren </t>
  </si>
  <si>
    <t>Henrad/radson/brugman</t>
  </si>
  <si>
    <t>beschadiging en krassen</t>
  </si>
  <si>
    <t>Circulatiepompen</t>
  </si>
  <si>
    <t>circulatiepompen warmtedistributie</t>
  </si>
  <si>
    <t>CV-REGELUNIT aansluitingen VLOERVERW. nieuwbouw</t>
  </si>
  <si>
    <t xml:space="preserve">Grundfos </t>
  </si>
  <si>
    <t>CV-REGELUNIT 4 tbv 6 aansluitingen VLOERVERW. SP-A44/A08</t>
  </si>
  <si>
    <t>stoffig en krassen</t>
  </si>
  <si>
    <t>Hoofdaanvoer cv installatie</t>
  </si>
  <si>
    <t>Grundfos</t>
  </si>
  <si>
    <t>Aanv voorregeling stralingplaf. En overige</t>
  </si>
  <si>
    <t>Aanvoer voorregeling kantine</t>
  </si>
  <si>
    <t>Aanvoer voorregeling kantoren</t>
  </si>
  <si>
    <t>SP-E02</t>
  </si>
  <si>
    <t xml:space="preserve">Radiatoren tbv Sporthal en overige ruimte`s </t>
  </si>
  <si>
    <t>Water Verwarmingspanelen</t>
  </si>
  <si>
    <t>Verwarmingspanelen</t>
  </si>
  <si>
    <t>Verwarmingspanelen beg. Grond</t>
  </si>
  <si>
    <t>Luchtbehandeling</t>
  </si>
  <si>
    <t>Centraal, algemeen</t>
  </si>
  <si>
    <t>Diverse roosters toevoer en afzuig</t>
  </si>
  <si>
    <t>Div</t>
  </si>
  <si>
    <t>vervuiling van roosters</t>
  </si>
  <si>
    <t>SP-DAK dak nieuwbouw</t>
  </si>
  <si>
    <t>Centrale mechanische ventilatie, ventilatie-installatie met warmteterugwinning</t>
  </si>
  <si>
    <t>LBK wtw unit tbv sp - judo</t>
  </si>
  <si>
    <t>NED AIR</t>
  </si>
  <si>
    <t>mos en alg aanslag op LBK, inwendig lichte vervuiling</t>
  </si>
  <si>
    <t>Afzuifventilator sportzaal F41</t>
  </si>
  <si>
    <t>Rosenberg</t>
  </si>
  <si>
    <t>mos en alg aanslag op ventilator huis</t>
  </si>
  <si>
    <t>Toevoerventilator sportzaal F41</t>
  </si>
  <si>
    <t>LBK sporthal</t>
  </si>
  <si>
    <t>Verhulst LBK type VKT 0905</t>
  </si>
  <si>
    <t>LBK T.b.v. Fitness ruimte</t>
  </si>
  <si>
    <t>Verhulst LBK type VKT 0604</t>
  </si>
  <si>
    <t>SP-DAK1</t>
  </si>
  <si>
    <t>Afvoerventilator sporthal E02</t>
  </si>
  <si>
    <t>Holland Heating</t>
  </si>
  <si>
    <t>SP-DAK11</t>
  </si>
  <si>
    <t>LBK  UNIT  tbv SP-G55 (KANTINE)</t>
  </si>
  <si>
    <t>NEDAIR</t>
  </si>
  <si>
    <t>mos en alg aanslag op ventilator huis, bodemplaat is roesten</t>
  </si>
  <si>
    <t>SP-DAK12</t>
  </si>
  <si>
    <t>Toevoerventilator sp G54 (PANTRY)</t>
  </si>
  <si>
    <t>NED-AIR</t>
  </si>
  <si>
    <t>Afvoerventilator tbv SP-G54 (PANTRY)</t>
  </si>
  <si>
    <t>SP-DAK5</t>
  </si>
  <si>
    <t>Toevoerventilator tbv SP-E55  (ROEIRUIMTE)</t>
  </si>
  <si>
    <t>Afzuigventilator sporthal SP-E55</t>
  </si>
  <si>
    <t>ROSENBERG VENTILATOREN</t>
  </si>
  <si>
    <t>Toevoerventilator sportzaal SP-E55</t>
  </si>
  <si>
    <t>Ned air</t>
  </si>
  <si>
    <t>Lokale mechanische afzuiging, afzuiginstalatie</t>
  </si>
  <si>
    <t>Afzuigventilator technische ruimte</t>
  </si>
  <si>
    <t>Zehnder Stork</t>
  </si>
  <si>
    <t>SP-DAK8</t>
  </si>
  <si>
    <t>LBK UNIT tbv SP-A36 gangzone</t>
  </si>
  <si>
    <t>mos en alg aanslag op LBK</t>
  </si>
  <si>
    <t>Afvoerventilator tbv douch ruimte</t>
  </si>
  <si>
    <t>Lokale mechanische afzuiging, algemeen (verzamelniveau)</t>
  </si>
  <si>
    <t>Afzuifventilator wasruimte SP-A44</t>
  </si>
  <si>
    <t>Lokale mechanische ventilatie, algemeen (verzamelniveau)</t>
  </si>
  <si>
    <t>Algemeen, roosters</t>
  </si>
  <si>
    <t>Koeling tbv SP-A36 gangzone</t>
  </si>
  <si>
    <t>Nedair</t>
  </si>
  <si>
    <t>vervuiling van kast zelf</t>
  </si>
  <si>
    <t>Lokale mechanische ventilatie, algemeen</t>
  </si>
  <si>
    <t>Toevoerventilator sporthal ruimte E02</t>
  </si>
  <si>
    <t>Ned Air</t>
  </si>
  <si>
    <t>Keuken</t>
  </si>
  <si>
    <t xml:space="preserve">Lokale mechanische ventilatie, algemeen </t>
  </si>
  <si>
    <t>Vancoil Unit 45 SK40004</t>
  </si>
  <si>
    <t>Biddle Deco1co</t>
  </si>
  <si>
    <t>Sporthal</t>
  </si>
  <si>
    <t>textiele luchtverdeelslangen</t>
  </si>
  <si>
    <t>Toevoer ventilatie fitness 1e verdieping</t>
  </si>
  <si>
    <t>KE Fibertec luchtzak wit</t>
  </si>
  <si>
    <t>Toevoer ventilatie fitness 2e verdieping</t>
  </si>
  <si>
    <t>Toevoer ventilatie sportzaal beg. Grond</t>
  </si>
  <si>
    <t>Toevoer ventilatie studio 3</t>
  </si>
  <si>
    <t>KE Fibertec luchtzak  blauw</t>
  </si>
  <si>
    <t>luchtkanaalsysteem en appendages</t>
  </si>
  <si>
    <t>luchtkanalen en ornamenten</t>
  </si>
  <si>
    <t>diverse inblaas/retour roosters</t>
  </si>
  <si>
    <t>2004/16</t>
  </si>
  <si>
    <t>Diversen</t>
  </si>
  <si>
    <t>vervuiling en stofafzetting</t>
  </si>
  <si>
    <t>Regeling klimaat en sanitair</t>
  </si>
  <si>
    <t>Specifieke regelingen, gecombineerde regeling</t>
  </si>
  <si>
    <t>Naregelkringen compleet</t>
  </si>
  <si>
    <t>GBS</t>
  </si>
  <si>
    <t>Siemens</t>
  </si>
  <si>
    <t>Regelkasten en leidingen</t>
  </si>
  <si>
    <t>meting en sturing</t>
  </si>
  <si>
    <t>Regelkleppen div. type</t>
  </si>
  <si>
    <t>Frequentie regelaar</t>
  </si>
  <si>
    <t>Danfoss</t>
  </si>
  <si>
    <t>SS33LL</t>
  </si>
  <si>
    <t>Hoogspaningsverdeelinrichtingen</t>
  </si>
  <si>
    <t>Centrale elektronische voorziening</t>
  </si>
  <si>
    <t>A-00</t>
  </si>
  <si>
    <t>Electrische verdeelinrichting</t>
  </si>
  <si>
    <t>Standaard onbewaakt 230V</t>
  </si>
  <si>
    <t>Lichtgroepenkast</t>
  </si>
  <si>
    <t>krassen en vervuiling d.m.v. stof</t>
  </si>
  <si>
    <t>Verlichting</t>
  </si>
  <si>
    <t>Standaard, 220/230 v</t>
  </si>
  <si>
    <t xml:space="preserve">Noodverlichting Algemeen decentraal </t>
  </si>
  <si>
    <t>Van lien</t>
  </si>
  <si>
    <t>geen gberek</t>
  </si>
  <si>
    <t>Noodverlichting aanduiding decentraal</t>
  </si>
  <si>
    <t>Standaard, bewaakt, 220/230 v</t>
  </si>
  <si>
    <t>verlichtingsarmaturen</t>
  </si>
  <si>
    <t>Armaturen</t>
  </si>
  <si>
    <t>2004/16/18</t>
  </si>
  <si>
    <t>Divers</t>
  </si>
  <si>
    <t>SP-A00</t>
  </si>
  <si>
    <t>Standaard, onbewaakt, 220/230 v</t>
  </si>
  <si>
    <t>Lichtkast LB</t>
  </si>
  <si>
    <t>Communicatie</t>
  </si>
  <si>
    <t>Overdracht van geluid/spraak, telefoon</t>
  </si>
  <si>
    <t>Telefooninstallatie</t>
  </si>
  <si>
    <t>geluidsinstallatie</t>
  </si>
  <si>
    <t>Speakers</t>
  </si>
  <si>
    <t>Beveiliging</t>
  </si>
  <si>
    <t>Brand, brandbestrijding</t>
  </si>
  <si>
    <t>Brandslanghaspels</t>
  </si>
  <si>
    <t>Ajax  EN 671-1</t>
  </si>
  <si>
    <t>vervuilde kasten, corrosie op aansluiting van kraan naar leiding</t>
  </si>
  <si>
    <t>Installatie voor gassen en vacuum</t>
  </si>
  <si>
    <t>Beveiliging en brand</t>
  </si>
  <si>
    <t>brandbestrijding</t>
  </si>
  <si>
    <t>Brandblusser nieuwbouw</t>
  </si>
  <si>
    <t>Ajax</t>
  </si>
  <si>
    <t>achterstallig onderhoud</t>
  </si>
  <si>
    <t>Blusdeken</t>
  </si>
  <si>
    <t>Overlast, detectie en alarming, overige beveiligingen</t>
  </si>
  <si>
    <t>Overige beveiligingen</t>
  </si>
  <si>
    <t>Harnasgordel</t>
  </si>
  <si>
    <t>PROTECTA</t>
  </si>
  <si>
    <t>Loopkatrol</t>
  </si>
  <si>
    <t>LATCHWAYS</t>
  </si>
  <si>
    <t>beveiliging brand</t>
  </si>
  <si>
    <t>brandbestrijding luchtkanalen</t>
  </si>
  <si>
    <t>diverse brandkleppen / div. maatvoering</t>
  </si>
  <si>
    <t>o.a. Trox</t>
  </si>
  <si>
    <t>diverse kleppen zijn vervuild en zitten onder stof</t>
  </si>
  <si>
    <t>Gebouwbeheervoorziening</t>
  </si>
  <si>
    <t>Regelkast AR0-1 technische ruimte</t>
  </si>
  <si>
    <t>Rittal</t>
  </si>
  <si>
    <t>CV-regelunit 2 tbv 2 aansluitingen vloerverw. SP-C01</t>
  </si>
  <si>
    <t>Grundfos ups25-60</t>
  </si>
  <si>
    <t>vervuild en krassen</t>
  </si>
  <si>
    <t>Vaste sanitaire voorzieningen</t>
  </si>
  <si>
    <t>Standaard, sanitaire toestellen; normaal</t>
  </si>
  <si>
    <t>Douche panelen</t>
  </si>
  <si>
    <t>MELKER</t>
  </si>
  <si>
    <t>kalk aanslag op paneel en douche koppen</t>
  </si>
  <si>
    <t>Standaard, sanitaire toestellen; aangepast</t>
  </si>
  <si>
    <t>Invalidetoiletten</t>
  </si>
  <si>
    <t>Geberit</t>
  </si>
  <si>
    <t>Sanitaire voorziening</t>
  </si>
  <si>
    <t>Vaste sanitaire voorziening</t>
  </si>
  <si>
    <t>sanitaire toestellen</t>
  </si>
  <si>
    <t>Urinegoot toilet heren</t>
  </si>
  <si>
    <t>KURFUSS RVS BOITERM SPOELING</t>
  </si>
  <si>
    <t>urinesteenaanslag</t>
  </si>
  <si>
    <t>Dames/heren toiletten</t>
  </si>
  <si>
    <t>geberit/divers</t>
  </si>
  <si>
    <t>Wastafels</t>
  </si>
  <si>
    <t>divers</t>
  </si>
  <si>
    <t>Regelkast Rolgordijn</t>
  </si>
  <si>
    <t>SP-DAK</t>
  </si>
  <si>
    <t>Valbeveiliging</t>
  </si>
  <si>
    <t>Fabrikant/type</t>
  </si>
  <si>
    <t>Omvang %</t>
  </si>
  <si>
    <t>Toelichting element</t>
  </si>
  <si>
    <t>Specificatie</t>
  </si>
  <si>
    <t>Assetlijst VU Sportcentrum-Bouwkundige elementen</t>
  </si>
  <si>
    <t>Gevorderd</t>
  </si>
  <si>
    <t>Assetlijst VU Sportcentrum-Installatie elementen</t>
  </si>
  <si>
    <t>O.b.v. aantal storingen (100 per jaar)</t>
  </si>
  <si>
    <t>O.b.v. aantal storingen (288 per jaar)</t>
  </si>
  <si>
    <t xml:space="preserve">O.b.v. aantal storingen (25 per jaar) </t>
  </si>
  <si>
    <t>O.b.v. aantal storingen (81 per jaar)</t>
  </si>
  <si>
    <t>SP-C25</t>
  </si>
  <si>
    <t>SP-C26</t>
  </si>
  <si>
    <t>2004/17</t>
  </si>
  <si>
    <t>2004/18</t>
  </si>
  <si>
    <t>Laagspanningverdeler 48 groepen</t>
  </si>
  <si>
    <t>Laagspanningverdeler 66 groepen</t>
  </si>
  <si>
    <t>Totaal Sportcentrum (maximaal € 35.000,- per jaar)</t>
  </si>
  <si>
    <t>Totaal OZW (maximaal € 135.000,- per jaar)</t>
  </si>
  <si>
    <t>TOTAAL INSCHRIJFPRIJS onderhoud (maximaal € 170.000 per jaar)</t>
  </si>
  <si>
    <t>TOTAAL VERGELIJKINGSWAARDE (minmaal € 195.000 en maximaal € 240.000 per jaar)</t>
  </si>
  <si>
    <t>TAB 1: Kosten totaal</t>
  </si>
  <si>
    <t>TAB 2: Uurtarieven</t>
  </si>
  <si>
    <t xml:space="preserve">Inschrijver wordt gevraagd de onderhoudsactiviteiten af te prijzen. Inschrijver mag naar eigen inzicht activiteiten aanpassen, toevoegen, beperken, combineren etc. door middel van het leggen van de link met de prestatieonderhoudsniveaus. Uiteindelijk dient er doelmatig onderhoud gepleegd te worden. De keuzes hierin dienen uitgelegd te worden in het Plan van Aanpak MJOP.
De getotaliseerde onderhoudskosten die voor de jaarplannen 2020 t/m 2025 door inschrijver zijn berekend komen vervolgens weer terug in het werkblad “1. Kosten totaal” onderdeel “Bouwkundig Planmatig”. 
</t>
  </si>
  <si>
    <t xml:space="preserve">Inschrijver wordt gevraagd de onderhoudsactiviteiten af te prijzen. Inschrijver mag naar eigen inzicht activiteiten aanpassen, toevoegen, beperken, combineren etc. door middel van het leggen van de link met de prerstatieonderhoudsniveaus. Uiteindelijk dient er doelmatig onderhoud gepleegd te worden. De keuzes hierin dienen uitgelegd te worden in het Plan van Aanpak MJOP.
De getotaliseerde onderhoudskosten die voor de jaarplannen 2020 t/m 2025 door inschrijver zijn berekend komen vervolgens weer terug in het werkblad “1. Kosten totaal” onderdeel “Installaties Planmatig”. 
</t>
  </si>
  <si>
    <t xml:space="preserve">TAB 3 en 5:  MJOP Bouwkundig </t>
  </si>
  <si>
    <t>TAB 4 en 6: MJOP Installaties</t>
  </si>
  <si>
    <t>Op het werkblad "2. Uurtarieven" dienen in de kolommen D12, D13, D15, D16, D17 de uurtarieven ingevuld te worden voor  werkzaamheden buiten scope. Eenzelfde uurtarief voor de diverse soorten werkzaamheden is uiteraard mogelijk een €0 tarief is niet toegestaan.
In de kolommen D26 t/m D29 dienen de opslagpercentages ingevuld te worden bij werkzaamheden buiten kantoortijden. Een opslagpercentage van 0% is hier wel toegestaan.
In de kolommen D35 en D37 dienen de opslagpercentages ingevuld te worden voor materiaal bij niet planmatige werkzaamheden of werkzaamheden buiten scope en inzet derden bij werkzaamheden buiten scope. Een opslagpercentage van 0% is toegestaan.</t>
  </si>
  <si>
    <t>Op het werkblad “Kosten totaal” worden alle kosten voor het MJOP, noodzakelijke onderhouds-, beheer- en advieskosten opgenomen per jaar die naar inzicht van Inschrijver nodig zijn om te kunnen voldoen aan alle genoemde (prestatie)eisen in de Offerteaanvraag binnen de gegevens kaders (waaronder het minimum en maximum budget per jaar).
De inschrijfprijs (TOTAAL) moet zijn gebaseerd op de aanbodscope van Inschrijver en op alle generieke en specifieke informatie in het totale aanbestedingsdossier. Alles wat nodig is om invulling te geven aan de doelstellingen van de VU en de gebruikersorganisaties moet in de inschrijfprijs zijn inbegrepen. De inschrijfprijs kan op het tabblad "Kosten totaal" worden bijgevoegd. De bedragen in de kolommen Bouwkundig (planmatig) en Installaties (planmatig) worden automatisch berekend uit de totaalbedragen in tabblad "3. MJOP Bouwkundig" en "4. MJOP Installaties". De bedragen voor Niet-planmatige werkzaamheden, Vaste kosten beheerorganisatie en Opstellen en actualiseren MJOP en jaarplannen dienen handmatig ingevuld te worden.</t>
  </si>
  <si>
    <t>Gevuld met zonwering (binnen)</t>
  </si>
  <si>
    <t>Gevuld met ramen, ramen draaiend</t>
  </si>
  <si>
    <t xml:space="preserve"> Gevuld met deuren, draaideur MIVA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</si>
</sst>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_ ;[Red]\-#,##0.0\ "/>
    <numFmt numFmtId="167" formatCode="_-[$€]\ * #,##0.00_-;_-[$€]\ * #,##0.00\-;_-[$€]\ * &quot;-&quot;??_-;_-@_-"/>
    <numFmt numFmtId="168" formatCode="0.0%"/>
  </numFmts>
  <fonts count="38">
    <font>
      <sz val="11"/>
      <color theme="1"/>
      <name val="Calibri"/>
      <family val="2"/>
      <scheme val="minor"/>
    </font>
    <font>
      <b/>
      <sz val="14"/>
      <name val="LucidaSansEF"/>
    </font>
    <font>
      <sz val="10"/>
      <name val="Arial"/>
      <family val="2"/>
    </font>
    <font>
      <b/>
      <sz val="10"/>
      <name val="LucidaSansEF"/>
    </font>
    <font>
      <sz val="10"/>
      <name val="LucidaSansEF"/>
    </font>
    <font>
      <b/>
      <i/>
      <sz val="10"/>
      <name val="LucidaSansEF"/>
    </font>
    <font>
      <i/>
      <sz val="10"/>
      <name val="LucidaSansEF"/>
    </font>
    <font>
      <b/>
      <sz val="10"/>
      <color theme="0"/>
      <name val="LucidaSansEF"/>
    </font>
    <font>
      <sz val="10"/>
      <color rgb="FFB1B1B1"/>
      <name val="LucidaSansEF"/>
    </font>
    <font>
      <sz val="12"/>
      <color indexed="8"/>
      <name val="Verdana"/>
      <family val="2"/>
    </font>
    <font>
      <sz val="8"/>
      <name val="LucidaSansEF"/>
    </font>
    <font>
      <sz val="11"/>
      <color theme="1"/>
      <name val="Calibri"/>
      <family val="2"/>
      <scheme val="minor"/>
    </font>
    <font>
      <b/>
      <sz val="11"/>
      <color theme="0"/>
      <name val="Calibri"/>
      <family val="2"/>
      <scheme val="minor"/>
    </font>
    <font>
      <sz val="12"/>
      <color indexed="8"/>
      <name val="Verdana"/>
      <family val="2"/>
    </font>
    <font>
      <sz val="9"/>
      <name val="Arial"/>
      <family val="2"/>
    </font>
    <font>
      <b/>
      <sz val="14"/>
      <color theme="0"/>
      <name val="LucidaSansEF"/>
    </font>
    <font>
      <sz val="10"/>
      <color theme="1"/>
      <name val="LucidaSansEF"/>
    </font>
    <font>
      <sz val="9"/>
      <name val="Univers"/>
      <family val="2"/>
    </font>
    <font>
      <sz val="9"/>
      <color theme="1"/>
      <name val="Calibri"/>
      <family val="2"/>
      <scheme val="minor"/>
    </font>
    <font>
      <b/>
      <sz val="9"/>
      <color theme="1"/>
      <name val="Calibri"/>
      <family val="2"/>
      <scheme val="minor"/>
    </font>
    <font>
      <b/>
      <sz val="9"/>
      <color theme="0"/>
      <name val="Calibri"/>
      <family val="2"/>
      <scheme val="minor"/>
    </font>
    <font>
      <sz val="9"/>
      <name val="Calibri"/>
      <family val="2"/>
      <scheme val="minor"/>
    </font>
    <font>
      <b/>
      <sz val="12"/>
      <name val="LucidaSansEF"/>
    </font>
    <font>
      <sz val="9"/>
      <name val="LucidaSansEF"/>
    </font>
    <font>
      <b/>
      <sz val="9"/>
      <color rgb="FFFF0000"/>
      <name val="LucidaSansEF"/>
    </font>
    <font>
      <b/>
      <sz val="9"/>
      <color theme="0"/>
      <name val="Arial"/>
      <family val="2"/>
    </font>
    <font>
      <sz val="9"/>
      <color indexed="8"/>
      <name val="Verdana"/>
      <family val="2"/>
    </font>
    <font>
      <sz val="9"/>
      <color indexed="12"/>
      <name val="Arial"/>
      <family val="2"/>
    </font>
    <font>
      <sz val="9"/>
      <color indexed="8"/>
      <name val="Arial"/>
      <family val="2"/>
    </font>
    <font>
      <b/>
      <sz val="12"/>
      <color theme="1"/>
      <name val="Calibri"/>
      <family val="2"/>
      <scheme val="minor"/>
    </font>
    <font>
      <b/>
      <sz val="10"/>
      <color theme="0" tint="-0.34998626667073579"/>
      <name val="LucidaSansEF"/>
    </font>
    <font>
      <sz val="11"/>
      <color theme="0" tint="-0.34998626667073579"/>
      <name val="Calibri"/>
      <family val="2"/>
      <scheme val="minor"/>
    </font>
    <font>
      <sz val="10"/>
      <color theme="0" tint="-0.34998626667073579"/>
      <name val="LucidaSansEF"/>
    </font>
    <font>
      <b/>
      <sz val="11"/>
      <color theme="1"/>
      <name val="Calibri"/>
      <family val="2"/>
      <scheme val="minor"/>
    </font>
    <font>
      <sz val="11"/>
      <color rgb="FFFF0000"/>
      <name val="Calibri"/>
      <family val="2"/>
      <scheme val="minor"/>
    </font>
    <font>
      <sz val="9"/>
      <color rgb="FFFF0000"/>
      <name val="Calibri"/>
      <family val="2"/>
      <scheme val="minor"/>
    </font>
    <font>
      <strike/>
      <sz val="11"/>
      <color theme="1"/>
      <name val="Calibri"/>
      <family val="2"/>
      <scheme val="minor"/>
    </font>
    <font>
      <strike/>
      <sz val="9"/>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0089CF"/>
        <bgColor indexed="64"/>
      </patternFill>
    </fill>
    <fill>
      <patternFill patternType="solid">
        <fgColor rgb="FFCDEEFF"/>
        <bgColor indexed="64"/>
      </patternFill>
    </fill>
    <fill>
      <patternFill patternType="solid">
        <fgColor rgb="FF92D050"/>
        <bgColor indexed="64"/>
      </patternFill>
    </fill>
    <fill>
      <patternFill patternType="solid">
        <fgColor rgb="FFFFC000"/>
        <bgColor indexed="64"/>
      </patternFill>
    </fill>
    <fill>
      <patternFill patternType="gray125">
        <fgColor rgb="FF7030A0"/>
        <bgColor auto="1"/>
      </patternFill>
    </fill>
    <fill>
      <patternFill patternType="gray0625">
        <fgColor rgb="FF7030A0"/>
        <bgColor rgb="FF002060"/>
      </patternFill>
    </fill>
    <fill>
      <patternFill patternType="solid">
        <fgColor rgb="FFC0FFC0"/>
        <bgColor indexed="64"/>
      </patternFill>
    </fill>
    <fill>
      <patternFill patternType="solid">
        <fgColor rgb="FF80FF80"/>
        <bgColor indexed="64"/>
      </patternFill>
    </fill>
    <fill>
      <patternFill patternType="solid">
        <fgColor rgb="FFFFFF80"/>
        <bgColor indexed="64"/>
      </patternFill>
    </fill>
    <fill>
      <patternFill patternType="solid">
        <fgColor rgb="FF00FF00"/>
        <bgColor indexed="64"/>
      </patternFill>
    </fill>
    <fill>
      <patternFill patternType="solid">
        <fgColor rgb="FFFFC080"/>
        <bgColor indexed="64"/>
      </patternFill>
    </fill>
    <fill>
      <patternFill patternType="solid">
        <fgColor rgb="FFFFFFFF"/>
        <bgColor indexed="64"/>
      </patternFill>
    </fill>
    <fill>
      <patternFill patternType="solid">
        <fgColor theme="3" tint="0.39997558519241921"/>
        <bgColor indexed="64"/>
      </patternFill>
    </fill>
    <fill>
      <patternFill patternType="solid">
        <fgColor theme="4"/>
        <bgColor indexed="64"/>
      </patternFill>
    </fill>
    <fill>
      <patternFill patternType="solid">
        <fgColor theme="0" tint="-0.14999847407452621"/>
        <bgColor indexed="64"/>
      </patternFill>
    </fill>
    <fill>
      <patternFill patternType="solid">
        <fgColor rgb="FFFFFF00"/>
        <bgColor indexed="64"/>
      </patternFill>
    </fill>
  </fills>
  <borders count="52">
    <border>
      <left/>
      <right/>
      <top/>
      <bottom/>
      <diagonal/>
    </border>
    <border>
      <left style="thin">
        <color rgb="FF0089CF"/>
      </left>
      <right/>
      <top style="thin">
        <color rgb="FF0089CF"/>
      </top>
      <bottom/>
      <diagonal/>
    </border>
    <border>
      <left/>
      <right/>
      <top style="thin">
        <color rgb="FF0089CF"/>
      </top>
      <bottom/>
      <diagonal/>
    </border>
    <border>
      <left/>
      <right style="thin">
        <color rgb="FF0089CF"/>
      </right>
      <top style="thin">
        <color rgb="FF0089CF"/>
      </top>
      <bottom/>
      <diagonal/>
    </border>
    <border>
      <left style="thin">
        <color rgb="FF0089CF"/>
      </left>
      <right/>
      <top/>
      <bottom/>
      <diagonal/>
    </border>
    <border>
      <left style="thick">
        <color theme="0"/>
      </left>
      <right/>
      <top/>
      <bottom/>
      <diagonal/>
    </border>
    <border>
      <left/>
      <right style="thin">
        <color rgb="FF0089CF"/>
      </right>
      <top/>
      <bottom/>
      <diagonal/>
    </border>
    <border>
      <left style="thin">
        <color rgb="FF0089CF"/>
      </left>
      <right/>
      <top/>
      <bottom style="thin">
        <color rgb="FF0089CF"/>
      </bottom>
      <diagonal/>
    </border>
    <border>
      <left/>
      <right/>
      <top/>
      <bottom style="thin">
        <color rgb="FF0089CF"/>
      </bottom>
      <diagonal/>
    </border>
    <border>
      <left style="thick">
        <color theme="0"/>
      </left>
      <right/>
      <top/>
      <bottom style="thin">
        <color rgb="FF0089CF"/>
      </bottom>
      <diagonal/>
    </border>
    <border>
      <left/>
      <right style="thin">
        <color rgb="FF0089CF"/>
      </right>
      <top/>
      <bottom style="thin">
        <color rgb="FF0089CF"/>
      </bottom>
      <diagonal/>
    </border>
    <border>
      <left style="thick">
        <color theme="0"/>
      </left>
      <right style="thick">
        <color theme="0"/>
      </right>
      <top/>
      <bottom style="hair">
        <color auto="1"/>
      </bottom>
      <diagonal/>
    </border>
    <border>
      <left style="thick">
        <color theme="0"/>
      </left>
      <right/>
      <top/>
      <bottom style="hair">
        <color auto="1"/>
      </bottom>
      <diagonal/>
    </border>
    <border>
      <left/>
      <right/>
      <top/>
      <bottom style="double">
        <color indexed="64"/>
      </bottom>
      <diagonal/>
    </border>
    <border>
      <left style="thick">
        <color theme="0"/>
      </left>
      <right/>
      <top/>
      <bottom style="double">
        <color indexed="64"/>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hair">
        <color auto="1"/>
      </top>
      <bottom style="hair">
        <color auto="1"/>
      </bottom>
      <diagonal/>
    </border>
    <border>
      <left/>
      <right style="thin">
        <color rgb="FF0089CF"/>
      </right>
      <top/>
      <bottom style="hair">
        <color auto="1"/>
      </bottom>
      <diagonal/>
    </border>
    <border>
      <left/>
      <right style="thin">
        <color rgb="FF0089CF"/>
      </right>
      <top style="hair">
        <color auto="1"/>
      </top>
      <bottom style="hair">
        <color auto="1"/>
      </bottom>
      <diagonal/>
    </border>
    <border>
      <left style="thin">
        <color indexed="64"/>
      </left>
      <right style="thin">
        <color indexed="64"/>
      </right>
      <top style="thin">
        <color indexed="64"/>
      </top>
      <bottom/>
      <diagonal/>
    </border>
    <border>
      <left style="thick">
        <color rgb="FF7030A0"/>
      </left>
      <right style="medium">
        <color rgb="FF7030A0"/>
      </right>
      <top style="thick">
        <color rgb="FF7030A0"/>
      </top>
      <bottom/>
      <diagonal/>
    </border>
    <border>
      <left style="medium">
        <color rgb="FF7030A0"/>
      </left>
      <right style="dashed">
        <color rgb="FF7030A0"/>
      </right>
      <top style="thick">
        <color rgb="FF7030A0"/>
      </top>
      <bottom/>
      <diagonal/>
    </border>
    <border>
      <left/>
      <right style="dashed">
        <color rgb="FF7030A0"/>
      </right>
      <top style="thick">
        <color rgb="FF7030A0"/>
      </top>
      <bottom/>
      <diagonal/>
    </border>
    <border>
      <left style="dashed">
        <color rgb="FF7030A0"/>
      </left>
      <right style="dashed">
        <color rgb="FF7030A0"/>
      </right>
      <top style="thick">
        <color rgb="FF7030A0"/>
      </top>
      <bottom/>
      <diagonal/>
    </border>
    <border>
      <left style="thick">
        <color rgb="FF7030A0"/>
      </left>
      <right style="medium">
        <color rgb="FF7030A0"/>
      </right>
      <top/>
      <bottom style="thick">
        <color rgb="FF7030A0"/>
      </bottom>
      <diagonal/>
    </border>
    <border>
      <left style="medium">
        <color rgb="FF7030A0"/>
      </left>
      <right style="dashed">
        <color rgb="FF7030A0"/>
      </right>
      <top/>
      <bottom style="thick">
        <color rgb="FF7030A0"/>
      </bottom>
      <diagonal/>
    </border>
    <border>
      <left/>
      <right style="dashed">
        <color rgb="FF7030A0"/>
      </right>
      <top/>
      <bottom style="thick">
        <color rgb="FF7030A0"/>
      </bottom>
      <diagonal/>
    </border>
    <border>
      <left style="dashed">
        <color rgb="FF7030A0"/>
      </left>
      <right style="dashed">
        <color rgb="FF7030A0"/>
      </right>
      <top/>
      <bottom style="thick">
        <color rgb="FF7030A0"/>
      </bottom>
      <diagonal/>
    </border>
    <border>
      <left style="thick">
        <color rgb="FF7030A0"/>
      </left>
      <right style="medium">
        <color rgb="FF7030A0"/>
      </right>
      <top/>
      <bottom/>
      <diagonal/>
    </border>
    <border>
      <left style="medium">
        <color rgb="FF7030A0"/>
      </left>
      <right style="dashed">
        <color rgb="FF7030A0"/>
      </right>
      <top/>
      <bottom/>
      <diagonal/>
    </border>
    <border>
      <left/>
      <right style="dashed">
        <color rgb="FF7030A0"/>
      </right>
      <top/>
      <bottom/>
      <diagonal/>
    </border>
    <border>
      <left style="dashed">
        <color rgb="FF7030A0"/>
      </left>
      <right style="dashed">
        <color rgb="FF7030A0"/>
      </right>
      <top/>
      <bottom/>
      <diagonal/>
    </border>
    <border>
      <left style="dashed">
        <color rgb="FF7030A0"/>
      </left>
      <right/>
      <top/>
      <bottom/>
      <diagonal/>
    </border>
    <border>
      <left style="dashed">
        <color rgb="FF7030A0"/>
      </left>
      <right/>
      <top style="thick">
        <color rgb="FF7030A0"/>
      </top>
      <bottom/>
      <diagonal/>
    </border>
    <border>
      <left style="thin">
        <color rgb="FF7030A0"/>
      </left>
      <right style="dashed">
        <color rgb="FF7030A0"/>
      </right>
      <top style="thick">
        <color rgb="FF7030A0"/>
      </top>
      <bottom/>
      <diagonal/>
    </border>
    <border>
      <left style="dashed">
        <color rgb="FF7030A0"/>
      </left>
      <right style="thin">
        <color rgb="FF7030A0"/>
      </right>
      <top style="thick">
        <color rgb="FF7030A0"/>
      </top>
      <bottom/>
      <diagonal/>
    </border>
    <border>
      <left style="thin">
        <color rgb="FF7030A0"/>
      </left>
      <right style="dashed">
        <color rgb="FF7030A0"/>
      </right>
      <top/>
      <bottom/>
      <diagonal/>
    </border>
    <border>
      <left style="dashed">
        <color rgb="FF7030A0"/>
      </left>
      <right style="thin">
        <color rgb="FF7030A0"/>
      </right>
      <top/>
      <bottom/>
      <diagonal/>
    </border>
    <border>
      <left style="thin">
        <color indexed="64"/>
      </left>
      <right/>
      <top style="thin">
        <color indexed="64"/>
      </top>
      <bottom style="thin">
        <color indexed="64"/>
      </bottom>
      <diagonal/>
    </border>
    <border>
      <left style="dashed">
        <color rgb="FF7030A0"/>
      </left>
      <right/>
      <top/>
      <bottom style="thick">
        <color rgb="FF7030A0"/>
      </bottom>
      <diagonal/>
    </border>
    <border>
      <left style="thin">
        <color rgb="FF7030A0"/>
      </left>
      <right style="dashed">
        <color rgb="FF7030A0"/>
      </right>
      <top/>
      <bottom style="thick">
        <color rgb="FF7030A0"/>
      </bottom>
      <diagonal/>
    </border>
    <border>
      <left style="dashed">
        <color rgb="FF7030A0"/>
      </left>
      <right style="thin">
        <color rgb="FF7030A0"/>
      </right>
      <top/>
      <bottom style="thick">
        <color rgb="FF7030A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0"/>
      </left>
      <right/>
      <top style="medium">
        <color indexed="64"/>
      </top>
      <bottom style="medium">
        <color indexed="64"/>
      </bottom>
      <diagonal/>
    </border>
    <border>
      <left style="thin">
        <color rgb="FF0089CF"/>
      </left>
      <right style="medium">
        <color indexed="64"/>
      </right>
      <top style="medium">
        <color indexed="64"/>
      </top>
      <bottom style="medium">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1"/>
      </left>
      <right style="thin">
        <color theme="1"/>
      </right>
      <top style="thin">
        <color theme="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xf numFmtId="0" fontId="2" fillId="0" borderId="0"/>
    <xf numFmtId="0" fontId="9" fillId="0" borderId="0" applyNumberFormat="0" applyFill="0" applyBorder="0" applyProtection="0">
      <alignment vertical="top" wrapText="1"/>
    </xf>
    <xf numFmtId="9" fontId="2" fillId="0" borderId="0" applyFont="0" applyFill="0" applyBorder="0" applyAlignment="0" applyProtection="0"/>
    <xf numFmtId="0" fontId="9" fillId="0" borderId="0" applyNumberFormat="0" applyFill="0" applyBorder="0" applyProtection="0">
      <alignment vertical="top" wrapText="1"/>
    </xf>
    <xf numFmtId="165" fontId="9" fillId="0" borderId="0" applyFont="0" applyFill="0" applyBorder="0" applyAlignment="0" applyProtection="0"/>
    <xf numFmtId="0" fontId="13" fillId="0" borderId="0" applyNumberFormat="0" applyFill="0" applyBorder="0" applyProtection="0">
      <alignment vertical="top" wrapText="1"/>
    </xf>
    <xf numFmtId="166" fontId="17" fillId="0" borderId="0">
      <alignment vertical="center"/>
      <protection locked="0"/>
    </xf>
    <xf numFmtId="167" fontId="14" fillId="0" borderId="0" applyFont="0" applyFill="0" applyBorder="0" applyAlignment="0" applyProtection="0">
      <alignment vertical="center"/>
      <protection locked="0"/>
    </xf>
    <xf numFmtId="167" fontId="2"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cellStyleXfs>
  <cellXfs count="313">
    <xf numFmtId="0" fontId="0" fillId="0" borderId="0" xfId="0"/>
    <xf numFmtId="0" fontId="1" fillId="2" borderId="0" xfId="0" applyFont="1" applyFill="1" applyBorder="1" applyAlignment="1" applyProtection="1">
      <alignment horizontal="left" vertical="center"/>
    </xf>
    <xf numFmtId="0" fontId="3" fillId="2" borderId="0" xfId="1" applyFont="1" applyFill="1" applyBorder="1" applyAlignment="1" applyProtection="1">
      <alignment vertical="center"/>
    </xf>
    <xf numFmtId="0" fontId="3" fillId="2" borderId="0" xfId="1" applyFont="1" applyFill="1" applyBorder="1" applyAlignment="1" applyProtection="1">
      <alignment horizontal="right" vertical="top"/>
    </xf>
    <xf numFmtId="0" fontId="4" fillId="2" borderId="0" xfId="1" applyFont="1" applyFill="1" applyBorder="1" applyProtection="1"/>
    <xf numFmtId="0" fontId="3" fillId="2" borderId="0" xfId="1" applyFont="1" applyFill="1" applyBorder="1" applyAlignment="1" applyProtection="1"/>
    <xf numFmtId="0" fontId="4" fillId="2" borderId="0" xfId="1" applyFont="1" applyFill="1" applyBorder="1" applyAlignment="1" applyProtection="1"/>
    <xf numFmtId="0" fontId="4" fillId="2" borderId="0" xfId="1" applyFont="1" applyFill="1" applyBorder="1" applyAlignment="1" applyProtection="1">
      <alignment horizontal="left"/>
    </xf>
    <xf numFmtId="0" fontId="4" fillId="2" borderId="0" xfId="1" applyFont="1" applyFill="1" applyBorder="1" applyAlignment="1" applyProtection="1">
      <alignment horizontal="right" vertical="top"/>
    </xf>
    <xf numFmtId="0" fontId="5" fillId="2" borderId="0" xfId="1" applyFont="1" applyFill="1" applyBorder="1" applyAlignment="1" applyProtection="1">
      <alignment vertical="top"/>
    </xf>
    <xf numFmtId="0" fontId="4" fillId="2" borderId="0" xfId="1" applyFont="1" applyFill="1" applyBorder="1" applyAlignment="1" applyProtection="1">
      <alignment horizontal="center"/>
    </xf>
    <xf numFmtId="0" fontId="6" fillId="2" borderId="0" xfId="1" applyFont="1" applyFill="1" applyBorder="1" applyAlignment="1" applyProtection="1">
      <alignment horizontal="left" vertical="top"/>
    </xf>
    <xf numFmtId="0" fontId="6" fillId="2" borderId="0" xfId="1" applyFont="1" applyFill="1" applyBorder="1" applyAlignment="1" applyProtection="1">
      <alignment vertical="top"/>
    </xf>
    <xf numFmtId="0" fontId="6" fillId="2" borderId="0" xfId="1" applyFont="1" applyFill="1" applyBorder="1" applyAlignment="1" applyProtection="1">
      <alignment horizontal="right" vertical="top"/>
    </xf>
    <xf numFmtId="0" fontId="6" fillId="2" borderId="0" xfId="1" applyFont="1" applyFill="1" applyBorder="1" applyAlignment="1" applyProtection="1">
      <alignment vertical="top" wrapText="1"/>
    </xf>
    <xf numFmtId="0" fontId="7" fillId="3" borderId="2" xfId="0" applyFont="1" applyFill="1" applyBorder="1" applyAlignment="1" applyProtection="1">
      <alignment horizontal="left" vertical="center" wrapText="1"/>
    </xf>
    <xf numFmtId="0" fontId="7" fillId="3" borderId="3" xfId="1" applyFont="1" applyFill="1" applyBorder="1" applyAlignment="1" applyProtection="1">
      <alignment horizontal="right" vertical="top"/>
    </xf>
    <xf numFmtId="0" fontId="6" fillId="3" borderId="3" xfId="1" applyFont="1" applyFill="1" applyBorder="1" applyAlignment="1" applyProtection="1">
      <alignment vertical="top"/>
    </xf>
    <xf numFmtId="0" fontId="7" fillId="3" borderId="0" xfId="0" applyFont="1" applyFill="1" applyBorder="1" applyAlignment="1" applyProtection="1">
      <alignment horizontal="left" vertical="center" wrapText="1"/>
    </xf>
    <xf numFmtId="0" fontId="7" fillId="3" borderId="6" xfId="1" applyFont="1" applyFill="1" applyBorder="1" applyAlignment="1" applyProtection="1">
      <alignment horizontal="right" vertical="top"/>
    </xf>
    <xf numFmtId="0" fontId="3" fillId="3" borderId="6" xfId="1" applyFont="1" applyFill="1" applyBorder="1" applyAlignment="1" applyProtection="1">
      <alignment vertical="top"/>
    </xf>
    <xf numFmtId="0" fontId="3" fillId="2" borderId="0" xfId="1" applyFont="1" applyFill="1" applyBorder="1" applyAlignment="1" applyProtection="1">
      <alignment vertical="top"/>
    </xf>
    <xf numFmtId="0" fontId="5" fillId="2" borderId="0" xfId="1" applyFont="1" applyFill="1" applyBorder="1" applyAlignment="1" applyProtection="1">
      <alignment vertical="top" wrapText="1"/>
    </xf>
    <xf numFmtId="0" fontId="3" fillId="2" borderId="0" xfId="1" applyFont="1" applyFill="1" applyBorder="1" applyProtection="1"/>
    <xf numFmtId="0" fontId="7" fillId="3" borderId="8" xfId="0" applyFont="1" applyFill="1" applyBorder="1" applyAlignment="1" applyProtection="1">
      <alignment horizontal="left" vertical="center" wrapText="1"/>
    </xf>
    <xf numFmtId="0" fontId="7" fillId="3" borderId="9"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10" xfId="0" applyFont="1" applyFill="1" applyBorder="1" applyAlignment="1" applyProtection="1">
      <alignment horizontal="center" vertical="top" wrapText="1"/>
    </xf>
    <xf numFmtId="0" fontId="4" fillId="3" borderId="10" xfId="1" applyFont="1" applyFill="1" applyBorder="1" applyAlignment="1" applyProtection="1">
      <alignment horizontal="center" vertical="top"/>
    </xf>
    <xf numFmtId="0" fontId="4" fillId="2" borderId="0" xfId="1" applyFont="1" applyFill="1" applyBorder="1" applyAlignment="1" applyProtection="1">
      <alignment vertical="top"/>
    </xf>
    <xf numFmtId="0" fontId="7" fillId="2" borderId="4"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7" fillId="2" borderId="0" xfId="0" applyFont="1" applyFill="1" applyBorder="1" applyAlignment="1" applyProtection="1">
      <alignment horizontal="right" vertical="top" wrapText="1"/>
    </xf>
    <xf numFmtId="0" fontId="4" fillId="2" borderId="6" xfId="1" applyFont="1" applyFill="1" applyBorder="1" applyAlignment="1" applyProtection="1">
      <alignment vertical="top"/>
    </xf>
    <xf numFmtId="0" fontId="4" fillId="2" borderId="4" xfId="1" applyFont="1" applyFill="1" applyBorder="1" applyAlignment="1" applyProtection="1">
      <alignment vertical="center"/>
    </xf>
    <xf numFmtId="49" fontId="8" fillId="2" borderId="0" xfId="1" applyNumberFormat="1" applyFont="1" applyFill="1" applyBorder="1" applyAlignment="1" applyProtection="1">
      <alignment horizontal="right" vertical="top"/>
    </xf>
    <xf numFmtId="0" fontId="4" fillId="4" borderId="11" xfId="1" applyFont="1" applyFill="1" applyBorder="1" applyAlignment="1" applyProtection="1">
      <alignment horizontal="right" vertical="center"/>
      <protection locked="0"/>
    </xf>
    <xf numFmtId="164" fontId="4" fillId="4" borderId="12" xfId="1" applyNumberFormat="1" applyFont="1" applyFill="1" applyBorder="1" applyAlignment="1" applyProtection="1">
      <alignment vertical="center"/>
      <protection locked="0"/>
    </xf>
    <xf numFmtId="44" fontId="4" fillId="2" borderId="0" xfId="1" applyNumberFormat="1" applyFont="1" applyFill="1" applyBorder="1" applyAlignment="1" applyProtection="1">
      <alignment vertical="center"/>
    </xf>
    <xf numFmtId="0" fontId="4" fillId="2" borderId="6" xfId="1" applyFont="1" applyFill="1" applyBorder="1" applyAlignment="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left" vertical="top" wrapText="1"/>
    </xf>
    <xf numFmtId="49" fontId="8" fillId="2" borderId="0" xfId="1" applyNumberFormat="1" applyFont="1" applyFill="1" applyBorder="1" applyAlignment="1" applyProtection="1">
      <alignment horizontal="right" vertical="top" wrapText="1"/>
    </xf>
    <xf numFmtId="0" fontId="6" fillId="2" borderId="0" xfId="1" applyFont="1" applyFill="1" applyBorder="1" applyAlignment="1" applyProtection="1">
      <alignment vertical="center" wrapText="1"/>
    </xf>
    <xf numFmtId="0" fontId="4" fillId="2" borderId="6" xfId="1" applyFont="1" applyFill="1" applyBorder="1" applyAlignment="1" applyProtection="1">
      <alignment horizontal="left" vertical="center" wrapText="1"/>
    </xf>
    <xf numFmtId="0" fontId="4" fillId="2" borderId="0" xfId="1" applyFont="1" applyFill="1" applyBorder="1" applyAlignment="1" applyProtection="1">
      <alignment horizontal="left" vertical="center" wrapText="1"/>
    </xf>
    <xf numFmtId="0" fontId="4" fillId="2" borderId="4" xfId="1" applyFont="1" applyFill="1" applyBorder="1" applyProtection="1"/>
    <xf numFmtId="0" fontId="3" fillId="2" borderId="13" xfId="1" applyFont="1" applyFill="1" applyBorder="1" applyAlignment="1" applyProtection="1">
      <alignment horizontal="left" vertical="top" wrapText="1"/>
    </xf>
    <xf numFmtId="0" fontId="4" fillId="2" borderId="13" xfId="1" applyFont="1" applyFill="1" applyBorder="1" applyAlignment="1" applyProtection="1">
      <alignment horizontal="left" vertical="top" wrapText="1"/>
    </xf>
    <xf numFmtId="164" fontId="4" fillId="2" borderId="14" xfId="1" applyNumberFormat="1" applyFont="1" applyFill="1" applyBorder="1" applyProtection="1"/>
    <xf numFmtId="44" fontId="4" fillId="2" borderId="13" xfId="1" applyNumberFormat="1" applyFont="1" applyFill="1" applyBorder="1" applyProtection="1"/>
    <xf numFmtId="44" fontId="4" fillId="2" borderId="0" xfId="1" applyNumberFormat="1" applyFont="1" applyFill="1" applyBorder="1" applyAlignment="1" applyProtection="1">
      <alignment horizontal="right" vertical="top"/>
    </xf>
    <xf numFmtId="0" fontId="4" fillId="2" borderId="6" xfId="1" applyFont="1" applyFill="1" applyBorder="1" applyProtection="1"/>
    <xf numFmtId="0" fontId="3" fillId="2" borderId="0" xfId="1" applyFont="1" applyFill="1" applyBorder="1" applyAlignment="1" applyProtection="1">
      <alignment horizontal="left" vertical="top" wrapText="1"/>
    </xf>
    <xf numFmtId="164" fontId="4" fillId="2" borderId="5" xfId="1" applyNumberFormat="1" applyFont="1" applyFill="1" applyBorder="1" applyProtection="1"/>
    <xf numFmtId="44" fontId="4" fillId="2" borderId="0" xfId="1" applyNumberFormat="1" applyFont="1" applyFill="1" applyBorder="1" applyProtection="1"/>
    <xf numFmtId="164" fontId="7" fillId="2" borderId="4" xfId="1" applyNumberFormat="1" applyFont="1" applyFill="1" applyBorder="1" applyAlignment="1" applyProtection="1">
      <alignment horizontal="right" vertical="top"/>
    </xf>
    <xf numFmtId="0" fontId="4" fillId="2" borderId="7" xfId="1" applyFont="1" applyFill="1" applyBorder="1" applyProtection="1"/>
    <xf numFmtId="0" fontId="4" fillId="2" borderId="8" xfId="1" applyFont="1" applyFill="1" applyBorder="1" applyProtection="1"/>
    <xf numFmtId="0" fontId="4" fillId="2" borderId="8" xfId="1" applyFont="1" applyFill="1" applyBorder="1" applyAlignment="1" applyProtection="1">
      <alignment horizontal="right" vertical="top"/>
    </xf>
    <xf numFmtId="0" fontId="4" fillId="2" borderId="10" xfId="1" applyFont="1" applyFill="1" applyBorder="1" applyProtection="1"/>
    <xf numFmtId="0" fontId="4" fillId="2" borderId="0" xfId="1" applyFont="1" applyFill="1" applyBorder="1"/>
    <xf numFmtId="0" fontId="3" fillId="2" borderId="0" xfId="0" applyFont="1" applyFill="1" applyBorder="1" applyAlignment="1" applyProtection="1">
      <alignment horizontal="left" vertical="center"/>
    </xf>
    <xf numFmtId="0" fontId="3" fillId="2" borderId="0" xfId="1" applyFont="1" applyFill="1" applyBorder="1" applyAlignment="1">
      <alignment vertical="center"/>
    </xf>
    <xf numFmtId="0" fontId="4" fillId="2" borderId="0" xfId="1" applyFont="1" applyFill="1" applyBorder="1" applyAlignment="1"/>
    <xf numFmtId="0" fontId="4" fillId="2" borderId="0" xfId="1" applyFont="1" applyFill="1" applyBorder="1" applyAlignment="1">
      <alignment horizontal="center"/>
    </xf>
    <xf numFmtId="0" fontId="3" fillId="2" borderId="0" xfId="1" applyFont="1" applyFill="1" applyBorder="1" applyAlignment="1"/>
    <xf numFmtId="0" fontId="4" fillId="2" borderId="0" xfId="1" applyFont="1" applyFill="1" applyBorder="1" applyAlignment="1">
      <alignment horizontal="left"/>
    </xf>
    <xf numFmtId="0" fontId="4" fillId="2" borderId="0" xfId="1" applyFont="1" applyFill="1" applyBorder="1" applyAlignment="1">
      <alignment horizontal="justify"/>
    </xf>
    <xf numFmtId="0" fontId="7" fillId="3" borderId="2" xfId="1" applyFont="1" applyFill="1" applyBorder="1" applyAlignment="1">
      <alignment horizontal="center" vertical="center"/>
    </xf>
    <xf numFmtId="0" fontId="4" fillId="3" borderId="3" xfId="1" applyFont="1" applyFill="1" applyBorder="1"/>
    <xf numFmtId="0" fontId="7" fillId="3" borderId="8" xfId="0" applyFont="1" applyFill="1" applyBorder="1" applyAlignment="1">
      <alignment horizontal="center" vertical="center" wrapText="1"/>
    </xf>
    <xf numFmtId="0" fontId="4" fillId="3" borderId="10" xfId="1" applyFont="1" applyFill="1" applyBorder="1"/>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4" fillId="2" borderId="6" xfId="1" applyFont="1" applyFill="1" applyBorder="1"/>
    <xf numFmtId="0" fontId="4" fillId="2" borderId="4" xfId="1" applyFont="1" applyFill="1" applyBorder="1"/>
    <xf numFmtId="0" fontId="4" fillId="2" borderId="0" xfId="1" applyFont="1" applyFill="1" applyBorder="1" applyAlignment="1">
      <alignment horizontal="left" vertical="top" wrapText="1"/>
    </xf>
    <xf numFmtId="0" fontId="4" fillId="2" borderId="7" xfId="1" applyFont="1" applyFill="1" applyBorder="1"/>
    <xf numFmtId="0" fontId="4" fillId="2" borderId="10" xfId="1" applyFont="1" applyFill="1" applyBorder="1"/>
    <xf numFmtId="9" fontId="4" fillId="4" borderId="11" xfId="3" applyFont="1" applyFill="1" applyBorder="1" applyAlignment="1" applyProtection="1">
      <alignment horizontal="center" vertical="top" wrapText="1"/>
      <protection locked="0"/>
    </xf>
    <xf numFmtId="9" fontId="4" fillId="4" borderId="16" xfId="3" applyFont="1" applyFill="1" applyBorder="1" applyAlignment="1" applyProtection="1">
      <alignment horizontal="center" vertical="top" wrapText="1"/>
      <protection locked="0"/>
    </xf>
    <xf numFmtId="0" fontId="4" fillId="2" borderId="8" xfId="1" applyFont="1" applyFill="1" applyBorder="1" applyAlignment="1">
      <alignment horizontal="left" vertical="top" wrapText="1"/>
    </xf>
    <xf numFmtId="10" fontId="4" fillId="2" borderId="8" xfId="1" applyNumberFormat="1" applyFont="1" applyFill="1" applyBorder="1" applyAlignment="1">
      <alignment horizontal="right" vertical="top" wrapText="1"/>
    </xf>
    <xf numFmtId="0" fontId="7" fillId="3" borderId="5" xfId="1" applyFont="1" applyFill="1" applyBorder="1" applyAlignment="1" applyProtection="1">
      <alignment horizontal="center" vertical="top"/>
    </xf>
    <xf numFmtId="0" fontId="7" fillId="3" borderId="3" xfId="1" applyFont="1" applyFill="1" applyBorder="1" applyAlignment="1">
      <alignment vertical="center"/>
    </xf>
    <xf numFmtId="0" fontId="7" fillId="3"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44" fontId="4" fillId="4" borderId="17" xfId="3" applyNumberFormat="1" applyFont="1" applyFill="1" applyBorder="1" applyAlignment="1" applyProtection="1">
      <alignment horizontal="center" vertical="top" wrapText="1"/>
      <protection locked="0"/>
    </xf>
    <xf numFmtId="44" fontId="4" fillId="4" borderId="18" xfId="3" applyNumberFormat="1" applyFont="1" applyFill="1" applyBorder="1" applyAlignment="1" applyProtection="1">
      <alignment horizontal="center" vertical="top" wrapText="1"/>
      <protection locked="0"/>
    </xf>
    <xf numFmtId="0" fontId="7" fillId="3" borderId="2" xfId="1" applyFont="1" applyFill="1" applyBorder="1" applyAlignment="1" applyProtection="1">
      <alignment horizontal="center" vertical="top"/>
    </xf>
    <xf numFmtId="0" fontId="3" fillId="2" borderId="0" xfId="1" applyFont="1" applyFill="1" applyBorder="1" applyAlignment="1" applyProtection="1">
      <alignment horizontal="left" vertical="top"/>
    </xf>
    <xf numFmtId="0" fontId="10" fillId="2" borderId="0" xfId="0" applyFont="1" applyFill="1" applyBorder="1" applyAlignment="1" applyProtection="1">
      <alignment horizontal="left" vertical="center" wrapText="1"/>
    </xf>
    <xf numFmtId="0" fontId="3" fillId="2" borderId="0" xfId="1" applyFont="1" applyFill="1" applyBorder="1"/>
    <xf numFmtId="0" fontId="3" fillId="2" borderId="0" xfId="1" applyFont="1" applyFill="1" applyBorder="1" applyAlignment="1">
      <alignment horizontal="left" vertical="top" wrapText="1"/>
    </xf>
    <xf numFmtId="0" fontId="6" fillId="2" borderId="4" xfId="1" applyFont="1" applyFill="1" applyBorder="1"/>
    <xf numFmtId="44" fontId="3" fillId="4" borderId="18" xfId="3" applyNumberFormat="1" applyFont="1" applyFill="1" applyBorder="1" applyAlignment="1" applyProtection="1">
      <alignment horizontal="center" vertical="top" wrapText="1"/>
      <protection locked="0"/>
    </xf>
    <xf numFmtId="0" fontId="3" fillId="2" borderId="8" xfId="1" applyFont="1" applyFill="1" applyBorder="1" applyAlignment="1">
      <alignment horizontal="justify"/>
    </xf>
    <xf numFmtId="44" fontId="3" fillId="4" borderId="6" xfId="3" applyNumberFormat="1" applyFont="1" applyFill="1" applyBorder="1" applyAlignment="1" applyProtection="1">
      <alignment horizontal="center" vertical="top" wrapText="1"/>
      <protection locked="0"/>
    </xf>
    <xf numFmtId="0" fontId="15" fillId="3" borderId="0" xfId="1" applyFont="1" applyFill="1" applyBorder="1" applyAlignment="1" applyProtection="1">
      <alignment horizontal="left" vertical="top"/>
    </xf>
    <xf numFmtId="0" fontId="1" fillId="2" borderId="0" xfId="1" applyFont="1" applyFill="1" applyBorder="1" applyAlignment="1" applyProtection="1">
      <alignment horizontal="left" vertical="top"/>
    </xf>
    <xf numFmtId="0" fontId="4" fillId="2" borderId="0" xfId="1" applyFont="1" applyFill="1" applyAlignment="1">
      <alignment horizontal="left" vertical="top"/>
    </xf>
    <xf numFmtId="0" fontId="12" fillId="3" borderId="19" xfId="1" applyFont="1" applyFill="1" applyBorder="1" applyAlignment="1">
      <alignment vertical="top"/>
    </xf>
    <xf numFmtId="0" fontId="16" fillId="2" borderId="15" xfId="1" applyFont="1" applyFill="1" applyBorder="1" applyAlignment="1">
      <alignment horizontal="left" vertical="top" wrapText="1"/>
    </xf>
    <xf numFmtId="0" fontId="4" fillId="2" borderId="0" xfId="1" applyFont="1" applyFill="1" applyAlignment="1">
      <alignment horizontal="left" vertical="top" wrapText="1"/>
    </xf>
    <xf numFmtId="44" fontId="3" fillId="2" borderId="10" xfId="1" applyNumberFormat="1" applyFont="1" applyFill="1" applyBorder="1"/>
    <xf numFmtId="0" fontId="3" fillId="5" borderId="4"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4" fillId="5" borderId="4" xfId="1" applyFont="1" applyFill="1" applyBorder="1" applyAlignment="1" applyProtection="1">
      <alignment vertical="center"/>
    </xf>
    <xf numFmtId="0" fontId="4" fillId="5" borderId="0" xfId="1" applyFont="1" applyFill="1" applyBorder="1" applyAlignment="1" applyProtection="1">
      <alignment horizontal="left" vertical="top" indent="1"/>
    </xf>
    <xf numFmtId="0" fontId="3" fillId="5" borderId="0" xfId="1" applyFont="1" applyFill="1" applyBorder="1" applyAlignment="1" applyProtection="1">
      <alignment horizontal="left" vertical="top"/>
    </xf>
    <xf numFmtId="0" fontId="3" fillId="6" borderId="4" xfId="0" applyFont="1" applyFill="1" applyBorder="1" applyAlignment="1" applyProtection="1">
      <alignment horizontal="left" vertical="center" wrapText="1"/>
    </xf>
    <xf numFmtId="0" fontId="3" fillId="6" borderId="0" xfId="0" applyFont="1" applyFill="1" applyBorder="1" applyAlignment="1" applyProtection="1">
      <alignment horizontal="left" vertical="center" wrapText="1"/>
    </xf>
    <xf numFmtId="0" fontId="4" fillId="6" borderId="4" xfId="1" applyFont="1" applyFill="1" applyBorder="1" applyAlignment="1" applyProtection="1">
      <alignment vertical="center"/>
    </xf>
    <xf numFmtId="0" fontId="4" fillId="6" borderId="0" xfId="1" applyFont="1" applyFill="1" applyBorder="1" applyAlignment="1" applyProtection="1">
      <alignment horizontal="left" vertical="top" indent="1"/>
    </xf>
    <xf numFmtId="0" fontId="3" fillId="6" borderId="0" xfId="1" applyFont="1" applyFill="1" applyBorder="1" applyAlignment="1" applyProtection="1">
      <alignment horizontal="left" vertical="top"/>
    </xf>
    <xf numFmtId="0" fontId="0" fillId="0" borderId="0" xfId="0" applyFont="1"/>
    <xf numFmtId="0" fontId="18" fillId="0" borderId="15" xfId="0" applyFont="1" applyFill="1" applyBorder="1" applyAlignment="1">
      <alignment horizontal="center" vertical="top"/>
    </xf>
    <xf numFmtId="0" fontId="18" fillId="9" borderId="15" xfId="0" applyFont="1" applyFill="1" applyBorder="1" applyAlignment="1">
      <alignment horizontal="center" vertical="top"/>
    </xf>
    <xf numFmtId="0" fontId="18" fillId="10" borderId="15" xfId="0" applyFont="1" applyFill="1" applyBorder="1" applyAlignment="1">
      <alignment horizontal="center" vertical="top"/>
    </xf>
    <xf numFmtId="0" fontId="18" fillId="9" borderId="15" xfId="0" applyFont="1" applyFill="1" applyBorder="1" applyAlignment="1">
      <alignment horizontal="center" vertical="center"/>
    </xf>
    <xf numFmtId="0" fontId="18" fillId="11" borderId="15" xfId="0" applyFont="1" applyFill="1" applyBorder="1" applyAlignment="1">
      <alignment horizontal="center" vertical="top"/>
    </xf>
    <xf numFmtId="0" fontId="18" fillId="12" borderId="15" xfId="0" applyFont="1" applyFill="1" applyBorder="1" applyAlignment="1">
      <alignment horizontal="center" vertical="top"/>
    </xf>
    <xf numFmtId="0" fontId="19" fillId="7" borderId="20" xfId="0" applyFont="1" applyFill="1" applyBorder="1" applyAlignment="1">
      <alignment horizontal="center" vertical="top" wrapText="1"/>
    </xf>
    <xf numFmtId="0" fontId="19" fillId="7" borderId="21" xfId="0" applyFont="1" applyFill="1" applyBorder="1" applyAlignment="1">
      <alignment horizontal="center" vertical="top" wrapText="1"/>
    </xf>
    <xf numFmtId="0" fontId="19" fillId="7" borderId="22" xfId="0" applyFont="1" applyFill="1" applyBorder="1" applyAlignment="1">
      <alignment horizontal="center" vertical="top" wrapText="1"/>
    </xf>
    <xf numFmtId="0" fontId="19" fillId="7" borderId="23" xfId="0" applyFont="1" applyFill="1" applyBorder="1" applyAlignment="1">
      <alignment horizontal="center" vertical="top" wrapText="1"/>
    </xf>
    <xf numFmtId="0" fontId="20" fillId="8" borderId="30" xfId="0" applyFont="1" applyFill="1" applyBorder="1" applyAlignment="1">
      <alignment vertical="top" wrapText="1"/>
    </xf>
    <xf numFmtId="0" fontId="20" fillId="8" borderId="31" xfId="0" applyFont="1" applyFill="1" applyBorder="1" applyAlignment="1">
      <alignment vertical="top" wrapText="1"/>
    </xf>
    <xf numFmtId="0" fontId="20" fillId="8" borderId="31" xfId="0" applyFont="1" applyFill="1" applyBorder="1" applyAlignment="1">
      <alignment horizontal="left" vertical="top" wrapText="1"/>
    </xf>
    <xf numFmtId="0" fontId="20" fillId="8" borderId="31" xfId="0" applyFont="1" applyFill="1" applyBorder="1" applyAlignment="1">
      <alignment horizontal="center" vertical="top" wrapText="1"/>
    </xf>
    <xf numFmtId="0" fontId="20" fillId="8" borderId="32" xfId="0" applyFont="1" applyFill="1" applyBorder="1" applyAlignment="1">
      <alignment horizontal="left" vertical="top" wrapText="1"/>
    </xf>
    <xf numFmtId="0" fontId="20" fillId="8" borderId="30" xfId="0" applyFont="1" applyFill="1" applyBorder="1" applyAlignment="1">
      <alignment horizontal="left" vertical="top" wrapText="1"/>
    </xf>
    <xf numFmtId="0" fontId="18" fillId="0" borderId="15" xfId="0" applyFont="1" applyFill="1" applyBorder="1" applyAlignment="1">
      <alignment vertical="top"/>
    </xf>
    <xf numFmtId="0" fontId="18" fillId="9" borderId="0" xfId="0" applyFont="1" applyFill="1" applyAlignment="1">
      <alignment horizontal="center" vertical="top"/>
    </xf>
    <xf numFmtId="0" fontId="18" fillId="10" borderId="0" xfId="0" applyFont="1" applyFill="1" applyAlignment="1">
      <alignment horizontal="center" vertical="top"/>
    </xf>
    <xf numFmtId="0" fontId="20" fillId="8" borderId="15" xfId="0" applyFont="1" applyFill="1" applyBorder="1" applyAlignment="1">
      <alignment vertical="top" wrapText="1"/>
    </xf>
    <xf numFmtId="0" fontId="20" fillId="8" borderId="15" xfId="0" applyFont="1" applyFill="1" applyBorder="1" applyAlignment="1">
      <alignment horizontal="left" vertical="top" wrapText="1"/>
    </xf>
    <xf numFmtId="0" fontId="20" fillId="8" borderId="15" xfId="0" applyFont="1" applyFill="1" applyBorder="1" applyAlignment="1">
      <alignment horizontal="center" vertical="top" wrapText="1"/>
    </xf>
    <xf numFmtId="0" fontId="18" fillId="2" borderId="15" xfId="0" applyFont="1" applyFill="1" applyBorder="1" applyAlignment="1">
      <alignment vertical="top"/>
    </xf>
    <xf numFmtId="0" fontId="18" fillId="2" borderId="15" xfId="0" applyFont="1" applyFill="1" applyBorder="1" applyAlignment="1">
      <alignment horizontal="center" vertical="top"/>
    </xf>
    <xf numFmtId="0" fontId="18" fillId="2" borderId="15" xfId="0" applyFont="1" applyFill="1" applyBorder="1" applyAlignment="1">
      <alignment horizontal="left" vertical="top"/>
    </xf>
    <xf numFmtId="0" fontId="18" fillId="11" borderId="15" xfId="0" applyFont="1" applyFill="1" applyBorder="1" applyAlignment="1">
      <alignment horizontal="center"/>
    </xf>
    <xf numFmtId="0" fontId="18" fillId="13" borderId="15" xfId="0" applyFont="1" applyFill="1" applyBorder="1" applyAlignment="1">
      <alignment horizontal="center" vertical="top"/>
    </xf>
    <xf numFmtId="0" fontId="18" fillId="11" borderId="0" xfId="0" applyFont="1" applyFill="1" applyAlignment="1">
      <alignment horizontal="center" vertical="top"/>
    </xf>
    <xf numFmtId="0" fontId="18" fillId="0" borderId="0" xfId="0" applyFont="1" applyAlignment="1">
      <alignment horizontal="left" vertical="top" wrapText="1"/>
    </xf>
    <xf numFmtId="0" fontId="18" fillId="0" borderId="15" xfId="0" applyFont="1" applyBorder="1" applyAlignment="1">
      <alignment horizontal="left" vertical="top" wrapText="1"/>
    </xf>
    <xf numFmtId="0" fontId="21" fillId="0" borderId="15" xfId="0" applyFont="1" applyFill="1" applyBorder="1"/>
    <xf numFmtId="0" fontId="21" fillId="0" borderId="15" xfId="0" applyFont="1" applyFill="1" applyBorder="1" applyAlignment="1">
      <alignment vertical="top"/>
    </xf>
    <xf numFmtId="0" fontId="21" fillId="0" borderId="15" xfId="0" applyFont="1" applyFill="1" applyBorder="1" applyAlignment="1">
      <alignment vertical="top" wrapText="1"/>
    </xf>
    <xf numFmtId="0" fontId="21" fillId="2" borderId="15" xfId="0" applyFont="1" applyFill="1" applyBorder="1"/>
    <xf numFmtId="0" fontId="21" fillId="2" borderId="15" xfId="0" applyFont="1" applyFill="1" applyBorder="1" applyAlignment="1">
      <alignment vertical="top"/>
    </xf>
    <xf numFmtId="0" fontId="18" fillId="2" borderId="15" xfId="0" applyFont="1" applyFill="1" applyBorder="1" applyAlignment="1">
      <alignment horizontal="left" vertical="top" wrapText="1"/>
    </xf>
    <xf numFmtId="0" fontId="18" fillId="2" borderId="15"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5" xfId="0" applyNumberFormat="1" applyFont="1" applyFill="1" applyBorder="1" applyAlignment="1">
      <alignment horizontal="center" vertical="top"/>
    </xf>
    <xf numFmtId="0" fontId="21" fillId="0" borderId="15" xfId="0" applyFont="1" applyFill="1" applyBorder="1" applyAlignment="1">
      <alignment horizontal="center" vertical="top"/>
    </xf>
    <xf numFmtId="0" fontId="21" fillId="0" borderId="24" xfId="0" applyFont="1" applyFill="1" applyBorder="1" applyAlignment="1">
      <alignment vertical="top"/>
    </xf>
    <xf numFmtId="0" fontId="21" fillId="0" borderId="25" xfId="0" applyFont="1" applyFill="1" applyBorder="1" applyAlignment="1">
      <alignment vertical="top"/>
    </xf>
    <xf numFmtId="0" fontId="21" fillId="0" borderId="26" xfId="0" applyFont="1" applyFill="1" applyBorder="1" applyAlignment="1">
      <alignment vertical="top"/>
    </xf>
    <xf numFmtId="0" fontId="21" fillId="0" borderId="27" xfId="0" applyFont="1" applyFill="1" applyBorder="1" applyAlignment="1">
      <alignment vertical="top"/>
    </xf>
    <xf numFmtId="0" fontId="21" fillId="0" borderId="27" xfId="0" applyFont="1" applyFill="1" applyBorder="1" applyAlignment="1">
      <alignment horizontal="center" vertical="top"/>
    </xf>
    <xf numFmtId="0" fontId="18" fillId="0" borderId="27" xfId="0" applyFont="1" applyFill="1" applyBorder="1" applyAlignment="1">
      <alignment horizontal="center" vertical="top"/>
    </xf>
    <xf numFmtId="0" fontId="18" fillId="0" borderId="26" xfId="0" applyFont="1" applyFill="1" applyBorder="1" applyAlignment="1">
      <alignment horizontal="center" vertical="top"/>
    </xf>
    <xf numFmtId="0" fontId="20" fillId="8" borderId="15" xfId="0" applyFont="1" applyFill="1" applyBorder="1" applyAlignment="1">
      <alignment horizontal="left" vertical="top" wrapText="1"/>
    </xf>
    <xf numFmtId="0" fontId="19" fillId="7" borderId="33" xfId="0" applyFont="1" applyFill="1" applyBorder="1" applyAlignment="1">
      <alignment horizontal="left" vertical="top" wrapText="1"/>
    </xf>
    <xf numFmtId="0" fontId="20" fillId="8" borderId="32" xfId="0" applyFont="1" applyFill="1" applyBorder="1" applyAlignment="1">
      <alignment horizontal="left" vertical="center" wrapText="1"/>
    </xf>
    <xf numFmtId="0" fontId="19" fillId="7" borderId="34" xfId="0" applyFont="1" applyFill="1" applyBorder="1" applyAlignment="1">
      <alignment horizontal="center" vertical="top" wrapText="1"/>
    </xf>
    <xf numFmtId="0" fontId="19" fillId="7" borderId="35" xfId="0" applyFont="1" applyFill="1" applyBorder="1" applyAlignment="1">
      <alignment horizontal="center" vertical="top" wrapText="1"/>
    </xf>
    <xf numFmtId="0" fontId="20" fillId="8" borderId="36" xfId="0" applyFont="1" applyFill="1" applyBorder="1" applyAlignment="1">
      <alignment horizontal="left" vertical="top" wrapText="1"/>
    </xf>
    <xf numFmtId="0" fontId="20" fillId="8" borderId="37" xfId="0" applyFont="1" applyFill="1" applyBorder="1" applyAlignment="1">
      <alignment horizontal="left" vertical="top" wrapText="1"/>
    </xf>
    <xf numFmtId="1" fontId="18" fillId="2" borderId="15" xfId="0" applyNumberFormat="1" applyFont="1" applyFill="1" applyBorder="1" applyAlignment="1">
      <alignment horizontal="center" vertical="top"/>
    </xf>
    <xf numFmtId="0" fontId="20" fillId="8" borderId="15" xfId="0" applyFont="1" applyFill="1" applyBorder="1" applyAlignment="1">
      <alignment horizontal="left" vertical="center" wrapText="1"/>
    </xf>
    <xf numFmtId="0" fontId="18" fillId="2" borderId="15" xfId="0" applyFont="1" applyFill="1" applyBorder="1" applyAlignment="1">
      <alignment horizontal="center" vertical="top" wrapText="1"/>
    </xf>
    <xf numFmtId="3" fontId="18" fillId="14" borderId="15" xfId="0" quotePrefix="1" applyNumberFormat="1" applyFont="1" applyFill="1" applyBorder="1" applyAlignment="1">
      <alignment vertical="top" wrapText="1"/>
    </xf>
    <xf numFmtId="0" fontId="18" fillId="0" borderId="15" xfId="0" applyFont="1" applyFill="1" applyBorder="1" applyAlignment="1">
      <alignment horizontal="left" vertical="top" wrapText="1"/>
    </xf>
    <xf numFmtId="1" fontId="18" fillId="0" borderId="15" xfId="0" applyNumberFormat="1" applyFont="1" applyFill="1" applyBorder="1" applyAlignment="1">
      <alignment horizontal="center" vertical="top"/>
    </xf>
    <xf numFmtId="0" fontId="18" fillId="0" borderId="15"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top" wrapText="1"/>
    </xf>
    <xf numFmtId="0" fontId="20" fillId="8" borderId="38" xfId="0" applyFont="1" applyFill="1" applyBorder="1" applyAlignment="1">
      <alignment horizontal="left" vertical="top" wrapText="1"/>
    </xf>
    <xf numFmtId="3" fontId="18" fillId="2" borderId="15" xfId="0" applyNumberFormat="1" applyFont="1" applyFill="1" applyBorder="1" applyAlignment="1">
      <alignment horizontal="center" vertical="top"/>
    </xf>
    <xf numFmtId="0" fontId="19" fillId="2" borderId="15" xfId="0" applyFont="1" applyFill="1" applyBorder="1" applyAlignment="1">
      <alignment horizontal="center" vertical="top"/>
    </xf>
    <xf numFmtId="0" fontId="19" fillId="2" borderId="15" xfId="0" applyFont="1" applyFill="1" applyBorder="1" applyAlignment="1">
      <alignment horizontal="left" vertical="top" wrapText="1"/>
    </xf>
    <xf numFmtId="0" fontId="21" fillId="0" borderId="15" xfId="0" applyFont="1" applyBorder="1" applyAlignment="1">
      <alignment horizontal="left" vertical="top" wrapText="1"/>
    </xf>
    <xf numFmtId="0" fontId="18" fillId="0" borderId="39" xfId="0" applyFont="1" applyFill="1" applyBorder="1" applyAlignment="1">
      <alignment horizontal="left" vertical="top" wrapText="1"/>
    </xf>
    <xf numFmtId="0" fontId="18" fillId="0" borderId="40" xfId="0" applyFont="1" applyFill="1" applyBorder="1" applyAlignment="1">
      <alignment horizontal="center" vertical="top"/>
    </xf>
    <xf numFmtId="0" fontId="18" fillId="0" borderId="41" xfId="0" applyFont="1" applyFill="1" applyBorder="1" applyAlignment="1">
      <alignment horizontal="center" vertical="top"/>
    </xf>
    <xf numFmtId="0" fontId="18" fillId="0" borderId="26" xfId="0" applyFont="1" applyFill="1" applyBorder="1" applyAlignment="1">
      <alignment horizontal="left" vertical="top" wrapText="1"/>
    </xf>
    <xf numFmtId="0" fontId="18" fillId="0" borderId="27" xfId="0" applyFont="1" applyFill="1" applyBorder="1" applyAlignment="1">
      <alignment horizontal="left" vertical="top" wrapText="1"/>
    </xf>
    <xf numFmtId="3" fontId="18" fillId="0" borderId="15" xfId="0" quotePrefix="1" applyNumberFormat="1" applyFont="1" applyFill="1" applyBorder="1" applyAlignment="1">
      <alignment vertical="top" wrapText="1"/>
    </xf>
    <xf numFmtId="3" fontId="18" fillId="0" borderId="15" xfId="0" quotePrefix="1" applyNumberFormat="1" applyFont="1" applyFill="1" applyBorder="1" applyAlignment="1">
      <alignment vertical="top"/>
    </xf>
    <xf numFmtId="0" fontId="20" fillId="8" borderId="15" xfId="0" applyFont="1" applyFill="1" applyBorder="1" applyAlignment="1">
      <alignment horizontal="left" vertical="top" wrapText="1"/>
    </xf>
    <xf numFmtId="0" fontId="4" fillId="4" borderId="0" xfId="1" applyFont="1" applyFill="1" applyBorder="1" applyAlignment="1" applyProtection="1">
      <alignment horizontal="right" vertical="center" wrapText="1"/>
      <protection locked="0"/>
    </xf>
    <xf numFmtId="0" fontId="4" fillId="2" borderId="0" xfId="1" applyFont="1" applyFill="1" applyBorder="1" applyAlignment="1" applyProtection="1">
      <alignment vertical="center" wrapText="1"/>
    </xf>
    <xf numFmtId="0" fontId="4" fillId="0" borderId="0" xfId="1" applyFont="1" applyFill="1" applyBorder="1" applyAlignment="1" applyProtection="1">
      <alignment horizontal="right" vertical="center" wrapText="1"/>
      <protection locked="0"/>
    </xf>
    <xf numFmtId="164" fontId="4" fillId="0" borderId="5" xfId="1" applyNumberFormat="1" applyFont="1" applyFill="1" applyBorder="1" applyAlignment="1" applyProtection="1">
      <alignment vertical="center"/>
      <protection locked="0"/>
    </xf>
    <xf numFmtId="44" fontId="3" fillId="2" borderId="0" xfId="1" applyNumberFormat="1" applyFont="1" applyFill="1" applyBorder="1" applyProtection="1"/>
    <xf numFmtId="44" fontId="22" fillId="2" borderId="42" xfId="1" applyNumberFormat="1" applyFont="1" applyFill="1" applyBorder="1" applyProtection="1"/>
    <xf numFmtId="0" fontId="4" fillId="4" borderId="43" xfId="1" applyFont="1" applyFill="1" applyBorder="1" applyAlignment="1" applyProtection="1">
      <alignment horizontal="right" vertical="center" wrapText="1"/>
      <protection locked="0"/>
    </xf>
    <xf numFmtId="164" fontId="4" fillId="4" borderId="44" xfId="1" applyNumberFormat="1" applyFont="1" applyFill="1" applyBorder="1" applyAlignment="1" applyProtection="1">
      <alignment vertical="center"/>
      <protection locked="0"/>
    </xf>
    <xf numFmtId="164" fontId="7" fillId="3" borderId="45" xfId="1" applyNumberFormat="1" applyFont="1" applyFill="1" applyBorder="1" applyAlignment="1" applyProtection="1">
      <alignment vertical="center"/>
    </xf>
    <xf numFmtId="168" fontId="4" fillId="4" borderId="11" xfId="3" applyNumberFormat="1" applyFont="1" applyFill="1" applyBorder="1" applyAlignment="1" applyProtection="1">
      <alignment horizontal="center" vertical="top" wrapText="1"/>
      <protection locked="0"/>
    </xf>
    <xf numFmtId="9" fontId="4" fillId="2" borderId="11" xfId="3" applyFont="1" applyFill="1" applyBorder="1" applyAlignment="1" applyProtection="1">
      <alignment horizontal="center" vertical="top" wrapText="1"/>
      <protection locked="0"/>
    </xf>
    <xf numFmtId="168" fontId="4" fillId="4" borderId="16" xfId="3" applyNumberFormat="1" applyFont="1" applyFill="1" applyBorder="1" applyAlignment="1" applyProtection="1">
      <alignment horizontal="center" vertical="top" wrapText="1"/>
      <protection locked="0"/>
    </xf>
    <xf numFmtId="0" fontId="20" fillId="15" borderId="46" xfId="6" applyNumberFormat="1" applyFont="1" applyFill="1" applyBorder="1" applyAlignment="1">
      <alignment horizontal="left" vertical="top" wrapText="1"/>
    </xf>
    <xf numFmtId="0" fontId="25" fillId="2" borderId="0" xfId="6" applyNumberFormat="1" applyFont="1" applyFill="1" applyBorder="1" applyAlignment="1">
      <alignment horizontal="left" vertical="top" wrapText="1"/>
    </xf>
    <xf numFmtId="0" fontId="26" fillId="0" borderId="0" xfId="6" applyFont="1" applyAlignment="1">
      <alignment vertical="top" wrapText="1"/>
    </xf>
    <xf numFmtId="0" fontId="27" fillId="0" borderId="47" xfId="6" applyNumberFormat="1" applyFont="1" applyBorder="1" applyAlignment="1">
      <alignment horizontal="left"/>
    </xf>
    <xf numFmtId="0" fontId="27" fillId="0" borderId="0" xfId="6" applyNumberFormat="1" applyFont="1" applyBorder="1" applyAlignment="1">
      <alignment horizontal="left"/>
    </xf>
    <xf numFmtId="0" fontId="28" fillId="0" borderId="0" xfId="6" applyNumberFormat="1" applyFont="1" applyAlignment="1">
      <alignment horizontal="left"/>
    </xf>
    <xf numFmtId="0" fontId="20" fillId="15" borderId="48" xfId="6" applyNumberFormat="1" applyFont="1" applyFill="1" applyBorder="1" applyAlignment="1">
      <alignment horizontal="left" vertical="top"/>
    </xf>
    <xf numFmtId="0" fontId="20" fillId="15" borderId="0" xfId="6" applyNumberFormat="1" applyFont="1" applyFill="1" applyBorder="1" applyAlignment="1">
      <alignment horizontal="left" vertical="top"/>
    </xf>
    <xf numFmtId="0" fontId="20" fillId="16" borderId="0" xfId="6" applyFont="1" applyFill="1" applyAlignment="1">
      <alignment horizontal="left" vertical="top" wrapText="1"/>
    </xf>
    <xf numFmtId="0" fontId="18" fillId="2" borderId="19" xfId="0" applyFont="1" applyFill="1" applyBorder="1" applyAlignment="1">
      <alignment vertical="top"/>
    </xf>
    <xf numFmtId="0" fontId="18" fillId="2" borderId="19" xfId="0" applyFont="1" applyFill="1" applyBorder="1" applyAlignment="1">
      <alignment horizontal="left" vertical="top"/>
    </xf>
    <xf numFmtId="0" fontId="18" fillId="2" borderId="19" xfId="0" applyFont="1" applyFill="1" applyBorder="1" applyAlignment="1">
      <alignment horizontal="center" vertical="top"/>
    </xf>
    <xf numFmtId="0" fontId="18" fillId="10" borderId="19" xfId="0" applyFont="1" applyFill="1" applyBorder="1" applyAlignment="1">
      <alignment horizontal="center" vertical="top"/>
    </xf>
    <xf numFmtId="0" fontId="18" fillId="12" borderId="19" xfId="0" applyFont="1" applyFill="1" applyBorder="1" applyAlignment="1">
      <alignment horizontal="center" vertical="top"/>
    </xf>
    <xf numFmtId="0" fontId="18" fillId="0" borderId="19" xfId="0" applyFont="1" applyBorder="1" applyAlignment="1">
      <alignment horizontal="left" vertical="top" wrapText="1"/>
    </xf>
    <xf numFmtId="0" fontId="18" fillId="2" borderId="19" xfId="0" applyFont="1" applyFill="1" applyBorder="1" applyAlignment="1">
      <alignment horizontal="left" vertical="top" wrapText="1"/>
    </xf>
    <xf numFmtId="3" fontId="18" fillId="2" borderId="19" xfId="0" quotePrefix="1" applyNumberFormat="1" applyFont="1" applyFill="1" applyBorder="1" applyAlignment="1">
      <alignment vertical="top"/>
    </xf>
    <xf numFmtId="0" fontId="0" fillId="0" borderId="49" xfId="0" applyFont="1" applyBorder="1"/>
    <xf numFmtId="0" fontId="0" fillId="0" borderId="50" xfId="0" applyFont="1" applyBorder="1"/>
    <xf numFmtId="44" fontId="20" fillId="8" borderId="31" xfId="14" applyFont="1" applyFill="1" applyBorder="1" applyAlignment="1">
      <alignment horizontal="left" vertical="top" wrapText="1"/>
    </xf>
    <xf numFmtId="44" fontId="18" fillId="0" borderId="15" xfId="14" applyFont="1" applyFill="1" applyBorder="1" applyAlignment="1">
      <alignment horizontal="left" vertical="top" wrapText="1"/>
    </xf>
    <xf numFmtId="44" fontId="18" fillId="2" borderId="15" xfId="14" applyFont="1" applyFill="1" applyBorder="1" applyAlignment="1">
      <alignment horizontal="left" vertical="top" wrapText="1"/>
    </xf>
    <xf numFmtId="44" fontId="20" fillId="8" borderId="15" xfId="14" applyFont="1" applyFill="1" applyBorder="1" applyAlignment="1">
      <alignment horizontal="left" vertical="top" wrapText="1"/>
    </xf>
    <xf numFmtId="44" fontId="18" fillId="14" borderId="15" xfId="14" quotePrefix="1" applyFont="1" applyFill="1" applyBorder="1" applyAlignment="1">
      <alignment vertical="top" wrapText="1"/>
    </xf>
    <xf numFmtId="44" fontId="18" fillId="0" borderId="15" xfId="14" quotePrefix="1" applyFont="1" applyFill="1" applyBorder="1" applyAlignment="1">
      <alignment vertical="top" wrapText="1"/>
    </xf>
    <xf numFmtId="44" fontId="18" fillId="0" borderId="15" xfId="14" quotePrefix="1" applyFont="1" applyFill="1" applyBorder="1" applyAlignment="1">
      <alignment vertical="top"/>
    </xf>
    <xf numFmtId="44" fontId="18" fillId="2" borderId="19" xfId="14" quotePrefix="1" applyFont="1" applyFill="1" applyBorder="1" applyAlignment="1">
      <alignment vertical="top"/>
    </xf>
    <xf numFmtId="44" fontId="0" fillId="0" borderId="50" xfId="14" applyFont="1" applyBorder="1"/>
    <xf numFmtId="44" fontId="0" fillId="0" borderId="51" xfId="14" applyFont="1" applyBorder="1"/>
    <xf numFmtId="0" fontId="18" fillId="17" borderId="15" xfId="0" applyFont="1" applyFill="1" applyBorder="1" applyAlignment="1">
      <alignment horizontal="left" vertical="top" wrapText="1"/>
    </xf>
    <xf numFmtId="44" fontId="18" fillId="17" borderId="15" xfId="14" applyFont="1" applyFill="1" applyBorder="1" applyAlignment="1">
      <alignment horizontal="left" vertical="top" wrapText="1"/>
    </xf>
    <xf numFmtId="3" fontId="18" fillId="17" borderId="15" xfId="0" quotePrefix="1" applyNumberFormat="1" applyFont="1" applyFill="1" applyBorder="1" applyAlignment="1">
      <alignment vertical="top" wrapText="1"/>
    </xf>
    <xf numFmtId="44" fontId="18" fillId="17" borderId="15" xfId="14" quotePrefix="1" applyFont="1" applyFill="1" applyBorder="1" applyAlignment="1">
      <alignment vertical="top" wrapText="1"/>
    </xf>
    <xf numFmtId="3" fontId="18" fillId="17" borderId="19" xfId="0" quotePrefix="1" applyNumberFormat="1" applyFont="1" applyFill="1" applyBorder="1" applyAlignment="1">
      <alignment vertical="top"/>
    </xf>
    <xf numFmtId="44" fontId="18" fillId="17" borderId="19" xfId="14" quotePrefix="1" applyFont="1" applyFill="1" applyBorder="1" applyAlignment="1">
      <alignment vertical="top"/>
    </xf>
    <xf numFmtId="3" fontId="18" fillId="17" borderId="15" xfId="0" quotePrefix="1" applyNumberFormat="1" applyFont="1" applyFill="1" applyBorder="1" applyAlignment="1">
      <alignment vertical="top"/>
    </xf>
    <xf numFmtId="44" fontId="18" fillId="17" borderId="15" xfId="14" quotePrefix="1" applyFont="1" applyFill="1" applyBorder="1" applyAlignment="1">
      <alignment vertical="top"/>
    </xf>
    <xf numFmtId="44" fontId="18" fillId="2" borderId="15" xfId="14" quotePrefix="1" applyFont="1" applyFill="1" applyBorder="1" applyAlignment="1">
      <alignment vertical="top" wrapText="1"/>
    </xf>
    <xf numFmtId="0" fontId="21" fillId="0" borderId="19" xfId="0" applyFont="1" applyFill="1" applyBorder="1" applyAlignment="1">
      <alignment vertical="top"/>
    </xf>
    <xf numFmtId="0" fontId="21" fillId="0" borderId="19" xfId="0" applyFont="1" applyFill="1" applyBorder="1"/>
    <xf numFmtId="0" fontId="18" fillId="0" borderId="19" xfId="0" applyFont="1" applyFill="1" applyBorder="1" applyAlignment="1">
      <alignment horizontal="center" vertical="top"/>
    </xf>
    <xf numFmtId="0" fontId="21" fillId="0" borderId="19" xfId="0" applyFont="1" applyFill="1" applyBorder="1" applyAlignment="1">
      <alignment horizontal="center" vertical="top"/>
    </xf>
    <xf numFmtId="0" fontId="18" fillId="9" borderId="19" xfId="0" applyFont="1" applyFill="1" applyBorder="1" applyAlignment="1">
      <alignment horizontal="center" vertical="top"/>
    </xf>
    <xf numFmtId="0" fontId="18" fillId="0" borderId="19" xfId="0" applyFont="1" applyFill="1" applyBorder="1" applyAlignment="1">
      <alignment horizontal="left" vertical="top" wrapText="1"/>
    </xf>
    <xf numFmtId="0" fontId="0" fillId="0" borderId="49" xfId="0" applyBorder="1"/>
    <xf numFmtId="0" fontId="0" fillId="0" borderId="50" xfId="0" applyBorder="1"/>
    <xf numFmtId="44" fontId="18" fillId="0" borderId="15" xfId="14" applyFont="1" applyBorder="1" applyAlignment="1">
      <alignment horizontal="left" vertical="top" wrapText="1"/>
    </xf>
    <xf numFmtId="44" fontId="20" fillId="8" borderId="38" xfId="14" applyFont="1" applyFill="1" applyBorder="1" applyAlignment="1">
      <alignment horizontal="left" vertical="top" wrapText="1"/>
    </xf>
    <xf numFmtId="44" fontId="18" fillId="17" borderId="15" xfId="14" applyFont="1" applyFill="1" applyBorder="1" applyAlignment="1">
      <alignment vertical="top"/>
    </xf>
    <xf numFmtId="44" fontId="18" fillId="0" borderId="15" xfId="14" applyFont="1" applyFill="1" applyBorder="1" applyAlignment="1">
      <alignment vertical="top"/>
    </xf>
    <xf numFmtId="44" fontId="19" fillId="17" borderId="15" xfId="14" applyFont="1" applyFill="1" applyBorder="1" applyAlignment="1">
      <alignment horizontal="left" vertical="top" wrapText="1"/>
    </xf>
    <xf numFmtId="44" fontId="19" fillId="2" borderId="15" xfId="14" applyFont="1" applyFill="1" applyBorder="1" applyAlignment="1">
      <alignment horizontal="left" vertical="top" wrapText="1"/>
    </xf>
    <xf numFmtId="44" fontId="18" fillId="17" borderId="19" xfId="14" applyFont="1" applyFill="1" applyBorder="1" applyAlignment="1">
      <alignment horizontal="left" vertical="top" wrapText="1"/>
    </xf>
    <xf numFmtId="44" fontId="18" fillId="2" borderId="19" xfId="14" applyFont="1" applyFill="1" applyBorder="1" applyAlignment="1">
      <alignment horizontal="left" vertical="top" wrapText="1"/>
    </xf>
    <xf numFmtId="44" fontId="4" fillId="4" borderId="12" xfId="14" applyFont="1" applyFill="1" applyBorder="1" applyAlignment="1" applyProtection="1">
      <alignment vertical="center"/>
      <protection locked="0"/>
    </xf>
    <xf numFmtId="44" fontId="4" fillId="4" borderId="5" xfId="14" applyFont="1" applyFill="1" applyBorder="1" applyAlignment="1" applyProtection="1">
      <alignment vertical="center"/>
      <protection locked="0"/>
    </xf>
    <xf numFmtId="0" fontId="29" fillId="0" borderId="0" xfId="0" applyFont="1"/>
    <xf numFmtId="0" fontId="30" fillId="2" borderId="0" xfId="1" applyFont="1" applyFill="1" applyBorder="1" applyAlignment="1" applyProtection="1">
      <alignment horizontal="left" vertical="top"/>
    </xf>
    <xf numFmtId="44" fontId="4" fillId="2" borderId="0" xfId="14" applyFont="1" applyFill="1" applyBorder="1" applyProtection="1"/>
    <xf numFmtId="0" fontId="31" fillId="0" borderId="0" xfId="0" applyFont="1"/>
    <xf numFmtId="44" fontId="32" fillId="4" borderId="11" xfId="1" applyNumberFormat="1" applyFont="1" applyFill="1" applyBorder="1" applyAlignment="1" applyProtection="1">
      <alignment horizontal="right" vertical="center" wrapText="1"/>
      <protection locked="0"/>
    </xf>
    <xf numFmtId="0" fontId="32" fillId="4" borderId="11" xfId="1" applyFont="1" applyFill="1" applyBorder="1" applyAlignment="1" applyProtection="1">
      <alignment horizontal="right" vertical="center" wrapText="1"/>
      <protection locked="0"/>
    </xf>
    <xf numFmtId="0" fontId="0" fillId="0" borderId="0" xfId="0" applyFill="1"/>
    <xf numFmtId="0" fontId="0" fillId="0" borderId="15" xfId="0" applyBorder="1"/>
    <xf numFmtId="0" fontId="0" fillId="0" borderId="15" xfId="0" applyFill="1" applyBorder="1"/>
    <xf numFmtId="44" fontId="0" fillId="0" borderId="15" xfId="14" applyFont="1" applyBorder="1"/>
    <xf numFmtId="0" fontId="4" fillId="4" borderId="11" xfId="1" applyFont="1" applyFill="1" applyBorder="1" applyAlignment="1" applyProtection="1">
      <alignment horizontal="right" vertical="center" wrapText="1"/>
      <protection locked="0"/>
    </xf>
    <xf numFmtId="0" fontId="0" fillId="18" borderId="15" xfId="0" applyFill="1" applyBorder="1"/>
    <xf numFmtId="0" fontId="33" fillId="0" borderId="15" xfId="0" applyFont="1" applyBorder="1"/>
    <xf numFmtId="44" fontId="33" fillId="0" borderId="15" xfId="14" applyFont="1" applyBorder="1"/>
    <xf numFmtId="0" fontId="4" fillId="2" borderId="19" xfId="1" applyFont="1" applyFill="1" applyBorder="1" applyAlignment="1">
      <alignment horizontal="left" vertical="top" wrapText="1"/>
    </xf>
    <xf numFmtId="0" fontId="34" fillId="0" borderId="15" xfId="0" applyFont="1" applyBorder="1"/>
    <xf numFmtId="0" fontId="35" fillId="2" borderId="15" xfId="0" applyFont="1" applyFill="1" applyBorder="1" applyAlignment="1">
      <alignment horizontal="center" vertical="top"/>
    </xf>
    <xf numFmtId="0" fontId="35" fillId="9" borderId="15" xfId="0" applyFont="1" applyFill="1" applyBorder="1" applyAlignment="1">
      <alignment horizontal="center" vertical="top"/>
    </xf>
    <xf numFmtId="0" fontId="35" fillId="12" borderId="15" xfId="0" applyFont="1" applyFill="1" applyBorder="1" applyAlignment="1">
      <alignment horizontal="center" vertical="top"/>
    </xf>
    <xf numFmtId="44" fontId="35" fillId="17" borderId="15" xfId="14" applyFont="1" applyFill="1" applyBorder="1" applyAlignment="1">
      <alignment horizontal="left" vertical="top" wrapText="1"/>
    </xf>
    <xf numFmtId="0" fontId="34" fillId="0" borderId="0" xfId="0" applyFont="1"/>
    <xf numFmtId="0" fontId="36" fillId="0" borderId="15" xfId="0" applyFont="1" applyBorder="1"/>
    <xf numFmtId="0" fontId="37" fillId="2" borderId="15" xfId="0" applyFont="1" applyFill="1" applyBorder="1" applyAlignment="1">
      <alignment horizontal="center" vertical="top"/>
    </xf>
    <xf numFmtId="0" fontId="37" fillId="9" borderId="15" xfId="0" applyFont="1" applyFill="1" applyBorder="1" applyAlignment="1">
      <alignment horizontal="center" vertical="top"/>
    </xf>
    <xf numFmtId="0" fontId="36" fillId="18" borderId="15" xfId="0" applyFont="1" applyFill="1" applyBorder="1"/>
    <xf numFmtId="44" fontId="37" fillId="17" borderId="15" xfId="14" applyFont="1" applyFill="1" applyBorder="1" applyAlignment="1">
      <alignment horizontal="left" vertical="top" wrapText="1"/>
    </xf>
    <xf numFmtId="0" fontId="36" fillId="0" borderId="0" xfId="0" applyFont="1"/>
    <xf numFmtId="0" fontId="1" fillId="2" borderId="0" xfId="0" applyFont="1" applyFill="1" applyBorder="1" applyAlignment="1" applyProtection="1">
      <alignment horizontal="left" vertical="center"/>
    </xf>
    <xf numFmtId="0" fontId="7" fillId="3" borderId="1"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3" borderId="2" xfId="1" applyFont="1" applyFill="1" applyBorder="1" applyAlignment="1" applyProtection="1">
      <alignment horizontal="center" vertical="top"/>
    </xf>
    <xf numFmtId="0" fontId="7" fillId="3" borderId="2"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3" fillId="2" borderId="0" xfId="1" applyFont="1" applyFill="1" applyBorder="1" applyAlignment="1">
      <alignment horizontal="justify"/>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4" fillId="2" borderId="2" xfId="1" applyFont="1" applyFill="1" applyBorder="1" applyAlignment="1">
      <alignment horizontal="left" vertical="top" wrapText="1"/>
    </xf>
    <xf numFmtId="0" fontId="5" fillId="2" borderId="0" xfId="1" applyFont="1" applyFill="1" applyBorder="1" applyAlignment="1">
      <alignment vertical="top"/>
    </xf>
    <xf numFmtId="0" fontId="6" fillId="2" borderId="0" xfId="1" applyFont="1" applyFill="1" applyBorder="1" applyAlignment="1">
      <alignment horizontal="left" vertical="top" wrapText="1"/>
    </xf>
    <xf numFmtId="0" fontId="6" fillId="2" borderId="0" xfId="1" applyFont="1" applyFill="1" applyBorder="1" applyAlignment="1">
      <alignment vertical="top" wrapText="1"/>
    </xf>
    <xf numFmtId="0" fontId="3" fillId="2" borderId="0" xfId="1" applyFont="1" applyFill="1" applyBorder="1" applyAlignment="1">
      <alignment horizontal="left"/>
    </xf>
    <xf numFmtId="0" fontId="20" fillId="8" borderId="15" xfId="0" applyFont="1" applyFill="1" applyBorder="1" applyAlignment="1">
      <alignment horizontal="left" vertical="top" wrapText="1"/>
    </xf>
    <xf numFmtId="0" fontId="20" fillId="8" borderId="28" xfId="0" applyFont="1" applyFill="1" applyBorder="1" applyAlignment="1">
      <alignment horizontal="left" vertical="top" wrapText="1"/>
    </xf>
    <xf numFmtId="0" fontId="20" fillId="8" borderId="29" xfId="0" applyFont="1" applyFill="1" applyBorder="1" applyAlignment="1">
      <alignment horizontal="left" vertical="top" wrapText="1"/>
    </xf>
  </cellXfs>
  <cellStyles count="15">
    <cellStyle name="basis" xfId="7"/>
    <cellStyle name="Euro" xfId="8"/>
    <cellStyle name="Euro 2" xfId="9"/>
    <cellStyle name="Komma 2" xfId="10"/>
    <cellStyle name="Komma 3" xfId="5"/>
    <cellStyle name="Procent 2" xfId="3"/>
    <cellStyle name="Procent 3" xfId="11"/>
    <cellStyle name="Standaard" xfId="0" builtinId="0"/>
    <cellStyle name="Standaard 2" xfId="1"/>
    <cellStyle name="Standaard 2 2" xfId="4"/>
    <cellStyle name="Standaard 3" xfId="6"/>
    <cellStyle name="Standaard 4" xfId="2"/>
    <cellStyle name="Valuta" xfId="14" builtinId="4"/>
    <cellStyle name="Valuta 2" xfId="12"/>
    <cellStyle name="Valuta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ject\EU%20aanbesteding%20liften\FCO201506%20EA%20Onderhoud%20O2\08%20Offertefase\01%20Offerteaanvraag\Users\j.bunschoten\OneDrive\Projecten\Coalitie\20140915%20-%20Exploitatiebegroting%20COA%20Ter%20Apel%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trategisch%20Advies\Projecten\2012\VISIO%20fase%202%20E04011.000290.0100\1.%20Deelproject%20Data\Herinspectie\Visio%20-%20inschrijfstaat%20controle-inspecties-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blad"/>
      <sheetName val="Woningen"/>
      <sheetName val="Utiliteit"/>
      <sheetName val="Infra totaal"/>
      <sheetName val="Infra boven en riool"/>
      <sheetName val="Infra ondergronds"/>
      <sheetName val="Indirecte kosten"/>
      <sheetName val="Handyman"/>
      <sheetName val="Hoogwerker en kantoor opslag"/>
      <sheetName val="Inschrijfformulier"/>
      <sheetName val="BVO utiliteit"/>
      <sheetName val="uitgangspunten"/>
    </sheetNames>
    <sheetDataSet>
      <sheetData sheetId="0" refreshError="1"/>
      <sheetData sheetId="1">
        <row r="10">
          <cell r="G10">
            <v>277.5</v>
          </cell>
        </row>
        <row r="11">
          <cell r="G11">
            <v>92.546999999999997</v>
          </cell>
        </row>
        <row r="13">
          <cell r="G13">
            <v>144.41</v>
          </cell>
        </row>
        <row r="15">
          <cell r="Q15">
            <v>0.62015503875968991</v>
          </cell>
        </row>
        <row r="17">
          <cell r="G17">
            <v>106</v>
          </cell>
        </row>
        <row r="21">
          <cell r="G21">
            <v>196.42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chrijfstaat"/>
      <sheetName val="Opnameformulier Visio"/>
      <sheetName val="tabel"/>
      <sheetName val="Bouwkundig"/>
      <sheetName val="Installaties"/>
      <sheetName val="NAW (Jan Pras)"/>
      <sheetName val="Hoofdbouwdelen"/>
      <sheetName val="Check"/>
      <sheetName val="163"/>
    </sheetNames>
    <sheetDataSet>
      <sheetData sheetId="0" refreshError="1"/>
      <sheetData sheetId="1" refreshError="1"/>
      <sheetData sheetId="2" refreshError="1"/>
      <sheetData sheetId="3" refreshError="1"/>
      <sheetData sheetId="4" refreshError="1"/>
      <sheetData sheetId="5" refreshError="1"/>
      <sheetData sheetId="6">
        <row r="3">
          <cell r="A3" t="str">
            <v>11</v>
          </cell>
          <cell r="B3" t="str">
            <v>Bodemvoorzieningen</v>
          </cell>
        </row>
        <row r="4">
          <cell r="A4" t="str">
            <v>13</v>
          </cell>
          <cell r="B4" t="str">
            <v>Vloeren op grondslag</v>
          </cell>
        </row>
        <row r="5">
          <cell r="A5" t="str">
            <v>16</v>
          </cell>
          <cell r="B5" t="str">
            <v>Funderingsconstructies</v>
          </cell>
        </row>
        <row r="6">
          <cell r="A6" t="str">
            <v>17</v>
          </cell>
          <cell r="B6" t="str">
            <v>Paalfundering</v>
          </cell>
        </row>
        <row r="7">
          <cell r="A7" t="str">
            <v>21</v>
          </cell>
          <cell r="B7" t="str">
            <v>Buitenwanden</v>
          </cell>
        </row>
        <row r="8">
          <cell r="A8" t="str">
            <v>22</v>
          </cell>
          <cell r="B8" t="str">
            <v>Binnenwanden</v>
          </cell>
        </row>
        <row r="9">
          <cell r="A9" t="str">
            <v>23</v>
          </cell>
          <cell r="B9" t="str">
            <v>Vloeren</v>
          </cell>
        </row>
        <row r="10">
          <cell r="A10" t="str">
            <v>24</v>
          </cell>
          <cell r="B10" t="str">
            <v>Trappen</v>
          </cell>
        </row>
        <row r="11">
          <cell r="A11" t="str">
            <v>26</v>
          </cell>
          <cell r="B11" t="str">
            <v>Balcons</v>
          </cell>
        </row>
        <row r="12">
          <cell r="A12" t="str">
            <v>27</v>
          </cell>
          <cell r="B12" t="str">
            <v>Daken</v>
          </cell>
        </row>
        <row r="13">
          <cell r="A13" t="str">
            <v>28</v>
          </cell>
          <cell r="B13" t="str">
            <v>Hoofddraagconstructie</v>
          </cell>
        </row>
        <row r="14">
          <cell r="A14" t="str">
            <v>31</v>
          </cell>
          <cell r="B14" t="str">
            <v>Buitenwandopeningen</v>
          </cell>
        </row>
        <row r="15">
          <cell r="A15" t="str">
            <v>32</v>
          </cell>
          <cell r="B15" t="str">
            <v>Binnenwandopeningen</v>
          </cell>
        </row>
        <row r="16">
          <cell r="A16" t="str">
            <v>34</v>
          </cell>
          <cell r="B16" t="str">
            <v>Balustrades en leuningen</v>
          </cell>
        </row>
        <row r="17">
          <cell r="A17" t="str">
            <v>36</v>
          </cell>
          <cell r="B17" t="str">
            <v>Hekken</v>
          </cell>
        </row>
        <row r="18">
          <cell r="A18" t="str">
            <v>37</v>
          </cell>
          <cell r="B18" t="str">
            <v>Dakopeningen</v>
          </cell>
        </row>
        <row r="19">
          <cell r="A19" t="str">
            <v>41</v>
          </cell>
          <cell r="B19" t="str">
            <v>Buitenwandafwerking</v>
          </cell>
        </row>
        <row r="20">
          <cell r="A20" t="str">
            <v>42</v>
          </cell>
          <cell r="B20" t="str">
            <v>Binnenwandafwerkingen</v>
          </cell>
        </row>
        <row r="21">
          <cell r="A21" t="str">
            <v>43</v>
          </cell>
          <cell r="B21" t="str">
            <v>Vloerafwerkingen</v>
          </cell>
        </row>
        <row r="22">
          <cell r="A22" t="str">
            <v>44</v>
          </cell>
          <cell r="B22" t="str">
            <v>Trap- en hellingafwerkingen</v>
          </cell>
        </row>
        <row r="23">
          <cell r="A23" t="str">
            <v>45</v>
          </cell>
          <cell r="B23" t="str">
            <v>Plafondafwerkingen</v>
          </cell>
        </row>
        <row r="24">
          <cell r="A24" t="str">
            <v>46</v>
          </cell>
          <cell r="B24" t="str">
            <v>Schilderwerk</v>
          </cell>
        </row>
        <row r="25">
          <cell r="A25" t="str">
            <v>47</v>
          </cell>
          <cell r="B25" t="str">
            <v>Dakafwerkingen</v>
          </cell>
        </row>
        <row r="26">
          <cell r="A26" t="str">
            <v>51</v>
          </cell>
          <cell r="B26" t="str">
            <v>Warmteopwekking</v>
          </cell>
        </row>
        <row r="27">
          <cell r="A27" t="str">
            <v>52</v>
          </cell>
          <cell r="B27" t="str">
            <v>Afvoeren</v>
          </cell>
        </row>
        <row r="28">
          <cell r="A28" t="str">
            <v>53</v>
          </cell>
          <cell r="B28" t="str">
            <v>Water</v>
          </cell>
        </row>
        <row r="29">
          <cell r="A29" t="str">
            <v>54</v>
          </cell>
          <cell r="B29" t="str">
            <v>Gas</v>
          </cell>
        </row>
        <row r="30">
          <cell r="A30" t="str">
            <v>55</v>
          </cell>
          <cell r="B30" t="str">
            <v>Koeling</v>
          </cell>
        </row>
        <row r="31">
          <cell r="A31" t="str">
            <v>56</v>
          </cell>
          <cell r="B31" t="str">
            <v>Leidingwerk</v>
          </cell>
        </row>
        <row r="32">
          <cell r="A32" t="str">
            <v>57</v>
          </cell>
          <cell r="B32" t="str">
            <v>Luchtbehandeling</v>
          </cell>
        </row>
        <row r="33">
          <cell r="A33" t="str">
            <v>58</v>
          </cell>
          <cell r="B33" t="str">
            <v>Regeling klimaat</v>
          </cell>
        </row>
        <row r="34">
          <cell r="A34" t="str">
            <v>61</v>
          </cell>
          <cell r="B34" t="str">
            <v>Electra</v>
          </cell>
        </row>
        <row r="35">
          <cell r="A35" t="str">
            <v>62</v>
          </cell>
          <cell r="B35" t="str">
            <v>Krachtstroom</v>
          </cell>
        </row>
        <row r="36">
          <cell r="A36" t="str">
            <v>63</v>
          </cell>
          <cell r="B36" t="str">
            <v>Verlichting</v>
          </cell>
        </row>
        <row r="37">
          <cell r="A37" t="str">
            <v>64</v>
          </cell>
          <cell r="B37" t="str">
            <v>Communicatie</v>
          </cell>
        </row>
        <row r="38">
          <cell r="A38" t="str">
            <v>65</v>
          </cell>
          <cell r="B38" t="str">
            <v>Beveiliging</v>
          </cell>
        </row>
        <row r="39">
          <cell r="A39" t="str">
            <v>66</v>
          </cell>
          <cell r="B39" t="str">
            <v>Liften</v>
          </cell>
        </row>
        <row r="40">
          <cell r="A40" t="str">
            <v>67</v>
          </cell>
          <cell r="B40" t="str">
            <v>Gebouwvoorzieningen</v>
          </cell>
        </row>
        <row r="41">
          <cell r="A41" t="str">
            <v>71</v>
          </cell>
          <cell r="B41" t="str">
            <v>Vaste inrichting</v>
          </cell>
        </row>
        <row r="42">
          <cell r="A42" t="str">
            <v>73</v>
          </cell>
          <cell r="B42" t="str">
            <v>Keukenvoorzieningen</v>
          </cell>
        </row>
        <row r="43">
          <cell r="A43" t="str">
            <v>74</v>
          </cell>
          <cell r="B43" t="str">
            <v>Sanitair</v>
          </cell>
        </row>
        <row r="44">
          <cell r="A44" t="str">
            <v>75</v>
          </cell>
          <cell r="B44" t="str">
            <v>Vaste onderhoudsvoorzieningen</v>
          </cell>
        </row>
        <row r="45">
          <cell r="A45" t="str">
            <v>90</v>
          </cell>
          <cell r="B45" t="str">
            <v>Terreinvoorzieningen</v>
          </cell>
        </row>
      </sheetData>
      <sheetData sheetId="7" refreshError="1"/>
      <sheetData sheetId="8"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zoomScale="90" zoomScaleNormal="90" workbookViewId="0">
      <selection activeCell="B2" sqref="B2"/>
    </sheetView>
  </sheetViews>
  <sheetFormatPr defaultColWidth="9.140625" defaultRowHeight="12.75"/>
  <cols>
    <col min="1" max="1" width="2.7109375" style="103" customWidth="1"/>
    <col min="2" max="2" width="109.7109375" style="103" customWidth="1"/>
    <col min="3" max="16384" width="9.140625" style="103"/>
  </cols>
  <sheetData>
    <row r="2" spans="2:4" ht="18">
      <c r="B2" s="101" t="s">
        <v>53</v>
      </c>
      <c r="C2" s="102"/>
      <c r="D2" s="102"/>
    </row>
    <row r="4" spans="2:4">
      <c r="B4" s="103" t="s">
        <v>47</v>
      </c>
    </row>
    <row r="6" spans="2:4" ht="15">
      <c r="B6" s="104" t="s">
        <v>753</v>
      </c>
    </row>
    <row r="7" spans="2:4" ht="127.5">
      <c r="B7" s="277" t="s">
        <v>760</v>
      </c>
    </row>
    <row r="8" spans="2:4" ht="15">
      <c r="B8" s="104" t="s">
        <v>754</v>
      </c>
    </row>
    <row r="9" spans="2:4" ht="134.25" customHeight="1">
      <c r="B9" s="105" t="s">
        <v>759</v>
      </c>
    </row>
    <row r="10" spans="2:4" ht="15">
      <c r="B10" s="104" t="s">
        <v>757</v>
      </c>
    </row>
    <row r="11" spans="2:4" ht="112.9" customHeight="1">
      <c r="B11" s="105" t="s">
        <v>755</v>
      </c>
    </row>
    <row r="12" spans="2:4" ht="15">
      <c r="B12" s="104" t="s">
        <v>758</v>
      </c>
    </row>
    <row r="13" spans="2:4" ht="114.75">
      <c r="B13" s="105" t="s">
        <v>756</v>
      </c>
    </row>
    <row r="23" spans="2:2">
      <c r="B23" s="106"/>
    </row>
    <row r="24" spans="2:2">
      <c r="B24" s="10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4"/>
  <sheetViews>
    <sheetView zoomScaleNormal="100" workbookViewId="0">
      <selection activeCell="E12" sqref="E12"/>
    </sheetView>
  </sheetViews>
  <sheetFormatPr defaultColWidth="9.140625" defaultRowHeight="12.75"/>
  <cols>
    <col min="1" max="2" width="2.7109375" style="4" customWidth="1"/>
    <col min="3" max="3" width="51.7109375" style="4" customWidth="1"/>
    <col min="4" max="4" width="13.7109375" style="4" customWidth="1"/>
    <col min="5" max="5" width="26.5703125" style="4" customWidth="1"/>
    <col min="6" max="6" width="16.5703125" style="4" bestFit="1" customWidth="1"/>
    <col min="7" max="11" width="15.7109375" style="4" customWidth="1"/>
    <col min="12" max="12" width="16.5703125" style="4" bestFit="1" customWidth="1"/>
    <col min="13" max="13" width="4.7109375" style="8" customWidth="1"/>
    <col min="14" max="14" width="2.7109375" style="4" customWidth="1"/>
    <col min="15" max="17" width="15.7109375" style="4" customWidth="1"/>
    <col min="18" max="16384" width="9.140625" style="4"/>
  </cols>
  <sheetData>
    <row r="1" spans="2:20" ht="18">
      <c r="B1" s="290" t="s">
        <v>0</v>
      </c>
      <c r="C1" s="290"/>
      <c r="D1" s="1"/>
      <c r="E1" s="2"/>
      <c r="F1" s="2"/>
      <c r="G1" s="2"/>
      <c r="H1" s="2"/>
      <c r="I1" s="2"/>
      <c r="J1" s="2"/>
      <c r="K1" s="2"/>
      <c r="L1" s="2"/>
      <c r="M1" s="3"/>
      <c r="N1" s="2"/>
      <c r="O1" s="2"/>
      <c r="P1" s="2"/>
      <c r="Q1" s="2"/>
    </row>
    <row r="2" spans="2:20">
      <c r="C2" s="5"/>
      <c r="D2" s="5"/>
      <c r="E2" s="6"/>
      <c r="F2" s="7" t="s">
        <v>1</v>
      </c>
      <c r="G2" s="7" t="s">
        <v>1</v>
      </c>
      <c r="H2" s="7" t="s">
        <v>1</v>
      </c>
      <c r="I2" s="7" t="s">
        <v>1</v>
      </c>
      <c r="J2" s="7"/>
      <c r="K2" s="7"/>
      <c r="L2" s="6" t="s">
        <v>1</v>
      </c>
      <c r="N2" s="6"/>
      <c r="O2" s="6"/>
      <c r="P2" s="6"/>
      <c r="Q2" s="6"/>
    </row>
    <row r="3" spans="2:20">
      <c r="C3" s="9" t="s">
        <v>2</v>
      </c>
      <c r="D3" s="9"/>
      <c r="E3" s="10"/>
      <c r="F3" s="7"/>
      <c r="G3" s="7"/>
      <c r="H3" s="7"/>
      <c r="I3" s="7"/>
      <c r="J3" s="7"/>
      <c r="K3" s="7"/>
      <c r="L3" s="10"/>
      <c r="N3" s="6"/>
      <c r="O3" s="6"/>
      <c r="P3" s="6"/>
      <c r="Q3" s="6"/>
    </row>
    <row r="4" spans="2:20">
      <c r="C4" s="11" t="s">
        <v>437</v>
      </c>
      <c r="D4" s="11"/>
      <c r="E4" s="11"/>
      <c r="F4" s="11"/>
      <c r="G4" s="11"/>
      <c r="H4" s="11"/>
      <c r="I4" s="11"/>
      <c r="J4" s="11"/>
      <c r="K4" s="11"/>
      <c r="L4" s="12"/>
      <c r="M4" s="13"/>
      <c r="N4" s="12"/>
      <c r="O4" s="12"/>
      <c r="P4" s="12"/>
      <c r="Q4" s="12"/>
      <c r="R4" s="14"/>
      <c r="S4" s="14"/>
      <c r="T4" s="14"/>
    </row>
    <row r="5" spans="2:20">
      <c r="C5" s="11"/>
      <c r="D5" s="11"/>
      <c r="E5" s="11"/>
      <c r="F5" s="11"/>
      <c r="G5" s="11"/>
      <c r="H5" s="11"/>
      <c r="I5" s="11"/>
      <c r="J5" s="11"/>
      <c r="K5" s="11"/>
      <c r="L5" s="12"/>
      <c r="M5" s="13"/>
      <c r="N5" s="12"/>
      <c r="O5" s="12"/>
      <c r="P5" s="12"/>
      <c r="Q5" s="12"/>
      <c r="R5" s="14"/>
      <c r="S5" s="14"/>
      <c r="T5" s="14"/>
    </row>
    <row r="6" spans="2:20">
      <c r="B6" s="291" t="s">
        <v>3</v>
      </c>
      <c r="C6" s="292"/>
      <c r="D6" s="15"/>
      <c r="E6" s="292" t="s">
        <v>4</v>
      </c>
      <c r="F6" s="297"/>
      <c r="G6" s="297"/>
      <c r="H6" s="297"/>
      <c r="I6" s="297"/>
      <c r="J6" s="92"/>
      <c r="K6" s="92"/>
      <c r="L6" s="298" t="s">
        <v>5</v>
      </c>
      <c r="M6" s="16"/>
      <c r="N6" s="17"/>
      <c r="O6" s="12"/>
      <c r="P6" s="12"/>
      <c r="Q6" s="12"/>
      <c r="R6" s="14"/>
      <c r="S6" s="14"/>
      <c r="T6" s="14"/>
    </row>
    <row r="7" spans="2:20" s="23" customFormat="1" ht="12">
      <c r="B7" s="293"/>
      <c r="C7" s="294"/>
      <c r="D7" s="18"/>
      <c r="E7" s="294"/>
      <c r="F7" s="86">
        <v>2020</v>
      </c>
      <c r="G7" s="86">
        <v>2021</v>
      </c>
      <c r="H7" s="86">
        <v>2022</v>
      </c>
      <c r="I7" s="86">
        <v>2023</v>
      </c>
      <c r="J7" s="86">
        <v>2024</v>
      </c>
      <c r="K7" s="86">
        <v>2025</v>
      </c>
      <c r="L7" s="299"/>
      <c r="M7" s="19"/>
      <c r="N7" s="20"/>
      <c r="O7" s="21"/>
      <c r="P7" s="21"/>
      <c r="Q7" s="21"/>
      <c r="R7" s="22"/>
      <c r="S7" s="22"/>
      <c r="T7" s="22"/>
    </row>
    <row r="8" spans="2:20">
      <c r="B8" s="295"/>
      <c r="C8" s="296"/>
      <c r="D8" s="24"/>
      <c r="E8" s="296"/>
      <c r="F8" s="25" t="s">
        <v>6</v>
      </c>
      <c r="G8" s="25" t="s">
        <v>6</v>
      </c>
      <c r="H8" s="25" t="s">
        <v>6</v>
      </c>
      <c r="I8" s="25" t="s">
        <v>6</v>
      </c>
      <c r="J8" s="25" t="s">
        <v>6</v>
      </c>
      <c r="K8" s="25" t="s">
        <v>6</v>
      </c>
      <c r="L8" s="26" t="s">
        <v>6</v>
      </c>
      <c r="M8" s="27"/>
      <c r="N8" s="28"/>
      <c r="O8" s="29"/>
      <c r="P8" s="29"/>
      <c r="Q8" s="29"/>
      <c r="R8" s="14"/>
      <c r="S8" s="14"/>
      <c r="T8" s="14"/>
    </row>
    <row r="9" spans="2:20">
      <c r="B9" s="30"/>
      <c r="C9" s="94" t="s">
        <v>34</v>
      </c>
      <c r="E9" s="31"/>
      <c r="F9" s="32"/>
      <c r="G9" s="32"/>
      <c r="H9" s="32"/>
      <c r="I9" s="32"/>
      <c r="J9" s="32"/>
      <c r="K9" s="32"/>
      <c r="L9" s="31"/>
      <c r="M9" s="33"/>
      <c r="N9" s="34"/>
      <c r="O9" s="29"/>
      <c r="P9" s="29"/>
      <c r="Q9" s="29"/>
      <c r="R9" s="14"/>
      <c r="S9" s="14"/>
      <c r="T9" s="14"/>
    </row>
    <row r="10" spans="2:20">
      <c r="B10" s="113" t="s">
        <v>7</v>
      </c>
      <c r="C10" s="114" t="s">
        <v>54</v>
      </c>
      <c r="D10" s="36" t="s">
        <v>7</v>
      </c>
      <c r="E10" s="31"/>
      <c r="F10" s="32"/>
      <c r="G10" s="32"/>
      <c r="H10" s="32"/>
      <c r="I10" s="32"/>
      <c r="J10" s="32"/>
      <c r="K10" s="32"/>
      <c r="L10" s="31"/>
      <c r="M10" s="33"/>
      <c r="N10" s="34"/>
      <c r="O10" s="29"/>
      <c r="P10" s="29"/>
      <c r="Q10" s="29"/>
      <c r="R10" s="14"/>
      <c r="S10" s="14"/>
      <c r="T10" s="14"/>
    </row>
    <row r="11" spans="2:20" s="41" customFormat="1">
      <c r="B11" s="115"/>
      <c r="C11" s="116" t="s">
        <v>31</v>
      </c>
      <c r="E11" s="37" t="s">
        <v>36</v>
      </c>
      <c r="F11" s="38">
        <f>'3. OZW-Bouwkundig'!S40</f>
        <v>0</v>
      </c>
      <c r="G11" s="38">
        <f>'3. OZW-Bouwkundig'!T40</f>
        <v>0</v>
      </c>
      <c r="H11" s="38">
        <f>'3. OZW-Bouwkundig'!U40</f>
        <v>0</v>
      </c>
      <c r="I11" s="38">
        <f>'3. OZW-Bouwkundig'!V40</f>
        <v>0</v>
      </c>
      <c r="J11" s="38">
        <f>'3. OZW-Bouwkundig'!W40</f>
        <v>0</v>
      </c>
      <c r="K11" s="38">
        <f>'3. OZW-Bouwkundig'!X40</f>
        <v>0</v>
      </c>
      <c r="L11" s="39">
        <f>SUM(F11:K11)</f>
        <v>0</v>
      </c>
      <c r="M11" s="36" t="s">
        <v>7</v>
      </c>
      <c r="N11" s="40"/>
    </row>
    <row r="12" spans="2:20" s="41" customFormat="1" ht="25.5">
      <c r="B12" s="115"/>
      <c r="C12" s="116" t="s">
        <v>32</v>
      </c>
      <c r="D12" s="36"/>
      <c r="E12" s="273" t="s">
        <v>739</v>
      </c>
      <c r="F12" s="38"/>
      <c r="G12" s="38"/>
      <c r="H12" s="38"/>
      <c r="I12" s="38"/>
      <c r="J12" s="38"/>
      <c r="K12" s="38"/>
      <c r="L12" s="39">
        <f t="shared" ref="L12:L27" si="0">SUM(F12:K12)</f>
        <v>0</v>
      </c>
      <c r="M12" s="36"/>
      <c r="N12" s="40"/>
    </row>
    <row r="13" spans="2:20" s="41" customFormat="1">
      <c r="B13" s="115" t="s">
        <v>35</v>
      </c>
      <c r="C13" s="117" t="s">
        <v>33</v>
      </c>
      <c r="D13" s="36" t="s">
        <v>35</v>
      </c>
      <c r="E13" s="31"/>
      <c r="F13" s="32"/>
      <c r="G13" s="32"/>
      <c r="H13" s="32"/>
      <c r="I13" s="32"/>
      <c r="J13" s="32"/>
      <c r="K13" s="32"/>
      <c r="L13" s="39"/>
      <c r="M13" s="36" t="s">
        <v>35</v>
      </c>
      <c r="N13" s="40"/>
    </row>
    <row r="14" spans="2:20" s="41" customFormat="1">
      <c r="B14" s="115"/>
      <c r="C14" s="116" t="s">
        <v>31</v>
      </c>
      <c r="D14" s="36"/>
      <c r="E14" s="37" t="s">
        <v>36</v>
      </c>
      <c r="F14" s="38">
        <f>'4. OZW-Installaties'!S183</f>
        <v>0</v>
      </c>
      <c r="G14" s="38">
        <f>'4. OZW-Installaties'!T183</f>
        <v>0</v>
      </c>
      <c r="H14" s="38">
        <f>'4. OZW-Installaties'!U183</f>
        <v>0</v>
      </c>
      <c r="I14" s="38">
        <f>'4. OZW-Installaties'!V183</f>
        <v>0</v>
      </c>
      <c r="J14" s="38">
        <f>'4. OZW-Installaties'!W183</f>
        <v>0</v>
      </c>
      <c r="K14" s="38">
        <f>'4. OZW-Installaties'!X183</f>
        <v>0</v>
      </c>
      <c r="L14" s="39">
        <f t="shared" si="0"/>
        <v>0</v>
      </c>
      <c r="M14" s="36"/>
      <c r="N14" s="40"/>
    </row>
    <row r="15" spans="2:20" s="41" customFormat="1" ht="25.5">
      <c r="B15" s="115"/>
      <c r="C15" s="116" t="s">
        <v>32</v>
      </c>
      <c r="D15" s="36"/>
      <c r="E15" s="273" t="s">
        <v>740</v>
      </c>
      <c r="F15" s="38"/>
      <c r="G15" s="38"/>
      <c r="H15" s="38"/>
      <c r="I15" s="38"/>
      <c r="J15" s="38"/>
      <c r="K15" s="38"/>
      <c r="L15" s="39">
        <f t="shared" si="0"/>
        <v>0</v>
      </c>
      <c r="M15" s="36"/>
      <c r="N15" s="40"/>
    </row>
    <row r="16" spans="2:20" s="41" customFormat="1">
      <c r="B16" s="35"/>
      <c r="C16" s="264" t="s">
        <v>750</v>
      </c>
      <c r="D16" s="36"/>
      <c r="E16" s="31"/>
      <c r="F16" s="32"/>
      <c r="G16" s="32"/>
      <c r="H16" s="32"/>
      <c r="I16" s="32"/>
      <c r="J16" s="32"/>
      <c r="K16" s="32"/>
      <c r="L16" s="39"/>
      <c r="M16" s="36"/>
      <c r="N16" s="40"/>
    </row>
    <row r="17" spans="2:20" s="41" customFormat="1">
      <c r="B17" s="35"/>
      <c r="C17" s="93"/>
      <c r="D17" s="36"/>
      <c r="E17" s="31"/>
      <c r="F17" s="32"/>
      <c r="G17" s="32"/>
      <c r="H17" s="32"/>
      <c r="I17" s="32"/>
      <c r="J17" s="32"/>
      <c r="K17" s="32"/>
      <c r="L17" s="39"/>
      <c r="M17" s="36"/>
      <c r="N17" s="40"/>
    </row>
    <row r="18" spans="2:20" s="41" customFormat="1">
      <c r="B18" s="108" t="s">
        <v>8</v>
      </c>
      <c r="C18" s="109" t="s">
        <v>55</v>
      </c>
      <c r="D18" s="36" t="s">
        <v>8</v>
      </c>
      <c r="E18" s="31"/>
      <c r="F18" s="32"/>
      <c r="G18" s="32"/>
      <c r="H18" s="32"/>
      <c r="I18" s="32"/>
      <c r="J18" s="32"/>
      <c r="K18" s="32"/>
      <c r="L18" s="39"/>
      <c r="M18" s="36"/>
      <c r="N18" s="40"/>
    </row>
    <row r="19" spans="2:20" s="41" customFormat="1">
      <c r="B19" s="110"/>
      <c r="C19" s="111" t="s">
        <v>31</v>
      </c>
      <c r="D19" s="36"/>
      <c r="E19" s="37" t="s">
        <v>36</v>
      </c>
      <c r="F19" s="38">
        <f>'5. SP-Bouwkundig'!V17</f>
        <v>0</v>
      </c>
      <c r="G19" s="38">
        <f>'5. SP-Bouwkundig'!W17</f>
        <v>0</v>
      </c>
      <c r="H19" s="38">
        <f>'5. SP-Bouwkundig'!X17</f>
        <v>0</v>
      </c>
      <c r="I19" s="38">
        <f>'5. SP-Bouwkundig'!Y17</f>
        <v>0</v>
      </c>
      <c r="J19" s="38">
        <f>'5. SP-Bouwkundig'!Z17</f>
        <v>0</v>
      </c>
      <c r="K19" s="38">
        <f>'5. SP-Bouwkundig'!AA17</f>
        <v>0</v>
      </c>
      <c r="L19" s="39">
        <f>SUM(F19:K19)</f>
        <v>0</v>
      </c>
      <c r="M19" s="36"/>
      <c r="N19" s="40"/>
    </row>
    <row r="20" spans="2:20" s="41" customFormat="1" ht="25.5">
      <c r="B20" s="110"/>
      <c r="C20" s="111" t="s">
        <v>32</v>
      </c>
      <c r="D20" s="36"/>
      <c r="E20" s="273" t="s">
        <v>741</v>
      </c>
      <c r="F20" s="38"/>
      <c r="G20" s="38"/>
      <c r="H20" s="38"/>
      <c r="I20" s="38"/>
      <c r="J20" s="38"/>
      <c r="K20" s="38"/>
      <c r="L20" s="39">
        <f t="shared" si="0"/>
        <v>0</v>
      </c>
      <c r="M20" s="36"/>
      <c r="N20" s="40"/>
    </row>
    <row r="21" spans="2:20" s="41" customFormat="1">
      <c r="B21" s="110" t="s">
        <v>9</v>
      </c>
      <c r="C21" s="112" t="s">
        <v>56</v>
      </c>
      <c r="D21" s="36" t="s">
        <v>9</v>
      </c>
      <c r="E21" s="31"/>
      <c r="F21" s="32"/>
      <c r="G21" s="32"/>
      <c r="H21" s="32"/>
      <c r="I21" s="32"/>
      <c r="J21" s="32"/>
      <c r="K21" s="32"/>
      <c r="L21" s="39"/>
      <c r="M21" s="36"/>
      <c r="N21" s="40"/>
    </row>
    <row r="22" spans="2:20" s="41" customFormat="1">
      <c r="B22" s="110"/>
      <c r="C22" s="111" t="s">
        <v>31</v>
      </c>
      <c r="D22" s="36"/>
      <c r="E22" s="37" t="s">
        <v>36</v>
      </c>
      <c r="F22" s="38">
        <f>'6. SP-Installaties'!V84</f>
        <v>0</v>
      </c>
      <c r="G22" s="38">
        <f>'6. SP-Installaties'!W84</f>
        <v>0</v>
      </c>
      <c r="H22" s="38">
        <f>'6. SP-Installaties'!X84</f>
        <v>0</v>
      </c>
      <c r="I22" s="38">
        <f>'6. SP-Installaties'!Y84</f>
        <v>0</v>
      </c>
      <c r="J22" s="38">
        <f>'6. SP-Installaties'!Z84</f>
        <v>0</v>
      </c>
      <c r="K22" s="38">
        <f>'6. SP-Installaties'!AA84</f>
        <v>0</v>
      </c>
      <c r="L22" s="39">
        <f t="shared" si="0"/>
        <v>0</v>
      </c>
      <c r="M22" s="36"/>
      <c r="N22" s="40"/>
    </row>
    <row r="23" spans="2:20" s="41" customFormat="1" ht="25.5">
      <c r="B23" s="110"/>
      <c r="C23" s="111" t="s">
        <v>32</v>
      </c>
      <c r="D23" s="36"/>
      <c r="E23" s="273" t="s">
        <v>742</v>
      </c>
      <c r="F23" s="38"/>
      <c r="G23" s="38"/>
      <c r="H23" s="38"/>
      <c r="I23" s="38"/>
      <c r="J23" s="38"/>
      <c r="K23" s="38"/>
      <c r="L23" s="39">
        <f t="shared" si="0"/>
        <v>0</v>
      </c>
      <c r="M23" s="36"/>
      <c r="N23" s="40"/>
    </row>
    <row r="24" spans="2:20" s="41" customFormat="1">
      <c r="B24" s="35"/>
      <c r="C24" s="264" t="s">
        <v>749</v>
      </c>
      <c r="D24" s="36"/>
      <c r="E24" s="31"/>
      <c r="F24" s="32"/>
      <c r="G24" s="32"/>
      <c r="H24" s="32"/>
      <c r="I24" s="32"/>
      <c r="J24" s="32"/>
      <c r="K24" s="32"/>
      <c r="L24" s="39"/>
      <c r="M24" s="36"/>
      <c r="N24" s="40"/>
    </row>
    <row r="25" spans="2:20" s="41" customFormat="1">
      <c r="B25" s="35"/>
      <c r="C25" s="264"/>
      <c r="D25" s="36"/>
      <c r="E25" s="31"/>
      <c r="F25" s="32"/>
      <c r="G25" s="32"/>
      <c r="H25" s="32"/>
      <c r="I25" s="32"/>
      <c r="J25" s="32"/>
      <c r="K25" s="32"/>
      <c r="L25" s="39"/>
      <c r="M25" s="36"/>
      <c r="N25" s="40"/>
    </row>
    <row r="26" spans="2:20" s="41" customFormat="1">
      <c r="B26" s="35" t="s">
        <v>57</v>
      </c>
      <c r="C26" s="42" t="s">
        <v>49</v>
      </c>
      <c r="D26" s="43" t="s">
        <v>57</v>
      </c>
      <c r="E26" s="267"/>
      <c r="F26" s="261"/>
      <c r="G26" s="261"/>
      <c r="H26" s="261"/>
      <c r="I26" s="261"/>
      <c r="J26" s="261"/>
      <c r="K26" s="261"/>
      <c r="L26" s="39">
        <f t="shared" si="0"/>
        <v>0</v>
      </c>
      <c r="M26" s="36"/>
      <c r="N26" s="40"/>
      <c r="R26" s="44"/>
      <c r="S26" s="44"/>
      <c r="T26" s="44"/>
    </row>
    <row r="27" spans="2:20" s="41" customFormat="1">
      <c r="B27" s="35" t="s">
        <v>58</v>
      </c>
      <c r="C27" s="42" t="s">
        <v>48</v>
      </c>
      <c r="D27" s="43" t="s">
        <v>58</v>
      </c>
      <c r="E27" s="268"/>
      <c r="F27" s="261"/>
      <c r="G27" s="261"/>
      <c r="H27" s="261"/>
      <c r="I27" s="261"/>
      <c r="J27" s="261"/>
      <c r="K27" s="261"/>
      <c r="L27" s="39">
        <f t="shared" si="0"/>
        <v>0</v>
      </c>
      <c r="M27" s="36"/>
      <c r="N27" s="45"/>
      <c r="O27" s="46"/>
      <c r="P27" s="46"/>
      <c r="Q27" s="46"/>
      <c r="R27" s="44"/>
      <c r="S27" s="44"/>
      <c r="T27" s="44"/>
    </row>
    <row r="28" spans="2:20" s="41" customFormat="1" ht="13.5" thickBot="1">
      <c r="B28" s="35"/>
      <c r="C28" s="42"/>
      <c r="D28" s="43"/>
      <c r="E28" s="197"/>
      <c r="F28" s="198"/>
      <c r="G28" s="198"/>
      <c r="H28" s="198"/>
      <c r="I28" s="198"/>
      <c r="J28" s="198"/>
      <c r="K28" s="198"/>
      <c r="L28" s="39"/>
      <c r="M28" s="36"/>
      <c r="N28" s="45"/>
      <c r="O28" s="46"/>
      <c r="P28" s="46"/>
      <c r="Q28" s="46"/>
      <c r="R28" s="44"/>
      <c r="S28" s="44"/>
      <c r="T28" s="44"/>
    </row>
    <row r="29" spans="2:20" s="41" customFormat="1" ht="24.75" thickBot="1">
      <c r="B29" s="35"/>
      <c r="C29" s="54" t="s">
        <v>751</v>
      </c>
      <c r="D29" s="43"/>
      <c r="E29" s="201"/>
      <c r="F29" s="202">
        <f t="shared" ref="F29:K29" si="1">F11+F12+F14+F15+F19+F20+F22+F23+F26+F27</f>
        <v>0</v>
      </c>
      <c r="G29" s="202">
        <f t="shared" si="1"/>
        <v>0</v>
      </c>
      <c r="H29" s="202">
        <f t="shared" si="1"/>
        <v>0</v>
      </c>
      <c r="I29" s="202">
        <f t="shared" si="1"/>
        <v>0</v>
      </c>
      <c r="J29" s="202">
        <f t="shared" si="1"/>
        <v>0</v>
      </c>
      <c r="K29" s="202">
        <f t="shared" si="1"/>
        <v>0</v>
      </c>
      <c r="L29" s="203">
        <f>SUM(F29:K29)</f>
        <v>0</v>
      </c>
      <c r="M29" s="36"/>
      <c r="N29" s="45"/>
      <c r="O29" s="46"/>
      <c r="P29" s="46"/>
      <c r="Q29" s="46"/>
      <c r="R29" s="44"/>
      <c r="S29" s="44"/>
      <c r="T29" s="44"/>
    </row>
    <row r="30" spans="2:20" s="41" customFormat="1">
      <c r="B30" s="35"/>
      <c r="C30" s="54"/>
      <c r="D30" s="43"/>
      <c r="E30" s="197"/>
      <c r="F30" s="198"/>
      <c r="G30" s="198"/>
      <c r="H30" s="198"/>
      <c r="I30" s="198"/>
      <c r="J30" s="198"/>
      <c r="K30" s="198"/>
      <c r="L30" s="39"/>
      <c r="M30" s="36"/>
      <c r="N30" s="45"/>
      <c r="O30" s="46"/>
      <c r="P30" s="46"/>
      <c r="Q30" s="46"/>
      <c r="R30" s="44"/>
      <c r="S30" s="44"/>
      <c r="T30" s="44"/>
    </row>
    <row r="31" spans="2:20" s="41" customFormat="1" ht="25.5">
      <c r="B31" s="35" t="s">
        <v>426</v>
      </c>
      <c r="C31" s="196" t="s">
        <v>425</v>
      </c>
      <c r="D31" s="43"/>
      <c r="E31" s="195"/>
      <c r="F31" s="262"/>
      <c r="G31" s="262"/>
      <c r="H31" s="262"/>
      <c r="I31" s="262"/>
      <c r="J31" s="262"/>
      <c r="K31" s="262"/>
      <c r="L31" s="39">
        <f>SUM(F31:K31)</f>
        <v>0</v>
      </c>
      <c r="M31" s="36"/>
      <c r="N31" s="45"/>
      <c r="O31" s="46"/>
      <c r="P31" s="46"/>
      <c r="Q31" s="46"/>
      <c r="R31" s="44"/>
      <c r="S31" s="44"/>
      <c r="T31" s="44"/>
    </row>
    <row r="32" spans="2:20" s="41" customFormat="1">
      <c r="B32" s="35"/>
      <c r="C32" s="42"/>
      <c r="D32" s="43"/>
      <c r="E32" s="197"/>
      <c r="F32" s="198"/>
      <c r="G32" s="198"/>
      <c r="H32" s="198"/>
      <c r="I32" s="198"/>
      <c r="J32" s="198"/>
      <c r="K32" s="198"/>
      <c r="L32" s="39"/>
      <c r="M32" s="36"/>
      <c r="N32" s="45"/>
      <c r="O32" s="46"/>
      <c r="P32" s="46"/>
      <c r="Q32" s="46"/>
      <c r="R32" s="44"/>
      <c r="S32" s="44"/>
      <c r="T32" s="44"/>
    </row>
    <row r="33" spans="2:14" ht="13.5" thickBot="1">
      <c r="B33" s="47"/>
      <c r="C33" s="48"/>
      <c r="D33" s="48"/>
      <c r="E33" s="49"/>
      <c r="F33" s="50"/>
      <c r="G33" s="50"/>
      <c r="H33" s="50"/>
      <c r="I33" s="50"/>
      <c r="J33" s="50"/>
      <c r="K33" s="50"/>
      <c r="L33" s="51"/>
      <c r="M33" s="52"/>
      <c r="N33" s="53"/>
    </row>
    <row r="34" spans="2:14" ht="14.25" thickTop="1" thickBot="1">
      <c r="B34" s="47"/>
      <c r="C34" s="54"/>
      <c r="D34" s="54"/>
      <c r="E34" s="42"/>
      <c r="F34" s="55"/>
      <c r="G34" s="55"/>
      <c r="H34" s="55"/>
      <c r="I34" s="55"/>
      <c r="J34" s="55"/>
      <c r="K34" s="55"/>
      <c r="L34" s="56"/>
      <c r="M34" s="52"/>
      <c r="N34" s="53"/>
    </row>
    <row r="35" spans="2:14" ht="15.75" thickBot="1">
      <c r="B35" s="47"/>
      <c r="C35" s="23" t="s">
        <v>752</v>
      </c>
      <c r="D35" s="23"/>
      <c r="E35" s="23"/>
      <c r="F35" s="199">
        <f>F29+F31</f>
        <v>0</v>
      </c>
      <c r="G35" s="199">
        <f t="shared" ref="G35:K35" si="2">G29+G31</f>
        <v>0</v>
      </c>
      <c r="H35" s="199">
        <f t="shared" si="2"/>
        <v>0</v>
      </c>
      <c r="I35" s="199">
        <f t="shared" si="2"/>
        <v>0</v>
      </c>
      <c r="J35" s="199">
        <f t="shared" si="2"/>
        <v>0</v>
      </c>
      <c r="K35" s="199">
        <f t="shared" si="2"/>
        <v>0</v>
      </c>
      <c r="L35" s="200">
        <f>SUM(F35:K35)</f>
        <v>0</v>
      </c>
      <c r="M35" s="57"/>
      <c r="N35" s="53"/>
    </row>
    <row r="36" spans="2:14">
      <c r="B36" s="58"/>
      <c r="C36" s="59"/>
      <c r="D36" s="59"/>
      <c r="E36" s="59"/>
      <c r="F36" s="59"/>
      <c r="G36" s="59"/>
      <c r="H36" s="59"/>
      <c r="I36" s="59"/>
      <c r="J36" s="59"/>
      <c r="K36" s="59"/>
      <c r="L36" s="59"/>
      <c r="M36" s="60"/>
      <c r="N36" s="61"/>
    </row>
    <row r="40" spans="2:14">
      <c r="C40" s="4">
        <f>D40*1.21</f>
        <v>234740</v>
      </c>
      <c r="D40" s="4">
        <v>194000</v>
      </c>
    </row>
    <row r="42" spans="2:14">
      <c r="D42" s="265"/>
    </row>
    <row r="44" spans="2:14">
      <c r="C44" s="265"/>
    </row>
  </sheetData>
  <mergeCells count="5">
    <mergeCell ref="B1:C1"/>
    <mergeCell ref="B6:C8"/>
    <mergeCell ref="E6:E8"/>
    <mergeCell ref="F6:I6"/>
    <mergeCell ref="L6:L7"/>
  </mergeCells>
  <pageMargins left="0.7" right="0.7" top="0.75" bottom="0.75" header="0.3" footer="0.3"/>
  <pageSetup paperSize="8"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3"/>
  <sheetViews>
    <sheetView topLeftCell="A7" zoomScaleNormal="100" workbookViewId="0">
      <selection activeCell="B1" sqref="B1:E1"/>
    </sheetView>
  </sheetViews>
  <sheetFormatPr defaultColWidth="9.140625" defaultRowHeight="12.75"/>
  <cols>
    <col min="1" max="1" width="9.140625" style="62"/>
    <col min="2" max="2" width="2.7109375" style="62" customWidth="1"/>
    <col min="3" max="3" width="70.7109375" style="62" customWidth="1"/>
    <col min="4" max="4" width="15.7109375" style="62" customWidth="1"/>
    <col min="5" max="5" width="2.7109375" style="62" customWidth="1"/>
    <col min="6" max="6" width="9.140625" style="62"/>
    <col min="7" max="7" width="20.5703125" style="62" customWidth="1"/>
    <col min="8" max="16384" width="9.140625" style="62"/>
  </cols>
  <sheetData>
    <row r="1" spans="2:10" ht="18">
      <c r="B1" s="290" t="s">
        <v>10</v>
      </c>
      <c r="C1" s="290"/>
      <c r="D1" s="290"/>
      <c r="E1" s="290"/>
    </row>
    <row r="2" spans="2:10">
      <c r="B2" s="63"/>
      <c r="C2" s="64"/>
      <c r="D2" s="65"/>
    </row>
    <row r="3" spans="2:10">
      <c r="B3" s="306" t="s">
        <v>2</v>
      </c>
      <c r="C3" s="306"/>
      <c r="D3" s="306"/>
      <c r="E3" s="306"/>
      <c r="F3" s="66"/>
      <c r="G3" s="65"/>
      <c r="H3" s="65"/>
      <c r="I3" s="65"/>
      <c r="J3" s="65"/>
    </row>
    <row r="4" spans="2:10" ht="70.900000000000006" customHeight="1">
      <c r="B4" s="307" t="s">
        <v>438</v>
      </c>
      <c r="C4" s="307"/>
      <c r="D4" s="307"/>
      <c r="E4" s="307"/>
    </row>
    <row r="5" spans="2:10" ht="42.6" customHeight="1">
      <c r="B5" s="308" t="s">
        <v>436</v>
      </c>
      <c r="C5" s="308"/>
      <c r="D5" s="308"/>
      <c r="E5" s="308"/>
    </row>
    <row r="6" spans="2:10">
      <c r="B6" s="67"/>
      <c r="C6" s="68"/>
    </row>
    <row r="7" spans="2:10">
      <c r="B7" s="309" t="s">
        <v>429</v>
      </c>
      <c r="C7" s="309"/>
      <c r="D7" s="309"/>
      <c r="E7" s="309"/>
    </row>
    <row r="8" spans="2:10">
      <c r="B8" s="69"/>
    </row>
    <row r="9" spans="2:10">
      <c r="B9" s="301" t="s">
        <v>52</v>
      </c>
      <c r="C9" s="302"/>
      <c r="D9" s="87" t="s">
        <v>11</v>
      </c>
    </row>
    <row r="10" spans="2:10">
      <c r="B10" s="303"/>
      <c r="C10" s="304"/>
      <c r="D10" s="88" t="s">
        <v>12</v>
      </c>
      <c r="I10" s="95"/>
    </row>
    <row r="11" spans="2:10">
      <c r="B11" s="74">
        <v>5</v>
      </c>
      <c r="C11" s="75"/>
      <c r="D11" s="89"/>
    </row>
    <row r="12" spans="2:10">
      <c r="B12" s="97" t="s">
        <v>37</v>
      </c>
      <c r="C12" s="79" t="s">
        <v>13</v>
      </c>
      <c r="D12" s="90">
        <v>1</v>
      </c>
    </row>
    <row r="13" spans="2:10">
      <c r="B13" s="97" t="s">
        <v>37</v>
      </c>
      <c r="C13" s="79" t="s">
        <v>15</v>
      </c>
      <c r="D13" s="91">
        <v>1</v>
      </c>
    </row>
    <row r="14" spans="2:10">
      <c r="B14" s="97"/>
      <c r="C14" s="96" t="s">
        <v>39</v>
      </c>
      <c r="D14" s="98">
        <f>AVERAGE(D12:D13)</f>
        <v>1</v>
      </c>
      <c r="E14" s="95"/>
    </row>
    <row r="15" spans="2:10">
      <c r="B15" s="97" t="s">
        <v>38</v>
      </c>
      <c r="C15" s="79" t="s">
        <v>14</v>
      </c>
      <c r="D15" s="91">
        <v>1</v>
      </c>
    </row>
    <row r="16" spans="2:10">
      <c r="B16" s="97" t="s">
        <v>38</v>
      </c>
      <c r="C16" s="79" t="s">
        <v>16</v>
      </c>
      <c r="D16" s="91">
        <v>1</v>
      </c>
    </row>
    <row r="17" spans="2:5">
      <c r="B17" s="97" t="s">
        <v>38</v>
      </c>
      <c r="C17" s="79" t="s">
        <v>17</v>
      </c>
      <c r="D17" s="90">
        <v>1</v>
      </c>
    </row>
    <row r="18" spans="2:5">
      <c r="B18" s="97"/>
      <c r="C18" s="96" t="s">
        <v>40</v>
      </c>
      <c r="D18" s="100">
        <f>AVERAGE(D15:D17)</f>
        <v>1</v>
      </c>
    </row>
    <row r="19" spans="2:5">
      <c r="B19" s="80"/>
      <c r="C19" s="99" t="s">
        <v>41</v>
      </c>
      <c r="D19" s="107">
        <f>AVERAGE(D14,D18)</f>
        <v>1</v>
      </c>
    </row>
    <row r="20" spans="2:5">
      <c r="C20" s="69"/>
    </row>
    <row r="21" spans="2:5">
      <c r="B21" s="300" t="s">
        <v>18</v>
      </c>
      <c r="C21" s="300"/>
      <c r="D21" s="300"/>
      <c r="E21" s="300"/>
    </row>
    <row r="22" spans="2:5">
      <c r="C22" s="69"/>
    </row>
    <row r="23" spans="2:5">
      <c r="B23" s="301" t="s">
        <v>42</v>
      </c>
      <c r="C23" s="302"/>
      <c r="D23" s="70"/>
      <c r="E23" s="71"/>
    </row>
    <row r="24" spans="2:5">
      <c r="B24" s="303"/>
      <c r="C24" s="304"/>
      <c r="D24" s="72" t="s">
        <v>30</v>
      </c>
      <c r="E24" s="73"/>
    </row>
    <row r="25" spans="2:5">
      <c r="B25" s="74"/>
      <c r="C25" s="75"/>
      <c r="D25" s="76"/>
      <c r="E25" s="77"/>
    </row>
    <row r="26" spans="2:5">
      <c r="B26" s="78"/>
      <c r="C26" s="79" t="s">
        <v>19</v>
      </c>
      <c r="D26" s="82"/>
      <c r="E26" s="77"/>
    </row>
    <row r="27" spans="2:5">
      <c r="B27" s="78"/>
      <c r="C27" s="79" t="s">
        <v>20</v>
      </c>
      <c r="D27" s="83"/>
      <c r="E27" s="77"/>
    </row>
    <row r="28" spans="2:5">
      <c r="B28" s="78"/>
      <c r="C28" s="79" t="s">
        <v>21</v>
      </c>
      <c r="D28" s="83"/>
      <c r="E28" s="77"/>
    </row>
    <row r="29" spans="2:5">
      <c r="B29" s="78"/>
      <c r="C29" s="79" t="s">
        <v>22</v>
      </c>
      <c r="D29" s="83"/>
      <c r="E29" s="77"/>
    </row>
    <row r="30" spans="2:5">
      <c r="B30" s="80"/>
      <c r="C30" s="84"/>
      <c r="D30" s="85" t="e">
        <f>AVERAGE(D26:D29)</f>
        <v>#DIV/0!</v>
      </c>
      <c r="E30" s="81"/>
    </row>
    <row r="31" spans="2:5" ht="33.75" customHeight="1">
      <c r="B31" s="305"/>
      <c r="C31" s="305"/>
      <c r="D31" s="305"/>
      <c r="E31" s="305"/>
    </row>
    <row r="32" spans="2:5">
      <c r="B32" s="301" t="s">
        <v>430</v>
      </c>
      <c r="C32" s="302"/>
      <c r="D32" s="70"/>
      <c r="E32" s="71"/>
    </row>
    <row r="33" spans="2:5">
      <c r="B33" s="303"/>
      <c r="C33" s="304"/>
      <c r="D33" s="72" t="s">
        <v>30</v>
      </c>
      <c r="E33" s="73"/>
    </row>
    <row r="34" spans="2:5">
      <c r="B34" s="74"/>
      <c r="C34" s="75"/>
      <c r="D34" s="76"/>
      <c r="E34" s="77"/>
    </row>
    <row r="35" spans="2:5" ht="137.25">
      <c r="B35" s="78"/>
      <c r="C35" s="96" t="s">
        <v>439</v>
      </c>
      <c r="D35" s="204"/>
      <c r="E35" s="77"/>
    </row>
    <row r="36" spans="2:5">
      <c r="B36" s="78"/>
      <c r="C36" s="79"/>
      <c r="D36" s="205"/>
      <c r="E36" s="77"/>
    </row>
    <row r="37" spans="2:5" ht="184.5">
      <c r="B37" s="78"/>
      <c r="C37" s="79" t="s">
        <v>440</v>
      </c>
      <c r="D37" s="206"/>
      <c r="E37" s="77"/>
    </row>
    <row r="38" spans="2:5">
      <c r="B38" s="80"/>
      <c r="C38" s="84"/>
      <c r="D38" s="84"/>
      <c r="E38" s="81"/>
    </row>
    <row r="39" spans="2:5">
      <c r="D39" s="68"/>
    </row>
    <row r="40" spans="2:5">
      <c r="D40" s="68"/>
    </row>
    <row r="41" spans="2:5">
      <c r="D41" s="68"/>
    </row>
    <row r="42" spans="2:5">
      <c r="D42" s="68"/>
    </row>
    <row r="43" spans="2:5">
      <c r="D43" s="68"/>
    </row>
  </sheetData>
  <mergeCells count="10">
    <mergeCell ref="B21:E21"/>
    <mergeCell ref="B23:C24"/>
    <mergeCell ref="B31:E31"/>
    <mergeCell ref="B32:C33"/>
    <mergeCell ref="B1:E1"/>
    <mergeCell ref="B3:E3"/>
    <mergeCell ref="B4:E4"/>
    <mergeCell ref="B5:E5"/>
    <mergeCell ref="B7:E7"/>
    <mergeCell ref="B9:C10"/>
  </mergeCells>
  <pageMargins left="0.7" right="0.7" top="0.75" bottom="0.75" header="0.3" footer="0.3"/>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30"/>
  <sheetViews>
    <sheetView workbookViewId="0">
      <pane xSplit="4" ySplit="5" topLeftCell="E6" activePane="bottomRight" state="frozen"/>
      <selection pane="topRight" activeCell="E1" sqref="E1"/>
      <selection pane="bottomLeft" activeCell="A6" sqref="A6"/>
      <selection pane="bottomRight" activeCell="D11" sqref="D11"/>
    </sheetView>
  </sheetViews>
  <sheetFormatPr defaultColWidth="9.140625" defaultRowHeight="15"/>
  <cols>
    <col min="1" max="1" width="9.140625" style="118"/>
    <col min="2" max="2" width="72.140625" style="118" bestFit="1" customWidth="1"/>
    <col min="3" max="3" width="9.5703125" style="118" customWidth="1"/>
    <col min="4" max="4" width="9.140625" style="118"/>
    <col min="5" max="5" width="14.28515625" style="118" bestFit="1" customWidth="1"/>
    <col min="6" max="6" width="7.7109375" style="118" bestFit="1" customWidth="1"/>
    <col min="7" max="8" width="9.140625" style="118"/>
    <col min="9" max="9" width="9.140625" style="118" customWidth="1"/>
    <col min="10" max="10" width="9.140625" style="118"/>
    <col min="11" max="11" width="55.28515625" style="118" customWidth="1"/>
    <col min="12" max="14" width="9.140625" style="118"/>
    <col min="15" max="15" width="47.5703125" style="118" customWidth="1"/>
    <col min="16" max="16" width="69.28515625" style="118" customWidth="1"/>
    <col min="17" max="17" width="45.7109375" style="118" customWidth="1"/>
    <col min="18" max="18" width="30.7109375" style="118" customWidth="1"/>
    <col min="19" max="25" width="9.7109375" style="118" customWidth="1"/>
    <col min="26" max="16384" width="9.140625" style="118"/>
  </cols>
  <sheetData>
    <row r="1" spans="1:25" ht="15.75">
      <c r="B1" s="263" t="s">
        <v>427</v>
      </c>
    </row>
    <row r="2" spans="1:25" ht="84" customHeight="1">
      <c r="Q2" s="207" t="s">
        <v>431</v>
      </c>
      <c r="R2" s="208"/>
      <c r="S2" s="209"/>
      <c r="T2" s="209"/>
      <c r="U2" s="209"/>
      <c r="V2" s="209"/>
      <c r="W2" s="209"/>
      <c r="X2" s="209"/>
      <c r="Y2" s="209"/>
    </row>
    <row r="3" spans="1:25">
      <c r="B3" s="266" t="s">
        <v>441</v>
      </c>
      <c r="Q3" s="210"/>
      <c r="R3" s="211"/>
      <c r="S3" s="209"/>
      <c r="T3" s="209"/>
      <c r="U3" s="209"/>
      <c r="V3" s="209"/>
      <c r="W3" s="209"/>
      <c r="X3" s="209"/>
      <c r="Y3" s="209"/>
    </row>
    <row r="4" spans="1:25" ht="15.75" thickBot="1">
      <c r="Q4" s="212"/>
      <c r="R4" s="212"/>
      <c r="S4" s="214" t="s">
        <v>434</v>
      </c>
      <c r="T4" s="214"/>
      <c r="U4" s="214"/>
      <c r="V4" s="214"/>
      <c r="W4" s="214"/>
      <c r="X4" s="214"/>
      <c r="Y4" s="214"/>
    </row>
    <row r="5" spans="1:25" ht="24.75" thickTop="1">
      <c r="A5" s="125" t="s">
        <v>59</v>
      </c>
      <c r="B5" s="126" t="s">
        <v>60</v>
      </c>
      <c r="C5" s="127" t="s">
        <v>61</v>
      </c>
      <c r="D5" s="128" t="s">
        <v>24</v>
      </c>
      <c r="E5" s="128" t="s">
        <v>62</v>
      </c>
      <c r="F5" s="128" t="s">
        <v>23</v>
      </c>
      <c r="G5" s="128" t="s">
        <v>43</v>
      </c>
      <c r="H5" s="128" t="s">
        <v>63</v>
      </c>
      <c r="I5" s="127" t="s">
        <v>64</v>
      </c>
      <c r="J5" s="128" t="s">
        <v>25</v>
      </c>
      <c r="K5" s="167" t="s">
        <v>274</v>
      </c>
      <c r="L5" s="169" t="s">
        <v>276</v>
      </c>
      <c r="M5" s="128" t="s">
        <v>277</v>
      </c>
      <c r="N5" s="170" t="s">
        <v>278</v>
      </c>
      <c r="O5" s="127" t="s">
        <v>279</v>
      </c>
      <c r="P5" s="128" t="s">
        <v>280</v>
      </c>
      <c r="Q5" s="213" t="s">
        <v>432</v>
      </c>
      <c r="R5" s="214" t="s">
        <v>433</v>
      </c>
      <c r="S5" s="215">
        <v>2020</v>
      </c>
      <c r="T5" s="215">
        <v>2021</v>
      </c>
      <c r="U5" s="215">
        <v>2022</v>
      </c>
      <c r="V5" s="215">
        <v>2023</v>
      </c>
      <c r="W5" s="215">
        <v>2024</v>
      </c>
      <c r="X5" s="215">
        <v>2025</v>
      </c>
      <c r="Y5" s="215" t="s">
        <v>435</v>
      </c>
    </row>
    <row r="6" spans="1:25">
      <c r="A6" s="311" t="s">
        <v>77</v>
      </c>
      <c r="B6" s="312"/>
      <c r="C6" s="129"/>
      <c r="D6" s="130"/>
      <c r="E6" s="131"/>
      <c r="F6" s="132"/>
      <c r="G6" s="132"/>
      <c r="H6" s="133"/>
      <c r="I6" s="134"/>
      <c r="J6" s="131"/>
      <c r="K6" s="168"/>
      <c r="L6" s="171"/>
      <c r="M6" s="131"/>
      <c r="N6" s="172"/>
      <c r="O6" s="172"/>
      <c r="P6" s="131"/>
      <c r="Q6" s="131"/>
      <c r="R6" s="131"/>
      <c r="S6" s="226"/>
      <c r="T6" s="226"/>
      <c r="U6" s="226"/>
      <c r="V6" s="226"/>
      <c r="W6" s="226"/>
      <c r="X6" s="226"/>
      <c r="Y6" s="226"/>
    </row>
    <row r="7" spans="1:25">
      <c r="A7" s="135">
        <v>131200</v>
      </c>
      <c r="B7" s="135" t="s">
        <v>78</v>
      </c>
      <c r="C7" s="135">
        <v>1</v>
      </c>
      <c r="D7" s="135" t="s">
        <v>28</v>
      </c>
      <c r="E7" s="119" t="s">
        <v>50</v>
      </c>
      <c r="F7" s="119">
        <v>2005</v>
      </c>
      <c r="G7" s="119" t="s">
        <v>37</v>
      </c>
      <c r="H7" s="119">
        <v>100</v>
      </c>
      <c r="I7" s="136">
        <v>3</v>
      </c>
      <c r="J7" s="137">
        <v>2</v>
      </c>
      <c r="K7" s="148" t="s">
        <v>275</v>
      </c>
      <c r="L7" s="142">
        <v>3</v>
      </c>
      <c r="M7" s="142">
        <v>2</v>
      </c>
      <c r="N7" s="173">
        <v>4</v>
      </c>
      <c r="O7" s="154"/>
      <c r="P7" s="177"/>
      <c r="Q7" s="177"/>
      <c r="R7" s="236"/>
      <c r="S7" s="237"/>
      <c r="T7" s="237"/>
      <c r="U7" s="237"/>
      <c r="V7" s="237"/>
      <c r="W7" s="237"/>
      <c r="X7" s="237"/>
      <c r="Y7" s="227"/>
    </row>
    <row r="8" spans="1:25">
      <c r="A8" s="311" t="s">
        <v>79</v>
      </c>
      <c r="B8" s="312"/>
      <c r="C8" s="129"/>
      <c r="D8" s="130"/>
      <c r="E8" s="131"/>
      <c r="F8" s="132"/>
      <c r="G8" s="132"/>
      <c r="H8" s="133"/>
      <c r="I8" s="134"/>
      <c r="J8" s="131"/>
      <c r="K8" s="168"/>
      <c r="L8" s="171"/>
      <c r="M8" s="131"/>
      <c r="N8" s="172"/>
      <c r="O8" s="172"/>
      <c r="P8" s="131"/>
      <c r="Q8" s="131"/>
      <c r="R8" s="131"/>
      <c r="S8" s="226"/>
      <c r="T8" s="226"/>
      <c r="U8" s="226"/>
      <c r="V8" s="226"/>
      <c r="W8" s="226"/>
      <c r="X8" s="226"/>
      <c r="Y8" s="226"/>
    </row>
    <row r="9" spans="1:25">
      <c r="A9" s="135">
        <v>212000</v>
      </c>
      <c r="B9" s="135" t="s">
        <v>80</v>
      </c>
      <c r="C9" s="135">
        <v>1</v>
      </c>
      <c r="D9" s="135" t="s">
        <v>28</v>
      </c>
      <c r="E9" s="119" t="s">
        <v>84</v>
      </c>
      <c r="F9" s="119">
        <v>2005</v>
      </c>
      <c r="G9" s="119" t="s">
        <v>37</v>
      </c>
      <c r="H9" s="119">
        <v>50</v>
      </c>
      <c r="I9" s="120">
        <v>3</v>
      </c>
      <c r="J9" s="124">
        <v>1</v>
      </c>
      <c r="K9" s="148" t="s">
        <v>281</v>
      </c>
      <c r="L9" s="142">
        <v>2</v>
      </c>
      <c r="M9" s="142">
        <v>1</v>
      </c>
      <c r="N9" s="173">
        <v>3</v>
      </c>
      <c r="O9" s="147" t="s">
        <v>282</v>
      </c>
      <c r="P9" s="154"/>
      <c r="Q9" s="154"/>
      <c r="R9" s="236"/>
      <c r="S9" s="237"/>
      <c r="T9" s="237"/>
      <c r="U9" s="237"/>
      <c r="V9" s="237"/>
      <c r="W9" s="237"/>
      <c r="X9" s="237"/>
      <c r="Y9" s="228"/>
    </row>
    <row r="10" spans="1:25">
      <c r="A10" s="310" t="s">
        <v>81</v>
      </c>
      <c r="B10" s="310"/>
      <c r="C10" s="138"/>
      <c r="D10" s="138"/>
      <c r="E10" s="139"/>
      <c r="F10" s="140"/>
      <c r="G10" s="140"/>
      <c r="H10" s="139"/>
      <c r="I10" s="139"/>
      <c r="J10" s="139"/>
      <c r="K10" s="174"/>
      <c r="L10" s="166"/>
      <c r="M10" s="166"/>
      <c r="N10" s="166"/>
      <c r="O10" s="166"/>
      <c r="P10" s="166"/>
      <c r="Q10" s="194"/>
      <c r="R10" s="194"/>
      <c r="S10" s="229"/>
      <c r="T10" s="229"/>
      <c r="U10" s="229"/>
      <c r="V10" s="229"/>
      <c r="W10" s="229"/>
      <c r="X10" s="229"/>
      <c r="Y10" s="229"/>
    </row>
    <row r="11" spans="1:25">
      <c r="A11" s="135">
        <v>272000</v>
      </c>
      <c r="B11" s="135" t="s">
        <v>29</v>
      </c>
      <c r="C11" s="135">
        <v>416</v>
      </c>
      <c r="D11" s="135" t="s">
        <v>26</v>
      </c>
      <c r="E11" s="119" t="s">
        <v>50</v>
      </c>
      <c r="F11" s="119">
        <v>2005</v>
      </c>
      <c r="G11" s="119" t="s">
        <v>37</v>
      </c>
      <c r="H11" s="119">
        <v>30</v>
      </c>
      <c r="I11" s="120">
        <v>3</v>
      </c>
      <c r="J11" s="124">
        <v>1</v>
      </c>
      <c r="K11" s="154" t="s">
        <v>283</v>
      </c>
      <c r="L11" s="154"/>
      <c r="M11" s="142"/>
      <c r="N11" s="142"/>
      <c r="O11" s="154" t="s">
        <v>283</v>
      </c>
      <c r="P11" s="154"/>
      <c r="Q11" s="154"/>
      <c r="R11" s="236"/>
      <c r="S11" s="237"/>
      <c r="T11" s="237"/>
      <c r="U11" s="237"/>
      <c r="V11" s="237"/>
      <c r="W11" s="237"/>
      <c r="X11" s="237"/>
      <c r="Y11" s="228"/>
    </row>
    <row r="12" spans="1:25">
      <c r="A12" s="310" t="s">
        <v>82</v>
      </c>
      <c r="B12" s="310"/>
      <c r="C12" s="138"/>
      <c r="D12" s="138"/>
      <c r="E12" s="139"/>
      <c r="F12" s="140"/>
      <c r="G12" s="140"/>
      <c r="H12" s="139"/>
      <c r="I12" s="139"/>
      <c r="J12" s="139"/>
      <c r="K12" s="174"/>
      <c r="L12" s="166"/>
      <c r="M12" s="166"/>
      <c r="N12" s="166"/>
      <c r="O12" s="166"/>
      <c r="P12" s="166"/>
      <c r="Q12" s="194"/>
      <c r="R12" s="194"/>
      <c r="S12" s="229"/>
      <c r="T12" s="229"/>
      <c r="U12" s="229"/>
      <c r="V12" s="229"/>
      <c r="W12" s="229"/>
      <c r="X12" s="229"/>
      <c r="Y12" s="229"/>
    </row>
    <row r="13" spans="1:25">
      <c r="A13" s="135">
        <v>312200</v>
      </c>
      <c r="B13" s="135" t="s">
        <v>762</v>
      </c>
      <c r="C13" s="135">
        <v>351</v>
      </c>
      <c r="D13" s="135" t="s">
        <v>27</v>
      </c>
      <c r="E13" s="119" t="s">
        <v>84</v>
      </c>
      <c r="F13" s="119">
        <v>2005</v>
      </c>
      <c r="G13" s="119" t="s">
        <v>37</v>
      </c>
      <c r="H13" s="119">
        <v>50</v>
      </c>
      <c r="I13" s="122">
        <v>3</v>
      </c>
      <c r="J13" s="124">
        <v>1</v>
      </c>
      <c r="K13" s="154" t="s">
        <v>284</v>
      </c>
      <c r="L13" s="175">
        <v>2</v>
      </c>
      <c r="M13" s="142">
        <v>2</v>
      </c>
      <c r="N13" s="142">
        <v>4</v>
      </c>
      <c r="O13" s="154" t="s">
        <v>285</v>
      </c>
      <c r="P13" s="154" t="s">
        <v>286</v>
      </c>
      <c r="Q13" s="154"/>
      <c r="R13" s="236"/>
      <c r="S13" s="237"/>
      <c r="T13" s="237"/>
      <c r="U13" s="237"/>
      <c r="V13" s="237"/>
      <c r="W13" s="237"/>
      <c r="X13" s="237"/>
      <c r="Y13" s="228"/>
    </row>
    <row r="14" spans="1:25">
      <c r="A14" s="135">
        <v>313100</v>
      </c>
      <c r="B14" s="135" t="s">
        <v>83</v>
      </c>
      <c r="C14" s="135">
        <v>7</v>
      </c>
      <c r="D14" s="135" t="s">
        <v>27</v>
      </c>
      <c r="E14" s="119" t="s">
        <v>84</v>
      </c>
      <c r="F14" s="119">
        <v>2005</v>
      </c>
      <c r="G14" s="119" t="s">
        <v>37</v>
      </c>
      <c r="H14" s="119">
        <v>50</v>
      </c>
      <c r="I14" s="122">
        <v>3</v>
      </c>
      <c r="J14" s="124">
        <v>1</v>
      </c>
      <c r="K14" s="154" t="s">
        <v>283</v>
      </c>
      <c r="L14" s="175"/>
      <c r="M14" s="142"/>
      <c r="N14" s="173"/>
      <c r="O14" s="154" t="s">
        <v>283</v>
      </c>
      <c r="P14" s="154"/>
      <c r="Q14" s="154"/>
      <c r="R14" s="236"/>
      <c r="S14" s="237"/>
      <c r="T14" s="237"/>
      <c r="U14" s="237"/>
      <c r="V14" s="237"/>
      <c r="W14" s="237"/>
      <c r="X14" s="237"/>
      <c r="Y14" s="228"/>
    </row>
    <row r="15" spans="1:25">
      <c r="A15" s="135">
        <v>313100</v>
      </c>
      <c r="B15" s="135" t="s">
        <v>763</v>
      </c>
      <c r="C15" s="141">
        <v>1</v>
      </c>
      <c r="D15" s="141" t="s">
        <v>27</v>
      </c>
      <c r="E15" s="142" t="s">
        <v>51</v>
      </c>
      <c r="F15" s="142"/>
      <c r="G15" s="142" t="s">
        <v>37</v>
      </c>
      <c r="H15" s="142">
        <v>15</v>
      </c>
      <c r="I15" s="121">
        <v>2</v>
      </c>
      <c r="J15" s="121">
        <v>2</v>
      </c>
      <c r="K15" s="147" t="s">
        <v>287</v>
      </c>
      <c r="L15" s="175">
        <v>3</v>
      </c>
      <c r="M15" s="142">
        <v>1</v>
      </c>
      <c r="N15" s="173">
        <v>5</v>
      </c>
      <c r="O15" s="154" t="s">
        <v>288</v>
      </c>
      <c r="P15" s="176" t="s">
        <v>289</v>
      </c>
      <c r="Q15" s="176"/>
      <c r="R15" s="238"/>
      <c r="S15" s="239"/>
      <c r="T15" s="239"/>
      <c r="U15" s="239"/>
      <c r="V15" s="239"/>
      <c r="W15" s="239"/>
      <c r="X15" s="239"/>
      <c r="Y15" s="244"/>
    </row>
    <row r="16" spans="1:25">
      <c r="A16" s="135">
        <v>313100</v>
      </c>
      <c r="B16" s="135" t="s">
        <v>85</v>
      </c>
      <c r="C16" s="135">
        <v>1</v>
      </c>
      <c r="D16" s="135" t="s">
        <v>27</v>
      </c>
      <c r="E16" s="119" t="s">
        <v>50</v>
      </c>
      <c r="F16" s="119">
        <v>2009</v>
      </c>
      <c r="G16" s="119" t="s">
        <v>37</v>
      </c>
      <c r="H16" s="119">
        <v>50</v>
      </c>
      <c r="I16" s="120">
        <v>3</v>
      </c>
      <c r="J16" s="124">
        <v>1</v>
      </c>
      <c r="K16" s="154" t="s">
        <v>283</v>
      </c>
      <c r="L16" s="154"/>
      <c r="M16" s="142"/>
      <c r="N16" s="142"/>
      <c r="O16" s="154" t="s">
        <v>283</v>
      </c>
      <c r="P16" s="154"/>
      <c r="Q16" s="154"/>
      <c r="R16" s="236"/>
      <c r="S16" s="237"/>
      <c r="T16" s="237"/>
      <c r="U16" s="237"/>
      <c r="V16" s="237"/>
      <c r="W16" s="237"/>
      <c r="X16" s="237"/>
      <c r="Y16" s="228"/>
    </row>
    <row r="17" spans="1:25">
      <c r="A17" s="135">
        <v>313200</v>
      </c>
      <c r="B17" s="135" t="s">
        <v>86</v>
      </c>
      <c r="C17" s="135">
        <v>1</v>
      </c>
      <c r="D17" s="135" t="s">
        <v>27</v>
      </c>
      <c r="E17" s="119" t="s">
        <v>50</v>
      </c>
      <c r="F17" s="119">
        <v>2009</v>
      </c>
      <c r="G17" s="119" t="s">
        <v>37</v>
      </c>
      <c r="H17" s="119">
        <v>15</v>
      </c>
      <c r="I17" s="120">
        <v>3</v>
      </c>
      <c r="J17" s="124">
        <v>1</v>
      </c>
      <c r="K17" s="154" t="s">
        <v>283</v>
      </c>
      <c r="L17" s="154"/>
      <c r="M17" s="142"/>
      <c r="N17" s="142"/>
      <c r="O17" s="154" t="s">
        <v>283</v>
      </c>
      <c r="P17" s="154"/>
      <c r="Q17" s="154"/>
      <c r="R17" s="236"/>
      <c r="S17" s="237"/>
      <c r="T17" s="237"/>
      <c r="U17" s="237"/>
      <c r="V17" s="237"/>
      <c r="W17" s="237"/>
      <c r="X17" s="237"/>
      <c r="Y17" s="228"/>
    </row>
    <row r="18" spans="1:25">
      <c r="A18" s="135">
        <v>313200</v>
      </c>
      <c r="B18" s="135" t="s">
        <v>87</v>
      </c>
      <c r="C18" s="135">
        <v>1</v>
      </c>
      <c r="D18" s="135" t="s">
        <v>27</v>
      </c>
      <c r="E18" s="119" t="s">
        <v>50</v>
      </c>
      <c r="F18" s="119">
        <v>2009</v>
      </c>
      <c r="G18" s="119" t="s">
        <v>37</v>
      </c>
      <c r="H18" s="119">
        <v>15</v>
      </c>
      <c r="I18" s="120">
        <v>3</v>
      </c>
      <c r="J18" s="124">
        <v>1</v>
      </c>
      <c r="K18" s="154" t="s">
        <v>283</v>
      </c>
      <c r="L18" s="154"/>
      <c r="M18" s="142"/>
      <c r="N18" s="142"/>
      <c r="O18" s="154" t="s">
        <v>283</v>
      </c>
      <c r="P18" s="154"/>
      <c r="Q18" s="154"/>
      <c r="R18" s="236"/>
      <c r="S18" s="237"/>
      <c r="T18" s="237"/>
      <c r="U18" s="237"/>
      <c r="V18" s="237"/>
      <c r="W18" s="237"/>
      <c r="X18" s="237"/>
      <c r="Y18" s="228"/>
    </row>
    <row r="19" spans="1:25">
      <c r="A19" s="135">
        <v>313200</v>
      </c>
      <c r="B19" s="135" t="s">
        <v>88</v>
      </c>
      <c r="C19" s="135">
        <v>2</v>
      </c>
      <c r="D19" s="135" t="s">
        <v>27</v>
      </c>
      <c r="E19" s="119" t="s">
        <v>84</v>
      </c>
      <c r="F19" s="119">
        <v>2010</v>
      </c>
      <c r="G19" s="119" t="s">
        <v>37</v>
      </c>
      <c r="H19" s="119">
        <v>15</v>
      </c>
      <c r="I19" s="120">
        <v>3</v>
      </c>
      <c r="J19" s="124">
        <v>1</v>
      </c>
      <c r="K19" s="154" t="s">
        <v>283</v>
      </c>
      <c r="L19" s="154"/>
      <c r="M19" s="142"/>
      <c r="N19" s="142"/>
      <c r="O19" s="154" t="s">
        <v>283</v>
      </c>
      <c r="P19" s="154"/>
      <c r="Q19" s="154"/>
      <c r="R19" s="236"/>
      <c r="S19" s="237"/>
      <c r="T19" s="237"/>
      <c r="U19" s="237"/>
      <c r="V19" s="237"/>
      <c r="W19" s="237"/>
      <c r="X19" s="237"/>
      <c r="Y19" s="228"/>
    </row>
    <row r="20" spans="1:25" ht="24">
      <c r="A20" s="135">
        <v>313400</v>
      </c>
      <c r="B20" s="135" t="s">
        <v>89</v>
      </c>
      <c r="C20" s="135">
        <v>1</v>
      </c>
      <c r="D20" s="135" t="s">
        <v>27</v>
      </c>
      <c r="E20" s="119" t="s">
        <v>51</v>
      </c>
      <c r="F20" s="119">
        <v>2005</v>
      </c>
      <c r="G20" s="119" t="s">
        <v>37</v>
      </c>
      <c r="H20" s="119">
        <v>15</v>
      </c>
      <c r="I20" s="121">
        <v>2</v>
      </c>
      <c r="J20" s="121">
        <v>2</v>
      </c>
      <c r="K20" s="154" t="s">
        <v>290</v>
      </c>
      <c r="L20" s="175">
        <v>2</v>
      </c>
      <c r="M20" s="142">
        <v>2</v>
      </c>
      <c r="N20" s="142">
        <v>3</v>
      </c>
      <c r="O20" s="154" t="s">
        <v>290</v>
      </c>
      <c r="P20" s="176" t="s">
        <v>291</v>
      </c>
      <c r="Q20" s="176"/>
      <c r="R20" s="238"/>
      <c r="S20" s="239"/>
      <c r="T20" s="239"/>
      <c r="U20" s="239"/>
      <c r="V20" s="239"/>
      <c r="W20" s="239"/>
      <c r="X20" s="239"/>
      <c r="Y20" s="244"/>
    </row>
    <row r="21" spans="1:25">
      <c r="A21" s="310" t="s">
        <v>91</v>
      </c>
      <c r="B21" s="310"/>
      <c r="C21" s="138"/>
      <c r="D21" s="138"/>
      <c r="E21" s="139"/>
      <c r="F21" s="140"/>
      <c r="G21" s="140"/>
      <c r="H21" s="139"/>
      <c r="I21" s="139"/>
      <c r="J21" s="139"/>
      <c r="K21" s="166"/>
      <c r="L21" s="166"/>
      <c r="M21" s="166"/>
      <c r="N21" s="166"/>
      <c r="O21" s="166"/>
      <c r="P21" s="166"/>
      <c r="Q21" s="194"/>
      <c r="R21" s="194"/>
      <c r="S21" s="229"/>
      <c r="T21" s="229"/>
      <c r="U21" s="229"/>
      <c r="V21" s="229"/>
      <c r="W21" s="229"/>
      <c r="X21" s="229"/>
      <c r="Y21" s="229"/>
    </row>
    <row r="22" spans="1:25">
      <c r="A22" s="141">
        <v>323100</v>
      </c>
      <c r="B22" s="143" t="s">
        <v>272</v>
      </c>
      <c r="C22" s="141">
        <v>5</v>
      </c>
      <c r="D22" s="141" t="s">
        <v>27</v>
      </c>
      <c r="E22" s="142" t="s">
        <v>90</v>
      </c>
      <c r="F22" s="142">
        <v>2005</v>
      </c>
      <c r="G22" s="142" t="s">
        <v>37</v>
      </c>
      <c r="H22" s="142">
        <v>50</v>
      </c>
      <c r="I22" s="121">
        <v>2</v>
      </c>
      <c r="J22" s="144">
        <v>4</v>
      </c>
      <c r="K22" s="154" t="s">
        <v>292</v>
      </c>
      <c r="L22" s="142">
        <v>1</v>
      </c>
      <c r="M22" s="142">
        <v>3</v>
      </c>
      <c r="N22" s="142">
        <v>3</v>
      </c>
      <c r="O22" s="154" t="s">
        <v>293</v>
      </c>
      <c r="P22" s="177" t="s">
        <v>294</v>
      </c>
      <c r="Q22" s="177"/>
      <c r="R22" s="236"/>
      <c r="S22" s="237"/>
      <c r="T22" s="237"/>
      <c r="U22" s="237"/>
      <c r="V22" s="237"/>
      <c r="W22" s="237"/>
      <c r="X22" s="237"/>
      <c r="Y22" s="227"/>
    </row>
    <row r="23" spans="1:25" ht="36">
      <c r="A23" s="141">
        <v>323100</v>
      </c>
      <c r="B23" s="143" t="s">
        <v>273</v>
      </c>
      <c r="C23" s="141">
        <v>510</v>
      </c>
      <c r="D23" s="141" t="s">
        <v>27</v>
      </c>
      <c r="E23" s="142" t="s">
        <v>84</v>
      </c>
      <c r="F23" s="142">
        <v>2005</v>
      </c>
      <c r="G23" s="142" t="s">
        <v>37</v>
      </c>
      <c r="H23" s="142">
        <v>10</v>
      </c>
      <c r="I23" s="120">
        <v>3</v>
      </c>
      <c r="J23" s="124">
        <v>1</v>
      </c>
      <c r="K23" s="148" t="s">
        <v>295</v>
      </c>
      <c r="L23" s="142">
        <v>2</v>
      </c>
      <c r="M23" s="142">
        <v>3</v>
      </c>
      <c r="N23" s="142">
        <v>1</v>
      </c>
      <c r="O23" s="154" t="s">
        <v>296</v>
      </c>
      <c r="P23" s="176" t="s">
        <v>297</v>
      </c>
      <c r="Q23" s="176"/>
      <c r="R23" s="238"/>
      <c r="S23" s="239"/>
      <c r="T23" s="239"/>
      <c r="U23" s="239"/>
      <c r="V23" s="239"/>
      <c r="W23" s="239"/>
      <c r="X23" s="239"/>
      <c r="Y23" s="244"/>
    </row>
    <row r="24" spans="1:25">
      <c r="A24" s="141">
        <v>323100</v>
      </c>
      <c r="B24" s="143" t="s">
        <v>92</v>
      </c>
      <c r="C24" s="141">
        <v>1</v>
      </c>
      <c r="D24" s="141" t="s">
        <v>27</v>
      </c>
      <c r="E24" s="142" t="s">
        <v>90</v>
      </c>
      <c r="F24" s="142">
        <v>2005</v>
      </c>
      <c r="G24" s="142" t="s">
        <v>37</v>
      </c>
      <c r="H24" s="142">
        <v>15</v>
      </c>
      <c r="I24" s="121">
        <v>2</v>
      </c>
      <c r="J24" s="124">
        <v>1</v>
      </c>
      <c r="K24" s="154" t="s">
        <v>298</v>
      </c>
      <c r="L24" s="142"/>
      <c r="M24" s="142"/>
      <c r="N24" s="142"/>
      <c r="O24" s="154" t="s">
        <v>299</v>
      </c>
      <c r="P24" s="154" t="s">
        <v>300</v>
      </c>
      <c r="Q24" s="154"/>
      <c r="R24" s="236"/>
      <c r="S24" s="237"/>
      <c r="T24" s="237"/>
      <c r="U24" s="237"/>
      <c r="V24" s="237"/>
      <c r="W24" s="237"/>
      <c r="X24" s="237"/>
      <c r="Y24" s="228"/>
    </row>
    <row r="25" spans="1:25">
      <c r="A25" s="141">
        <v>323200</v>
      </c>
      <c r="B25" s="135" t="s">
        <v>93</v>
      </c>
      <c r="C25" s="141">
        <v>1</v>
      </c>
      <c r="D25" s="141" t="s">
        <v>27</v>
      </c>
      <c r="E25" s="142" t="s">
        <v>50</v>
      </c>
      <c r="F25" s="142">
        <v>2005</v>
      </c>
      <c r="G25" s="142" t="s">
        <v>37</v>
      </c>
      <c r="H25" s="142">
        <v>15</v>
      </c>
      <c r="I25" s="120">
        <v>3</v>
      </c>
      <c r="J25" s="124">
        <v>1</v>
      </c>
      <c r="K25" s="154" t="s">
        <v>283</v>
      </c>
      <c r="L25" s="142"/>
      <c r="M25" s="142"/>
      <c r="N25" s="142"/>
      <c r="O25" s="154" t="s">
        <v>283</v>
      </c>
      <c r="P25" s="154"/>
      <c r="Q25" s="154"/>
      <c r="R25" s="236"/>
      <c r="S25" s="237"/>
      <c r="T25" s="237"/>
      <c r="U25" s="237"/>
      <c r="V25" s="237"/>
      <c r="W25" s="237"/>
      <c r="X25" s="237"/>
      <c r="Y25" s="228"/>
    </row>
    <row r="26" spans="1:25">
      <c r="A26" s="141">
        <v>323400</v>
      </c>
      <c r="B26" s="143" t="s">
        <v>94</v>
      </c>
      <c r="C26" s="141">
        <v>1</v>
      </c>
      <c r="D26" s="141" t="s">
        <v>27</v>
      </c>
      <c r="E26" s="142" t="s">
        <v>90</v>
      </c>
      <c r="F26" s="142">
        <v>2005</v>
      </c>
      <c r="G26" s="142" t="s">
        <v>37</v>
      </c>
      <c r="H26" s="142">
        <v>15</v>
      </c>
      <c r="I26" s="121">
        <v>2</v>
      </c>
      <c r="J26" s="124">
        <v>1</v>
      </c>
      <c r="K26" s="154" t="s">
        <v>283</v>
      </c>
      <c r="L26" s="142"/>
      <c r="M26" s="142"/>
      <c r="N26" s="142"/>
      <c r="O26" s="154" t="s">
        <v>283</v>
      </c>
      <c r="P26" s="154"/>
      <c r="Q26" s="154"/>
      <c r="R26" s="236"/>
      <c r="S26" s="237"/>
      <c r="T26" s="237"/>
      <c r="U26" s="237"/>
      <c r="V26" s="237"/>
      <c r="W26" s="237"/>
      <c r="X26" s="237"/>
      <c r="Y26" s="228"/>
    </row>
    <row r="27" spans="1:25">
      <c r="A27" s="135">
        <v>323200</v>
      </c>
      <c r="B27" s="135" t="s">
        <v>761</v>
      </c>
      <c r="C27" s="135">
        <v>339</v>
      </c>
      <c r="D27" s="135" t="s">
        <v>27</v>
      </c>
      <c r="E27" s="119" t="s">
        <v>84</v>
      </c>
      <c r="F27" s="119">
        <v>2005</v>
      </c>
      <c r="G27" s="119" t="s">
        <v>37</v>
      </c>
      <c r="H27" s="119">
        <v>15</v>
      </c>
      <c r="I27" s="122"/>
      <c r="J27" s="124"/>
      <c r="K27" s="147" t="s">
        <v>287</v>
      </c>
      <c r="L27" s="154"/>
      <c r="M27" s="142"/>
      <c r="N27" s="142"/>
      <c r="O27" s="154" t="s">
        <v>288</v>
      </c>
      <c r="P27" s="177"/>
      <c r="Q27" s="177"/>
      <c r="R27" s="236"/>
      <c r="S27" s="237"/>
      <c r="T27" s="237"/>
      <c r="U27" s="237"/>
      <c r="V27" s="237"/>
      <c r="W27" s="237"/>
      <c r="X27" s="237"/>
      <c r="Y27" s="227"/>
    </row>
    <row r="28" spans="1:25">
      <c r="A28" s="310" t="s">
        <v>95</v>
      </c>
      <c r="B28" s="310"/>
      <c r="C28" s="138"/>
      <c r="D28" s="138"/>
      <c r="E28" s="139"/>
      <c r="F28" s="140"/>
      <c r="G28" s="140"/>
      <c r="H28" s="139"/>
      <c r="I28" s="139"/>
      <c r="J28" s="139"/>
      <c r="K28" s="166"/>
      <c r="L28" s="166"/>
      <c r="M28" s="166"/>
      <c r="N28" s="166"/>
      <c r="O28" s="166"/>
      <c r="P28" s="166"/>
      <c r="Q28" s="194"/>
      <c r="R28" s="194"/>
      <c r="S28" s="229"/>
      <c r="T28" s="229"/>
      <c r="U28" s="229"/>
      <c r="V28" s="229"/>
      <c r="W28" s="229"/>
      <c r="X28" s="229"/>
      <c r="Y28" s="229"/>
    </row>
    <row r="29" spans="1:25" ht="36">
      <c r="A29" s="141">
        <v>421100</v>
      </c>
      <c r="B29" s="143" t="s">
        <v>96</v>
      </c>
      <c r="C29" s="141">
        <v>1</v>
      </c>
      <c r="D29" s="141" t="s">
        <v>28</v>
      </c>
      <c r="E29" s="142" t="s">
        <v>90</v>
      </c>
      <c r="F29" s="142">
        <v>2005</v>
      </c>
      <c r="G29" s="142" t="s">
        <v>37</v>
      </c>
      <c r="H29" s="142">
        <v>8</v>
      </c>
      <c r="I29" s="121">
        <v>2</v>
      </c>
      <c r="J29" s="145">
        <v>5</v>
      </c>
      <c r="K29" s="154" t="s">
        <v>301</v>
      </c>
      <c r="L29" s="142">
        <v>2</v>
      </c>
      <c r="M29" s="142">
        <v>3</v>
      </c>
      <c r="N29" s="142">
        <v>3</v>
      </c>
      <c r="O29" s="154" t="s">
        <v>293</v>
      </c>
      <c r="P29" s="177" t="s">
        <v>294</v>
      </c>
      <c r="Q29" s="177"/>
      <c r="R29" s="236"/>
      <c r="S29" s="237"/>
      <c r="T29" s="237"/>
      <c r="U29" s="237"/>
      <c r="V29" s="237"/>
      <c r="W29" s="237"/>
      <c r="X29" s="237"/>
      <c r="Y29" s="227"/>
    </row>
    <row r="30" spans="1:25" ht="48">
      <c r="A30" s="141">
        <v>421100</v>
      </c>
      <c r="B30" s="143" t="s">
        <v>97</v>
      </c>
      <c r="C30" s="141">
        <v>5000</v>
      </c>
      <c r="D30" s="141" t="s">
        <v>26</v>
      </c>
      <c r="E30" s="142" t="s">
        <v>84</v>
      </c>
      <c r="F30" s="142">
        <v>2005</v>
      </c>
      <c r="G30" s="142" t="s">
        <v>37</v>
      </c>
      <c r="H30" s="142">
        <v>8</v>
      </c>
      <c r="I30" s="120">
        <v>3</v>
      </c>
      <c r="J30" s="120">
        <v>3</v>
      </c>
      <c r="K30" s="148" t="s">
        <v>295</v>
      </c>
      <c r="L30" s="142">
        <v>2</v>
      </c>
      <c r="M30" s="142">
        <v>3</v>
      </c>
      <c r="N30" s="142">
        <v>3</v>
      </c>
      <c r="O30" s="147" t="s">
        <v>295</v>
      </c>
      <c r="P30" s="176" t="s">
        <v>302</v>
      </c>
      <c r="Q30" s="176"/>
      <c r="R30" s="238"/>
      <c r="S30" s="239"/>
      <c r="T30" s="239"/>
      <c r="U30" s="239"/>
      <c r="V30" s="239"/>
      <c r="W30" s="239"/>
      <c r="X30" s="239"/>
      <c r="Y30" s="244"/>
    </row>
    <row r="31" spans="1:25" ht="36">
      <c r="A31" s="141">
        <v>421100</v>
      </c>
      <c r="B31" s="143" t="s">
        <v>98</v>
      </c>
      <c r="C31" s="141">
        <v>1</v>
      </c>
      <c r="D31" s="141" t="s">
        <v>28</v>
      </c>
      <c r="E31" s="142" t="s">
        <v>90</v>
      </c>
      <c r="F31" s="142">
        <v>2005</v>
      </c>
      <c r="G31" s="142" t="s">
        <v>37</v>
      </c>
      <c r="H31" s="142">
        <v>8</v>
      </c>
      <c r="I31" s="121">
        <v>2</v>
      </c>
      <c r="J31" s="121">
        <v>2</v>
      </c>
      <c r="K31" s="148" t="s">
        <v>303</v>
      </c>
      <c r="L31" s="142">
        <v>1</v>
      </c>
      <c r="M31" s="142">
        <v>3</v>
      </c>
      <c r="N31" s="142">
        <v>3</v>
      </c>
      <c r="O31" s="148" t="s">
        <v>304</v>
      </c>
      <c r="P31" s="192" t="s">
        <v>305</v>
      </c>
      <c r="Q31" s="192"/>
      <c r="R31" s="238"/>
      <c r="S31" s="239"/>
      <c r="T31" s="239"/>
      <c r="U31" s="239"/>
      <c r="V31" s="239"/>
      <c r="W31" s="239"/>
      <c r="X31" s="239"/>
      <c r="Y31" s="231"/>
    </row>
    <row r="32" spans="1:25">
      <c r="A32" s="310" t="s">
        <v>99</v>
      </c>
      <c r="B32" s="310"/>
      <c r="C32" s="138"/>
      <c r="D32" s="138"/>
      <c r="E32" s="139"/>
      <c r="F32" s="140"/>
      <c r="G32" s="140"/>
      <c r="H32" s="139"/>
      <c r="I32" s="140"/>
      <c r="J32" s="140"/>
      <c r="K32" s="166"/>
      <c r="L32" s="166"/>
      <c r="M32" s="166"/>
      <c r="N32" s="166"/>
      <c r="O32" s="166"/>
      <c r="P32" s="166"/>
      <c r="Q32" s="194"/>
      <c r="R32" s="194"/>
      <c r="S32" s="229"/>
      <c r="T32" s="229"/>
      <c r="U32" s="229"/>
      <c r="V32" s="229"/>
      <c r="W32" s="229"/>
      <c r="X32" s="229"/>
      <c r="Y32" s="229"/>
    </row>
    <row r="33" spans="1:25">
      <c r="A33" s="141">
        <v>432100</v>
      </c>
      <c r="B33" s="143" t="s">
        <v>100</v>
      </c>
      <c r="C33" s="141">
        <v>350</v>
      </c>
      <c r="D33" s="141" t="s">
        <v>26</v>
      </c>
      <c r="E33" s="142" t="s">
        <v>90</v>
      </c>
      <c r="F33" s="142">
        <v>2005</v>
      </c>
      <c r="G33" s="142" t="s">
        <v>37</v>
      </c>
      <c r="H33" s="142">
        <v>8</v>
      </c>
      <c r="I33" s="121">
        <v>2</v>
      </c>
      <c r="J33" s="122">
        <v>3</v>
      </c>
      <c r="K33" s="154" t="s">
        <v>290</v>
      </c>
      <c r="L33" s="142">
        <v>2</v>
      </c>
      <c r="M33" s="142">
        <v>2</v>
      </c>
      <c r="N33" s="142">
        <v>3</v>
      </c>
      <c r="O33" s="154" t="s">
        <v>290</v>
      </c>
      <c r="P33" s="177" t="s">
        <v>306</v>
      </c>
      <c r="Q33" s="177"/>
      <c r="R33" s="236"/>
      <c r="S33" s="237"/>
      <c r="T33" s="237"/>
      <c r="U33" s="237"/>
      <c r="V33" s="237"/>
      <c r="W33" s="237"/>
      <c r="X33" s="237"/>
      <c r="Y33" s="227"/>
    </row>
    <row r="34" spans="1:25">
      <c r="A34" s="141">
        <v>432100</v>
      </c>
      <c r="B34" s="143" t="s">
        <v>101</v>
      </c>
      <c r="C34" s="141">
        <v>15090</v>
      </c>
      <c r="D34" s="141" t="s">
        <v>26</v>
      </c>
      <c r="E34" s="142" t="s">
        <v>84</v>
      </c>
      <c r="F34" s="142">
        <v>2005</v>
      </c>
      <c r="G34" s="142" t="s">
        <v>37</v>
      </c>
      <c r="H34" s="142">
        <v>8</v>
      </c>
      <c r="I34" s="120">
        <v>3</v>
      </c>
      <c r="J34" s="124">
        <v>1</v>
      </c>
      <c r="K34" s="148" t="s">
        <v>307</v>
      </c>
      <c r="L34" s="142">
        <v>3</v>
      </c>
      <c r="M34" s="142">
        <v>1</v>
      </c>
      <c r="N34" s="142">
        <v>1</v>
      </c>
      <c r="O34" s="148" t="s">
        <v>308</v>
      </c>
      <c r="P34" s="176" t="s">
        <v>309</v>
      </c>
      <c r="Q34" s="176"/>
      <c r="R34" s="238"/>
      <c r="S34" s="239"/>
      <c r="T34" s="239"/>
      <c r="U34" s="239"/>
      <c r="V34" s="239"/>
      <c r="W34" s="239"/>
      <c r="X34" s="239"/>
      <c r="Y34" s="244"/>
    </row>
    <row r="35" spans="1:25" ht="36">
      <c r="A35" s="141">
        <v>432100</v>
      </c>
      <c r="B35" s="143" t="s">
        <v>102</v>
      </c>
      <c r="C35" s="141">
        <v>1500</v>
      </c>
      <c r="D35" s="141" t="s">
        <v>26</v>
      </c>
      <c r="E35" s="142" t="s">
        <v>90</v>
      </c>
      <c r="F35" s="142">
        <v>2005</v>
      </c>
      <c r="G35" s="142" t="s">
        <v>37</v>
      </c>
      <c r="H35" s="142">
        <v>25</v>
      </c>
      <c r="I35" s="121">
        <v>2</v>
      </c>
      <c r="J35" s="124">
        <v>1</v>
      </c>
      <c r="K35" s="154" t="s">
        <v>290</v>
      </c>
      <c r="L35" s="142">
        <v>2</v>
      </c>
      <c r="M35" s="142">
        <v>1</v>
      </c>
      <c r="N35" s="142">
        <v>2</v>
      </c>
      <c r="O35" s="148" t="s">
        <v>290</v>
      </c>
      <c r="P35" s="176" t="s">
        <v>310</v>
      </c>
      <c r="Q35" s="176"/>
      <c r="R35" s="238"/>
      <c r="S35" s="239"/>
      <c r="T35" s="239"/>
      <c r="U35" s="239"/>
      <c r="V35" s="239"/>
      <c r="W35" s="239"/>
      <c r="X35" s="239"/>
      <c r="Y35" s="244"/>
    </row>
    <row r="36" spans="1:25">
      <c r="A36" s="310" t="s">
        <v>103</v>
      </c>
      <c r="B36" s="310"/>
      <c r="C36" s="138"/>
      <c r="D36" s="138"/>
      <c r="E36" s="139"/>
      <c r="F36" s="140"/>
      <c r="G36" s="140"/>
      <c r="H36" s="139"/>
      <c r="I36" s="139"/>
      <c r="J36" s="139"/>
      <c r="K36" s="166"/>
      <c r="L36" s="166"/>
      <c r="M36" s="166"/>
      <c r="N36" s="166"/>
      <c r="O36" s="166"/>
      <c r="P36" s="166"/>
      <c r="Q36" s="194"/>
      <c r="R36" s="194"/>
      <c r="S36" s="229"/>
      <c r="T36" s="229"/>
      <c r="U36" s="229"/>
      <c r="V36" s="229"/>
      <c r="W36" s="229"/>
      <c r="X36" s="229"/>
      <c r="Y36" s="229"/>
    </row>
    <row r="37" spans="1:25">
      <c r="A37" s="141">
        <v>451200</v>
      </c>
      <c r="B37" s="143" t="s">
        <v>104</v>
      </c>
      <c r="C37" s="141">
        <v>1</v>
      </c>
      <c r="D37" s="141" t="s">
        <v>28</v>
      </c>
      <c r="E37" s="142" t="s">
        <v>90</v>
      </c>
      <c r="F37" s="142">
        <v>2005</v>
      </c>
      <c r="G37" s="142" t="s">
        <v>37</v>
      </c>
      <c r="H37" s="142">
        <v>8</v>
      </c>
      <c r="I37" s="121">
        <v>2</v>
      </c>
      <c r="J37" s="122">
        <v>3</v>
      </c>
      <c r="K37" s="154" t="s">
        <v>311</v>
      </c>
      <c r="L37" s="142">
        <v>1</v>
      </c>
      <c r="M37" s="142">
        <v>3</v>
      </c>
      <c r="N37" s="142">
        <v>2</v>
      </c>
      <c r="O37" s="154" t="s">
        <v>311</v>
      </c>
      <c r="P37" s="193" t="s">
        <v>312</v>
      </c>
      <c r="Q37" s="193"/>
      <c r="R37" s="242"/>
      <c r="S37" s="243"/>
      <c r="T37" s="243"/>
      <c r="U37" s="243"/>
      <c r="V37" s="243"/>
      <c r="W37" s="243"/>
      <c r="X37" s="243"/>
      <c r="Y37" s="232"/>
    </row>
    <row r="38" spans="1:25">
      <c r="A38" s="141">
        <v>451200</v>
      </c>
      <c r="B38" s="143" t="s">
        <v>104</v>
      </c>
      <c r="C38" s="141">
        <v>850</v>
      </c>
      <c r="D38" s="141" t="s">
        <v>26</v>
      </c>
      <c r="E38" s="142" t="s">
        <v>84</v>
      </c>
      <c r="F38" s="142">
        <v>2005</v>
      </c>
      <c r="G38" s="142" t="s">
        <v>37</v>
      </c>
      <c r="H38" s="142">
        <v>8</v>
      </c>
      <c r="I38" s="120">
        <v>3</v>
      </c>
      <c r="J38" s="124">
        <v>1</v>
      </c>
      <c r="K38" s="148" t="s">
        <v>313</v>
      </c>
      <c r="L38" s="142">
        <v>3</v>
      </c>
      <c r="M38" s="142">
        <v>1</v>
      </c>
      <c r="N38" s="142">
        <v>4</v>
      </c>
      <c r="O38" s="154" t="s">
        <v>313</v>
      </c>
      <c r="P38" s="176" t="s">
        <v>314</v>
      </c>
      <c r="Q38" s="176"/>
      <c r="R38" s="238"/>
      <c r="S38" s="239"/>
      <c r="T38" s="239"/>
      <c r="U38" s="239"/>
      <c r="V38" s="239"/>
      <c r="W38" s="239"/>
      <c r="X38" s="239"/>
      <c r="Y38" s="244"/>
    </row>
    <row r="39" spans="1:25" ht="15.75" thickBot="1">
      <c r="A39" s="216">
        <v>451200</v>
      </c>
      <c r="B39" s="217" t="s">
        <v>105</v>
      </c>
      <c r="C39" s="216">
        <v>1</v>
      </c>
      <c r="D39" s="216" t="s">
        <v>28</v>
      </c>
      <c r="E39" s="218" t="s">
        <v>90</v>
      </c>
      <c r="F39" s="218">
        <v>2005</v>
      </c>
      <c r="G39" s="218" t="s">
        <v>37</v>
      </c>
      <c r="H39" s="218">
        <v>30</v>
      </c>
      <c r="I39" s="219">
        <v>2</v>
      </c>
      <c r="J39" s="220">
        <v>1</v>
      </c>
      <c r="K39" s="221" t="s">
        <v>283</v>
      </c>
      <c r="L39" s="218"/>
      <c r="M39" s="218"/>
      <c r="N39" s="218"/>
      <c r="O39" s="222" t="s">
        <v>283</v>
      </c>
      <c r="P39" s="223"/>
      <c r="Q39" s="223"/>
      <c r="R39" s="240"/>
      <c r="S39" s="241"/>
      <c r="T39" s="241"/>
      <c r="U39" s="241"/>
      <c r="V39" s="241"/>
      <c r="W39" s="241"/>
      <c r="X39" s="241"/>
      <c r="Y39" s="233"/>
    </row>
    <row r="40" spans="1:25" ht="15.75" thickBot="1">
      <c r="A40" s="224"/>
      <c r="B40" s="225"/>
      <c r="C40" s="225"/>
      <c r="D40" s="225"/>
      <c r="E40" s="225"/>
      <c r="F40" s="225"/>
      <c r="G40" s="225"/>
      <c r="H40" s="225"/>
      <c r="I40" s="225"/>
      <c r="J40" s="225"/>
      <c r="K40" s="225"/>
      <c r="L40" s="225"/>
      <c r="M40" s="225"/>
      <c r="N40" s="225"/>
      <c r="O40" s="225"/>
      <c r="P40" s="225"/>
      <c r="Q40" s="225"/>
      <c r="R40" s="225"/>
      <c r="S40" s="234">
        <f>SUM(S6:S39)</f>
        <v>0</v>
      </c>
      <c r="T40" s="234">
        <f t="shared" ref="T40:X40" si="0">SUM(T6:T39)</f>
        <v>0</v>
      </c>
      <c r="U40" s="234">
        <f t="shared" si="0"/>
        <v>0</v>
      </c>
      <c r="V40" s="234">
        <f t="shared" si="0"/>
        <v>0</v>
      </c>
      <c r="W40" s="234">
        <f t="shared" si="0"/>
        <v>0</v>
      </c>
      <c r="X40" s="234">
        <f t="shared" si="0"/>
        <v>0</v>
      </c>
      <c r="Y40" s="235">
        <f>SUM(S40:X40)</f>
        <v>0</v>
      </c>
    </row>
    <row r="128" spans="1:16">
      <c r="A128" s="310" t="s">
        <v>76</v>
      </c>
      <c r="B128" s="310"/>
      <c r="C128" s="138"/>
      <c r="D128" s="138"/>
      <c r="E128" s="139"/>
      <c r="F128" s="140"/>
      <c r="G128" s="140"/>
      <c r="H128" s="139"/>
      <c r="I128" s="139"/>
      <c r="J128" s="139"/>
      <c r="K128" s="174"/>
      <c r="L128" s="166"/>
      <c r="M128" s="166"/>
      <c r="N128" s="166"/>
      <c r="O128" s="166"/>
      <c r="P128" s="166"/>
    </row>
    <row r="129" spans="1:16" ht="15.75" thickBot="1">
      <c r="A129" s="159"/>
      <c r="B129" s="160"/>
      <c r="C129" s="161"/>
      <c r="D129" s="162"/>
      <c r="E129" s="163"/>
      <c r="F129" s="163"/>
      <c r="G129" s="163"/>
      <c r="H129" s="164"/>
      <c r="I129" s="165"/>
      <c r="J129" s="164"/>
      <c r="K129" s="187"/>
      <c r="L129" s="188"/>
      <c r="M129" s="164"/>
      <c r="N129" s="189"/>
      <c r="O129" s="190"/>
      <c r="P129" s="191"/>
    </row>
    <row r="130" spans="1:16" ht="15.75" thickTop="1"/>
  </sheetData>
  <autoFilter ref="A5:Y40"/>
  <mergeCells count="9">
    <mergeCell ref="A28:B28"/>
    <mergeCell ref="A32:B32"/>
    <mergeCell ref="A36:B36"/>
    <mergeCell ref="A128:B128"/>
    <mergeCell ref="A6:B6"/>
    <mergeCell ref="A8:B8"/>
    <mergeCell ref="A10:B10"/>
    <mergeCell ref="A12:B12"/>
    <mergeCell ref="A21:B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83"/>
  <sheetViews>
    <sheetView workbookViewId="0">
      <pane xSplit="4" ySplit="5" topLeftCell="E6" activePane="bottomRight" state="frozen"/>
      <selection pane="topRight" activeCell="E1" sqref="E1"/>
      <selection pane="bottomLeft" activeCell="A6" sqref="A6"/>
      <selection pane="bottomRight" activeCell="A2" sqref="A2"/>
    </sheetView>
  </sheetViews>
  <sheetFormatPr defaultRowHeight="15"/>
  <cols>
    <col min="1" max="1" width="8.28515625" bestFit="1" customWidth="1"/>
    <col min="2" max="2" width="65.28515625" bestFit="1" customWidth="1"/>
    <col min="3" max="3" width="11.28515625" customWidth="1"/>
    <col min="4" max="4" width="6.42578125" bestFit="1" customWidth="1"/>
    <col min="5" max="5" width="8.7109375" bestFit="1" customWidth="1"/>
    <col min="6" max="6" width="7.28515625" bestFit="1" customWidth="1"/>
    <col min="7" max="7" width="7.5703125" bestFit="1" customWidth="1"/>
    <col min="8" max="8" width="8.7109375" bestFit="1" customWidth="1"/>
    <col min="9" max="9" width="5.140625" customWidth="1"/>
    <col min="10" max="10" width="3.7109375" bestFit="1" customWidth="1"/>
    <col min="11" max="11" width="51.42578125" bestFit="1" customWidth="1"/>
    <col min="12" max="12" width="4.28515625" bestFit="1" customWidth="1"/>
    <col min="13" max="13" width="8" bestFit="1" customWidth="1"/>
    <col min="14" max="14" width="6.42578125" bestFit="1" customWidth="1"/>
    <col min="15" max="15" width="39.85546875" bestFit="1" customWidth="1"/>
    <col min="16" max="16" width="32.28515625" bestFit="1" customWidth="1"/>
    <col min="17" max="17" width="45.7109375" customWidth="1"/>
    <col min="18" max="18" width="30.7109375" customWidth="1"/>
    <col min="19" max="25" width="9.7109375" customWidth="1"/>
  </cols>
  <sheetData>
    <row r="1" spans="1:25" ht="15.75">
      <c r="B1" s="263" t="s">
        <v>428</v>
      </c>
    </row>
    <row r="2" spans="1:25" ht="60">
      <c r="B2" s="118"/>
      <c r="Q2" s="207" t="s">
        <v>431</v>
      </c>
      <c r="R2" s="208"/>
      <c r="S2" s="209"/>
      <c r="T2" s="209"/>
      <c r="U2" s="209"/>
      <c r="V2" s="209"/>
      <c r="W2" s="209"/>
      <c r="X2" s="209"/>
      <c r="Y2" s="209"/>
    </row>
    <row r="3" spans="1:25">
      <c r="B3" s="118"/>
      <c r="Q3" s="210"/>
      <c r="R3" s="211"/>
      <c r="S3" s="209"/>
      <c r="T3" s="209"/>
      <c r="U3" s="209"/>
      <c r="V3" s="209"/>
      <c r="W3" s="209"/>
      <c r="X3" s="209"/>
      <c r="Y3" s="209"/>
    </row>
    <row r="4" spans="1:25" ht="15.75" thickBot="1">
      <c r="B4" s="118"/>
      <c r="Q4" s="212"/>
      <c r="R4" s="212"/>
      <c r="S4" s="214" t="s">
        <v>434</v>
      </c>
      <c r="T4" s="214"/>
      <c r="U4" s="214"/>
      <c r="V4" s="214"/>
      <c r="W4" s="214"/>
      <c r="X4" s="214"/>
      <c r="Y4" s="214"/>
    </row>
    <row r="5" spans="1:25" s="118" customFormat="1" ht="24.75" thickTop="1">
      <c r="A5" s="125" t="s">
        <v>59</v>
      </c>
      <c r="B5" s="126" t="s">
        <v>60</v>
      </c>
      <c r="C5" s="127" t="s">
        <v>61</v>
      </c>
      <c r="D5" s="128" t="s">
        <v>24</v>
      </c>
      <c r="E5" s="128" t="s">
        <v>62</v>
      </c>
      <c r="F5" s="128" t="s">
        <v>23</v>
      </c>
      <c r="G5" s="128" t="s">
        <v>43</v>
      </c>
      <c r="H5" s="128" t="s">
        <v>63</v>
      </c>
      <c r="I5" s="127" t="s">
        <v>64</v>
      </c>
      <c r="J5" s="128" t="s">
        <v>25</v>
      </c>
      <c r="K5" s="167" t="s">
        <v>274</v>
      </c>
      <c r="L5" s="169" t="s">
        <v>276</v>
      </c>
      <c r="M5" s="128" t="s">
        <v>277</v>
      </c>
      <c r="N5" s="170" t="s">
        <v>278</v>
      </c>
      <c r="O5" s="127" t="s">
        <v>279</v>
      </c>
      <c r="P5" s="128" t="s">
        <v>280</v>
      </c>
      <c r="Q5" s="214" t="s">
        <v>432</v>
      </c>
      <c r="R5" s="214" t="s">
        <v>433</v>
      </c>
      <c r="S5" s="215">
        <v>2020</v>
      </c>
      <c r="T5" s="215">
        <v>2021</v>
      </c>
      <c r="U5" s="215">
        <v>2022</v>
      </c>
      <c r="V5" s="215">
        <v>2023</v>
      </c>
      <c r="W5" s="215">
        <v>2024</v>
      </c>
      <c r="X5" s="215">
        <v>2025</v>
      </c>
      <c r="Y5" s="215" t="s">
        <v>435</v>
      </c>
    </row>
    <row r="6" spans="1:25" s="118" customFormat="1">
      <c r="A6" s="310" t="s">
        <v>65</v>
      </c>
      <c r="B6" s="310"/>
      <c r="C6" s="138"/>
      <c r="D6" s="138"/>
      <c r="E6" s="139"/>
      <c r="F6" s="140"/>
      <c r="G6" s="140"/>
      <c r="H6" s="139"/>
      <c r="I6" s="139"/>
      <c r="J6" s="139"/>
      <c r="K6" s="166"/>
      <c r="L6" s="166"/>
      <c r="M6" s="166"/>
      <c r="N6" s="166"/>
      <c r="O6" s="166"/>
      <c r="P6" s="166"/>
      <c r="Q6" s="194"/>
      <c r="R6" s="194"/>
      <c r="S6" s="194"/>
      <c r="T6" s="194"/>
      <c r="U6" s="194"/>
      <c r="V6" s="194"/>
      <c r="W6" s="194"/>
      <c r="X6" s="194"/>
      <c r="Y6" s="194"/>
    </row>
    <row r="7" spans="1:25" s="118" customFormat="1">
      <c r="A7" s="141">
        <v>513120</v>
      </c>
      <c r="B7" s="141" t="s">
        <v>106</v>
      </c>
      <c r="C7" s="141">
        <v>1</v>
      </c>
      <c r="D7" s="141" t="s">
        <v>27</v>
      </c>
      <c r="E7" s="142" t="s">
        <v>50</v>
      </c>
      <c r="F7" s="142">
        <v>2005</v>
      </c>
      <c r="G7" s="142" t="s">
        <v>45</v>
      </c>
      <c r="H7" s="142">
        <v>20</v>
      </c>
      <c r="I7" s="122">
        <v>3</v>
      </c>
      <c r="J7" s="124">
        <v>1</v>
      </c>
      <c r="K7" s="154" t="s">
        <v>315</v>
      </c>
      <c r="L7" s="175"/>
      <c r="M7" s="142"/>
      <c r="N7" s="173"/>
      <c r="O7" s="154"/>
      <c r="P7" s="154"/>
      <c r="Q7" s="237"/>
      <c r="R7" s="237"/>
      <c r="S7" s="237"/>
      <c r="T7" s="237"/>
      <c r="U7" s="237"/>
      <c r="V7" s="237"/>
      <c r="W7" s="237"/>
      <c r="X7" s="237"/>
      <c r="Y7" s="228"/>
    </row>
    <row r="8" spans="1:25" s="118" customFormat="1">
      <c r="A8" s="310" t="s">
        <v>66</v>
      </c>
      <c r="B8" s="310"/>
      <c r="C8" s="138"/>
      <c r="D8" s="138"/>
      <c r="E8" s="139"/>
      <c r="F8" s="140"/>
      <c r="G8" s="140"/>
      <c r="H8" s="139"/>
      <c r="I8" s="139"/>
      <c r="J8" s="139"/>
      <c r="K8" s="166"/>
      <c r="L8" s="166"/>
      <c r="M8" s="166"/>
      <c r="N8" s="166"/>
      <c r="O8" s="166"/>
      <c r="P8" s="166"/>
      <c r="Q8" s="229"/>
      <c r="R8" s="229"/>
      <c r="S8" s="229"/>
      <c r="T8" s="229"/>
      <c r="U8" s="229"/>
      <c r="V8" s="229"/>
      <c r="W8" s="229"/>
      <c r="X8" s="229"/>
      <c r="Y8" s="229"/>
    </row>
    <row r="9" spans="1:25" s="118" customFormat="1">
      <c r="A9" s="135">
        <v>521210</v>
      </c>
      <c r="B9" s="135" t="s">
        <v>107</v>
      </c>
      <c r="C9" s="135"/>
      <c r="D9" s="135"/>
      <c r="E9" s="119" t="s">
        <v>50</v>
      </c>
      <c r="F9" s="119">
        <v>2005</v>
      </c>
      <c r="G9" s="119" t="s">
        <v>45</v>
      </c>
      <c r="H9" s="119">
        <v>20</v>
      </c>
      <c r="I9" s="120">
        <v>3</v>
      </c>
      <c r="J9" s="124">
        <v>1</v>
      </c>
      <c r="K9" s="154" t="s">
        <v>316</v>
      </c>
      <c r="L9" s="119">
        <v>2</v>
      </c>
      <c r="M9" s="119">
        <v>2</v>
      </c>
      <c r="N9" s="119">
        <v>3</v>
      </c>
      <c r="O9" s="154" t="s">
        <v>317</v>
      </c>
      <c r="P9" s="177" t="s">
        <v>318</v>
      </c>
      <c r="Q9" s="237"/>
      <c r="R9" s="237"/>
      <c r="S9" s="237"/>
      <c r="T9" s="237"/>
      <c r="U9" s="237"/>
      <c r="V9" s="237"/>
      <c r="W9" s="237"/>
      <c r="X9" s="237"/>
      <c r="Y9" s="227"/>
    </row>
    <row r="10" spans="1:25" s="118" customFormat="1">
      <c r="A10" s="135">
        <v>523200</v>
      </c>
      <c r="B10" s="135" t="s">
        <v>108</v>
      </c>
      <c r="C10" s="135"/>
      <c r="D10" s="135"/>
      <c r="E10" s="119" t="s">
        <v>50</v>
      </c>
      <c r="F10" s="119">
        <v>2005</v>
      </c>
      <c r="G10" s="119" t="s">
        <v>45</v>
      </c>
      <c r="H10" s="119">
        <v>20</v>
      </c>
      <c r="I10" s="120">
        <v>3</v>
      </c>
      <c r="J10" s="124">
        <v>1</v>
      </c>
      <c r="K10" s="177" t="s">
        <v>283</v>
      </c>
      <c r="L10" s="119"/>
      <c r="M10" s="119"/>
      <c r="N10" s="119"/>
      <c r="O10" s="154" t="s">
        <v>283</v>
      </c>
      <c r="P10" s="177"/>
      <c r="Q10" s="237"/>
      <c r="R10" s="237"/>
      <c r="S10" s="237"/>
      <c r="T10" s="237"/>
      <c r="U10" s="237"/>
      <c r="V10" s="237"/>
      <c r="W10" s="237"/>
      <c r="X10" s="237"/>
      <c r="Y10" s="227"/>
    </row>
    <row r="11" spans="1:25" s="118" customFormat="1">
      <c r="A11" s="135">
        <v>523610</v>
      </c>
      <c r="B11" s="135" t="s">
        <v>109</v>
      </c>
      <c r="C11" s="135">
        <v>1</v>
      </c>
      <c r="D11" s="135" t="s">
        <v>27</v>
      </c>
      <c r="E11" s="119" t="s">
        <v>50</v>
      </c>
      <c r="F11" s="119">
        <v>2005</v>
      </c>
      <c r="G11" s="119" t="s">
        <v>45</v>
      </c>
      <c r="H11" s="119">
        <v>20</v>
      </c>
      <c r="I11" s="120">
        <v>3</v>
      </c>
      <c r="J11" s="120">
        <v>3</v>
      </c>
      <c r="K11" s="148" t="s">
        <v>319</v>
      </c>
      <c r="L11" s="119">
        <v>1</v>
      </c>
      <c r="M11" s="119">
        <v>2</v>
      </c>
      <c r="N11" s="119">
        <v>3</v>
      </c>
      <c r="O11" s="177"/>
      <c r="P11" s="177"/>
      <c r="Q11" s="237"/>
      <c r="R11" s="237"/>
      <c r="S11" s="237"/>
      <c r="T11" s="237"/>
      <c r="U11" s="237"/>
      <c r="V11" s="237"/>
      <c r="W11" s="237"/>
      <c r="X11" s="237"/>
      <c r="Y11" s="227"/>
    </row>
    <row r="12" spans="1:25" s="118" customFormat="1">
      <c r="A12" s="310" t="s">
        <v>68</v>
      </c>
      <c r="B12" s="310"/>
      <c r="C12" s="138"/>
      <c r="D12" s="138"/>
      <c r="E12" s="139"/>
      <c r="F12" s="140"/>
      <c r="G12" s="140"/>
      <c r="H12" s="139"/>
      <c r="I12" s="139"/>
      <c r="J12" s="139"/>
      <c r="K12" s="166"/>
      <c r="L12" s="166"/>
      <c r="M12" s="166"/>
      <c r="N12" s="166"/>
      <c r="O12" s="166"/>
      <c r="P12" s="166"/>
      <c r="Q12" s="229"/>
      <c r="R12" s="229"/>
      <c r="S12" s="229"/>
      <c r="T12" s="229"/>
      <c r="U12" s="229"/>
      <c r="V12" s="229"/>
      <c r="W12" s="229"/>
      <c r="X12" s="229"/>
      <c r="Y12" s="229"/>
    </row>
    <row r="13" spans="1:25" s="118" customFormat="1">
      <c r="A13" s="135">
        <v>531000</v>
      </c>
      <c r="B13" s="135" t="s">
        <v>110</v>
      </c>
      <c r="C13" s="135">
        <v>1</v>
      </c>
      <c r="D13" s="135" t="s">
        <v>28</v>
      </c>
      <c r="E13" s="119" t="s">
        <v>50</v>
      </c>
      <c r="F13" s="119">
        <v>2005</v>
      </c>
      <c r="G13" s="119" t="s">
        <v>45</v>
      </c>
      <c r="H13" s="119">
        <v>15</v>
      </c>
      <c r="I13" s="120">
        <v>3</v>
      </c>
      <c r="J13" s="146">
        <v>4</v>
      </c>
      <c r="K13" s="147" t="s">
        <v>320</v>
      </c>
      <c r="L13" s="142">
        <v>1</v>
      </c>
      <c r="M13" s="142">
        <v>3</v>
      </c>
      <c r="N13" s="142">
        <v>5</v>
      </c>
      <c r="O13" s="147" t="s">
        <v>320</v>
      </c>
      <c r="P13" s="177"/>
      <c r="Q13" s="237"/>
      <c r="R13" s="237"/>
      <c r="S13" s="237"/>
      <c r="T13" s="237"/>
      <c r="U13" s="237"/>
      <c r="V13" s="237"/>
      <c r="W13" s="237"/>
      <c r="X13" s="237"/>
      <c r="Y13" s="227"/>
    </row>
    <row r="14" spans="1:25" s="118" customFormat="1">
      <c r="A14" s="135">
        <v>531000</v>
      </c>
      <c r="B14" s="135" t="s">
        <v>111</v>
      </c>
      <c r="C14" s="135">
        <v>1</v>
      </c>
      <c r="D14" s="135" t="s">
        <v>28</v>
      </c>
      <c r="E14" s="119" t="s">
        <v>50</v>
      </c>
      <c r="F14" s="119">
        <v>2005</v>
      </c>
      <c r="G14" s="119" t="s">
        <v>45</v>
      </c>
      <c r="H14" s="119">
        <v>15</v>
      </c>
      <c r="I14" s="120">
        <v>3</v>
      </c>
      <c r="J14" s="124">
        <v>1</v>
      </c>
      <c r="K14" s="154" t="s">
        <v>283</v>
      </c>
      <c r="L14" s="142"/>
      <c r="M14" s="142"/>
      <c r="N14" s="173"/>
      <c r="O14" s="154" t="s">
        <v>283</v>
      </c>
      <c r="P14" s="154"/>
      <c r="Q14" s="237"/>
      <c r="R14" s="237"/>
      <c r="S14" s="237"/>
      <c r="T14" s="237"/>
      <c r="U14" s="237"/>
      <c r="V14" s="237"/>
      <c r="W14" s="237"/>
      <c r="X14" s="237"/>
      <c r="Y14" s="228"/>
    </row>
    <row r="15" spans="1:25" s="118" customFormat="1" ht="24">
      <c r="A15" s="135">
        <v>531400</v>
      </c>
      <c r="B15" s="135" t="s">
        <v>112</v>
      </c>
      <c r="C15" s="135">
        <v>1</v>
      </c>
      <c r="D15" s="135" t="s">
        <v>28</v>
      </c>
      <c r="E15" s="119" t="s">
        <v>50</v>
      </c>
      <c r="F15" s="119">
        <v>2005</v>
      </c>
      <c r="G15" s="119" t="s">
        <v>45</v>
      </c>
      <c r="H15" s="119">
        <v>15</v>
      </c>
      <c r="I15" s="120">
        <v>3</v>
      </c>
      <c r="J15" s="120">
        <v>3</v>
      </c>
      <c r="K15" s="154" t="s">
        <v>321</v>
      </c>
      <c r="L15" s="142">
        <v>2</v>
      </c>
      <c r="M15" s="142">
        <v>2</v>
      </c>
      <c r="N15" s="173">
        <v>2</v>
      </c>
      <c r="O15" s="147" t="s">
        <v>322</v>
      </c>
      <c r="P15" s="154"/>
      <c r="Q15" s="237"/>
      <c r="R15" s="237"/>
      <c r="S15" s="237"/>
      <c r="T15" s="237"/>
      <c r="U15" s="237"/>
      <c r="V15" s="237"/>
      <c r="W15" s="237"/>
      <c r="X15" s="237"/>
      <c r="Y15" s="228"/>
    </row>
    <row r="16" spans="1:25" s="118" customFormat="1" ht="36">
      <c r="A16" s="135">
        <v>532020</v>
      </c>
      <c r="B16" s="135" t="s">
        <v>113</v>
      </c>
      <c r="C16" s="135">
        <v>1</v>
      </c>
      <c r="D16" s="135" t="s">
        <v>28</v>
      </c>
      <c r="E16" s="119" t="s">
        <v>50</v>
      </c>
      <c r="F16" s="119">
        <v>2005</v>
      </c>
      <c r="G16" s="119" t="s">
        <v>45</v>
      </c>
      <c r="H16" s="119">
        <v>15</v>
      </c>
      <c r="I16" s="120">
        <v>3</v>
      </c>
      <c r="J16" s="120">
        <v>3</v>
      </c>
      <c r="K16" s="154" t="s">
        <v>323</v>
      </c>
      <c r="L16" s="142">
        <v>3</v>
      </c>
      <c r="M16" s="142">
        <v>1</v>
      </c>
      <c r="N16" s="173">
        <v>2</v>
      </c>
      <c r="O16" s="154" t="s">
        <v>323</v>
      </c>
      <c r="P16" s="177" t="s">
        <v>324</v>
      </c>
      <c r="Q16" s="237"/>
      <c r="R16" s="237"/>
      <c r="S16" s="237"/>
      <c r="T16" s="237"/>
      <c r="U16" s="237"/>
      <c r="V16" s="237"/>
      <c r="W16" s="237"/>
      <c r="X16" s="237"/>
      <c r="Y16" s="227"/>
    </row>
    <row r="17" spans="1:25" s="118" customFormat="1" ht="24">
      <c r="A17" s="135">
        <v>532020</v>
      </c>
      <c r="B17" s="135" t="s">
        <v>114</v>
      </c>
      <c r="C17" s="135">
        <v>1</v>
      </c>
      <c r="D17" s="135" t="s">
        <v>28</v>
      </c>
      <c r="E17" s="119" t="s">
        <v>50</v>
      </c>
      <c r="F17" s="119">
        <v>2005</v>
      </c>
      <c r="G17" s="119" t="s">
        <v>45</v>
      </c>
      <c r="H17" s="119">
        <v>15</v>
      </c>
      <c r="I17" s="120">
        <v>3</v>
      </c>
      <c r="J17" s="120">
        <v>3</v>
      </c>
      <c r="K17" s="154" t="s">
        <v>325</v>
      </c>
      <c r="L17" s="142">
        <v>1</v>
      </c>
      <c r="M17" s="142">
        <v>1</v>
      </c>
      <c r="N17" s="173">
        <v>2</v>
      </c>
      <c r="O17" s="154" t="s">
        <v>325</v>
      </c>
      <c r="P17" s="177" t="s">
        <v>324</v>
      </c>
      <c r="Q17" s="237"/>
      <c r="R17" s="237"/>
      <c r="S17" s="237"/>
      <c r="T17" s="237"/>
      <c r="U17" s="237"/>
      <c r="V17" s="237"/>
      <c r="W17" s="237"/>
      <c r="X17" s="237"/>
      <c r="Y17" s="227"/>
    </row>
    <row r="18" spans="1:25" s="118" customFormat="1" ht="24">
      <c r="A18" s="135">
        <v>532020</v>
      </c>
      <c r="B18" s="135" t="s">
        <v>115</v>
      </c>
      <c r="C18" s="135">
        <v>1</v>
      </c>
      <c r="D18" s="135" t="s">
        <v>28</v>
      </c>
      <c r="E18" s="119" t="s">
        <v>50</v>
      </c>
      <c r="F18" s="119">
        <v>2005</v>
      </c>
      <c r="G18" s="119" t="s">
        <v>45</v>
      </c>
      <c r="H18" s="119">
        <v>15</v>
      </c>
      <c r="I18" s="120">
        <v>3</v>
      </c>
      <c r="J18" s="120">
        <v>3</v>
      </c>
      <c r="K18" s="154" t="s">
        <v>325</v>
      </c>
      <c r="L18" s="142">
        <v>1</v>
      </c>
      <c r="M18" s="142">
        <v>1</v>
      </c>
      <c r="N18" s="173">
        <v>2</v>
      </c>
      <c r="O18" s="154" t="s">
        <v>325</v>
      </c>
      <c r="P18" s="177" t="s">
        <v>326</v>
      </c>
      <c r="Q18" s="237"/>
      <c r="R18" s="237"/>
      <c r="S18" s="237"/>
      <c r="T18" s="237"/>
      <c r="U18" s="237"/>
      <c r="V18" s="237"/>
      <c r="W18" s="237"/>
      <c r="X18" s="237"/>
      <c r="Y18" s="227"/>
    </row>
    <row r="19" spans="1:25" s="118" customFormat="1">
      <c r="A19" s="135">
        <v>532120</v>
      </c>
      <c r="B19" s="135" t="s">
        <v>116</v>
      </c>
      <c r="C19" s="135">
        <v>1</v>
      </c>
      <c r="D19" s="135" t="s">
        <v>27</v>
      </c>
      <c r="E19" s="119" t="s">
        <v>50</v>
      </c>
      <c r="F19" s="119">
        <v>2005</v>
      </c>
      <c r="G19" s="119" t="s">
        <v>45</v>
      </c>
      <c r="H19" s="119">
        <v>20</v>
      </c>
      <c r="I19" s="120">
        <v>3</v>
      </c>
      <c r="J19" s="124">
        <v>1</v>
      </c>
      <c r="K19" s="154" t="s">
        <v>283</v>
      </c>
      <c r="L19" s="142"/>
      <c r="M19" s="142"/>
      <c r="N19" s="142"/>
      <c r="O19" s="154" t="s">
        <v>283</v>
      </c>
      <c r="P19" s="154" t="s">
        <v>327</v>
      </c>
      <c r="Q19" s="237"/>
      <c r="R19" s="237"/>
      <c r="S19" s="237"/>
      <c r="T19" s="237"/>
      <c r="U19" s="237"/>
      <c r="V19" s="237"/>
      <c r="W19" s="237"/>
      <c r="X19" s="237"/>
      <c r="Y19" s="228"/>
    </row>
    <row r="20" spans="1:25" s="118" customFormat="1">
      <c r="A20" s="135">
        <v>532200</v>
      </c>
      <c r="B20" s="147" t="s">
        <v>117</v>
      </c>
      <c r="C20" s="135">
        <v>1</v>
      </c>
      <c r="D20" s="135" t="s">
        <v>27</v>
      </c>
      <c r="E20" s="119" t="s">
        <v>50</v>
      </c>
      <c r="F20" s="119">
        <v>2017</v>
      </c>
      <c r="G20" s="119" t="s">
        <v>45</v>
      </c>
      <c r="H20" s="119">
        <v>20</v>
      </c>
      <c r="I20" s="120">
        <v>3</v>
      </c>
      <c r="J20" s="124">
        <v>1</v>
      </c>
      <c r="K20" s="154" t="s">
        <v>328</v>
      </c>
      <c r="L20" s="142"/>
      <c r="M20" s="142"/>
      <c r="N20" s="142"/>
      <c r="O20" s="154"/>
      <c r="P20" s="154"/>
      <c r="Q20" s="237"/>
      <c r="R20" s="237"/>
      <c r="S20" s="237"/>
      <c r="T20" s="237"/>
      <c r="U20" s="237"/>
      <c r="V20" s="237"/>
      <c r="W20" s="237"/>
      <c r="X20" s="237"/>
      <c r="Y20" s="228"/>
    </row>
    <row r="21" spans="1:25" s="118" customFormat="1">
      <c r="A21" s="135">
        <v>532200</v>
      </c>
      <c r="B21" s="148" t="s">
        <v>118</v>
      </c>
      <c r="C21" s="135">
        <v>1</v>
      </c>
      <c r="D21" s="135" t="s">
        <v>27</v>
      </c>
      <c r="E21" s="119" t="s">
        <v>50</v>
      </c>
      <c r="F21" s="119">
        <v>2017</v>
      </c>
      <c r="G21" s="119" t="s">
        <v>45</v>
      </c>
      <c r="H21" s="119">
        <v>20</v>
      </c>
      <c r="I21" s="120">
        <v>3</v>
      </c>
      <c r="J21" s="124">
        <v>1</v>
      </c>
      <c r="K21" s="154" t="s">
        <v>283</v>
      </c>
      <c r="L21" s="142"/>
      <c r="M21" s="142"/>
      <c r="N21" s="142"/>
      <c r="O21" s="154" t="s">
        <v>283</v>
      </c>
      <c r="P21" s="154"/>
      <c r="Q21" s="237"/>
      <c r="R21" s="237"/>
      <c r="S21" s="237"/>
      <c r="T21" s="237"/>
      <c r="U21" s="237"/>
      <c r="V21" s="237"/>
      <c r="W21" s="237"/>
      <c r="X21" s="237"/>
      <c r="Y21" s="228"/>
    </row>
    <row r="22" spans="1:25" s="118" customFormat="1">
      <c r="A22" s="310" t="s">
        <v>119</v>
      </c>
      <c r="B22" s="310"/>
      <c r="C22" s="138"/>
      <c r="D22" s="138"/>
      <c r="E22" s="139"/>
      <c r="F22" s="140"/>
      <c r="G22" s="140"/>
      <c r="H22" s="139"/>
      <c r="I22" s="139"/>
      <c r="J22" s="139"/>
      <c r="K22" s="166"/>
      <c r="L22" s="166"/>
      <c r="M22" s="166"/>
      <c r="N22" s="166"/>
      <c r="O22" s="166"/>
      <c r="P22" s="166"/>
      <c r="Q22" s="229"/>
      <c r="R22" s="229"/>
      <c r="S22" s="229"/>
      <c r="T22" s="229"/>
      <c r="U22" s="229"/>
      <c r="V22" s="229"/>
      <c r="W22" s="229"/>
      <c r="X22" s="229"/>
      <c r="Y22" s="229"/>
    </row>
    <row r="23" spans="1:25" s="118" customFormat="1">
      <c r="A23" s="135">
        <v>542100</v>
      </c>
      <c r="B23" s="147" t="s">
        <v>120</v>
      </c>
      <c r="C23" s="135">
        <v>1</v>
      </c>
      <c r="D23" s="135" t="s">
        <v>28</v>
      </c>
      <c r="E23" s="119" t="s">
        <v>50</v>
      </c>
      <c r="F23" s="119">
        <v>2005</v>
      </c>
      <c r="G23" s="119" t="s">
        <v>37</v>
      </c>
      <c r="H23" s="119">
        <v>15</v>
      </c>
      <c r="I23" s="122">
        <v>3</v>
      </c>
      <c r="J23" s="122">
        <v>3</v>
      </c>
      <c r="K23" s="147" t="s">
        <v>329</v>
      </c>
      <c r="L23" s="119">
        <v>3</v>
      </c>
      <c r="M23" s="119">
        <v>2</v>
      </c>
      <c r="N23" s="119">
        <v>5</v>
      </c>
      <c r="O23" s="177" t="s">
        <v>283</v>
      </c>
      <c r="P23" s="177"/>
      <c r="Q23" s="237"/>
      <c r="R23" s="237"/>
      <c r="S23" s="237"/>
      <c r="T23" s="237"/>
      <c r="U23" s="237"/>
      <c r="V23" s="237"/>
      <c r="W23" s="237"/>
      <c r="X23" s="237"/>
      <c r="Y23" s="227"/>
    </row>
    <row r="24" spans="1:25" s="118" customFormat="1">
      <c r="A24" s="135">
        <v>543100</v>
      </c>
      <c r="B24" s="135" t="s">
        <v>121</v>
      </c>
      <c r="C24" s="135">
        <v>1</v>
      </c>
      <c r="D24" s="135" t="s">
        <v>28</v>
      </c>
      <c r="E24" s="119" t="s">
        <v>50</v>
      </c>
      <c r="F24" s="119">
        <v>2005</v>
      </c>
      <c r="G24" s="119" t="s">
        <v>37</v>
      </c>
      <c r="H24" s="119">
        <v>15</v>
      </c>
      <c r="I24" s="122">
        <v>3</v>
      </c>
      <c r="J24" s="122">
        <v>3</v>
      </c>
      <c r="K24" s="148" t="s">
        <v>329</v>
      </c>
      <c r="L24" s="119">
        <v>3</v>
      </c>
      <c r="M24" s="119">
        <v>2</v>
      </c>
      <c r="N24" s="119">
        <v>5</v>
      </c>
      <c r="O24" s="177" t="s">
        <v>283</v>
      </c>
      <c r="P24" s="177"/>
      <c r="Q24" s="237"/>
      <c r="R24" s="237"/>
      <c r="S24" s="237"/>
      <c r="T24" s="237"/>
      <c r="U24" s="237"/>
      <c r="V24" s="237"/>
      <c r="W24" s="237"/>
      <c r="X24" s="237"/>
      <c r="Y24" s="227"/>
    </row>
    <row r="25" spans="1:25" s="118" customFormat="1">
      <c r="A25" s="310" t="s">
        <v>69</v>
      </c>
      <c r="B25" s="310"/>
      <c r="C25" s="138"/>
      <c r="D25" s="138"/>
      <c r="E25" s="139"/>
      <c r="F25" s="140"/>
      <c r="G25" s="140"/>
      <c r="H25" s="139"/>
      <c r="I25" s="139"/>
      <c r="J25" s="139"/>
      <c r="K25" s="166"/>
      <c r="L25" s="166"/>
      <c r="M25" s="166"/>
      <c r="N25" s="166"/>
      <c r="O25" s="166"/>
      <c r="P25" s="166"/>
      <c r="Q25" s="229"/>
      <c r="R25" s="229"/>
      <c r="S25" s="229"/>
      <c r="T25" s="229"/>
      <c r="U25" s="229"/>
      <c r="V25" s="229"/>
      <c r="W25" s="229"/>
      <c r="X25" s="229"/>
      <c r="Y25" s="229"/>
    </row>
    <row r="26" spans="1:25" s="118" customFormat="1">
      <c r="A26" s="135">
        <v>551000</v>
      </c>
      <c r="B26" s="149" t="s">
        <v>122</v>
      </c>
      <c r="C26" s="135">
        <v>1</v>
      </c>
      <c r="D26" s="135" t="s">
        <v>27</v>
      </c>
      <c r="E26" s="119" t="s">
        <v>50</v>
      </c>
      <c r="F26" s="119">
        <v>2005</v>
      </c>
      <c r="G26" s="119" t="s">
        <v>45</v>
      </c>
      <c r="H26" s="119">
        <v>15</v>
      </c>
      <c r="I26" s="122">
        <v>3</v>
      </c>
      <c r="J26" s="122">
        <v>3</v>
      </c>
      <c r="K26" s="147" t="s">
        <v>329</v>
      </c>
      <c r="L26" s="119">
        <v>3</v>
      </c>
      <c r="M26" s="119">
        <v>2</v>
      </c>
      <c r="N26" s="119">
        <v>5</v>
      </c>
      <c r="O26" s="147" t="s">
        <v>329</v>
      </c>
      <c r="P26" s="177"/>
      <c r="Q26" s="237"/>
      <c r="R26" s="237"/>
      <c r="S26" s="237"/>
      <c r="T26" s="237"/>
      <c r="U26" s="237"/>
      <c r="V26" s="237"/>
      <c r="W26" s="237"/>
      <c r="X26" s="237"/>
      <c r="Y26" s="227"/>
    </row>
    <row r="27" spans="1:25" s="118" customFormat="1">
      <c r="A27" s="135">
        <v>551000</v>
      </c>
      <c r="B27" s="149" t="s">
        <v>123</v>
      </c>
      <c r="C27" s="135">
        <v>1</v>
      </c>
      <c r="D27" s="135" t="s">
        <v>27</v>
      </c>
      <c r="E27" s="119" t="s">
        <v>50</v>
      </c>
      <c r="F27" s="119">
        <v>2005</v>
      </c>
      <c r="G27" s="119" t="s">
        <v>45</v>
      </c>
      <c r="H27" s="119">
        <v>15</v>
      </c>
      <c r="I27" s="122">
        <v>3</v>
      </c>
      <c r="J27" s="122">
        <v>3</v>
      </c>
      <c r="K27" s="148" t="s">
        <v>329</v>
      </c>
      <c r="L27" s="119">
        <v>3</v>
      </c>
      <c r="M27" s="119">
        <v>2</v>
      </c>
      <c r="N27" s="119">
        <v>5</v>
      </c>
      <c r="O27" s="148" t="s">
        <v>329</v>
      </c>
      <c r="P27" s="177"/>
      <c r="Q27" s="237"/>
      <c r="R27" s="237"/>
      <c r="S27" s="237"/>
      <c r="T27" s="237"/>
      <c r="U27" s="237"/>
      <c r="V27" s="237"/>
      <c r="W27" s="237"/>
      <c r="X27" s="237"/>
      <c r="Y27" s="227"/>
    </row>
    <row r="28" spans="1:25" s="118" customFormat="1">
      <c r="A28" s="135">
        <v>551000</v>
      </c>
      <c r="B28" s="149" t="s">
        <v>124</v>
      </c>
      <c r="C28" s="135">
        <v>1</v>
      </c>
      <c r="D28" s="135" t="s">
        <v>27</v>
      </c>
      <c r="E28" s="119" t="s">
        <v>50</v>
      </c>
      <c r="F28" s="119">
        <v>2005</v>
      </c>
      <c r="G28" s="119" t="s">
        <v>45</v>
      </c>
      <c r="H28" s="119">
        <v>15</v>
      </c>
      <c r="I28" s="122">
        <v>3</v>
      </c>
      <c r="J28" s="124">
        <v>1</v>
      </c>
      <c r="K28" s="154" t="s">
        <v>283</v>
      </c>
      <c r="L28" s="119"/>
      <c r="M28" s="119"/>
      <c r="N28" s="119"/>
      <c r="O28" s="154" t="s">
        <v>283</v>
      </c>
      <c r="P28" s="177"/>
      <c r="Q28" s="237"/>
      <c r="R28" s="237"/>
      <c r="S28" s="237"/>
      <c r="T28" s="237"/>
      <c r="U28" s="237"/>
      <c r="V28" s="237"/>
      <c r="W28" s="237"/>
      <c r="X28" s="237"/>
      <c r="Y28" s="227"/>
    </row>
    <row r="29" spans="1:25" s="118" customFormat="1">
      <c r="A29" s="135">
        <v>551000</v>
      </c>
      <c r="B29" s="149" t="s">
        <v>125</v>
      </c>
      <c r="C29" s="135">
        <v>1</v>
      </c>
      <c r="D29" s="135" t="s">
        <v>27</v>
      </c>
      <c r="E29" s="119" t="s">
        <v>50</v>
      </c>
      <c r="F29" s="119">
        <v>2005</v>
      </c>
      <c r="G29" s="119" t="s">
        <v>45</v>
      </c>
      <c r="H29" s="119">
        <v>15</v>
      </c>
      <c r="I29" s="122">
        <v>3</v>
      </c>
      <c r="J29" s="124">
        <v>1</v>
      </c>
      <c r="K29" s="154" t="s">
        <v>283</v>
      </c>
      <c r="L29" s="119"/>
      <c r="M29" s="119"/>
      <c r="N29" s="119"/>
      <c r="O29" s="154" t="s">
        <v>283</v>
      </c>
      <c r="P29" s="177"/>
      <c r="Q29" s="237"/>
      <c r="R29" s="237"/>
      <c r="S29" s="237"/>
      <c r="T29" s="237"/>
      <c r="U29" s="237"/>
      <c r="V29" s="237"/>
      <c r="W29" s="237"/>
      <c r="X29" s="237"/>
      <c r="Y29" s="227"/>
    </row>
    <row r="30" spans="1:25" s="118" customFormat="1" ht="24">
      <c r="A30" s="135">
        <v>552310</v>
      </c>
      <c r="B30" s="150" t="s">
        <v>126</v>
      </c>
      <c r="C30" s="135">
        <v>1</v>
      </c>
      <c r="D30" s="135" t="s">
        <v>28</v>
      </c>
      <c r="E30" s="119" t="s">
        <v>50</v>
      </c>
      <c r="F30" s="119">
        <v>2005</v>
      </c>
      <c r="G30" s="119" t="s">
        <v>45</v>
      </c>
      <c r="H30" s="119">
        <v>20</v>
      </c>
      <c r="I30" s="120">
        <v>3</v>
      </c>
      <c r="J30" s="123">
        <v>4</v>
      </c>
      <c r="K30" s="147" t="s">
        <v>330</v>
      </c>
      <c r="L30" s="119">
        <v>1</v>
      </c>
      <c r="M30" s="119">
        <v>2</v>
      </c>
      <c r="N30" s="178">
        <v>3</v>
      </c>
      <c r="O30" s="148" t="s">
        <v>331</v>
      </c>
      <c r="P30" s="177" t="s">
        <v>332</v>
      </c>
      <c r="Q30" s="237"/>
      <c r="R30" s="237"/>
      <c r="S30" s="237"/>
      <c r="T30" s="237"/>
      <c r="U30" s="237"/>
      <c r="V30" s="237"/>
      <c r="W30" s="237"/>
      <c r="X30" s="237"/>
      <c r="Y30" s="227"/>
    </row>
    <row r="31" spans="1:25" s="118" customFormat="1" ht="24">
      <c r="A31" s="135">
        <v>553130</v>
      </c>
      <c r="B31" s="150" t="s">
        <v>127</v>
      </c>
      <c r="C31" s="135">
        <v>1</v>
      </c>
      <c r="D31" s="135" t="s">
        <v>28</v>
      </c>
      <c r="E31" s="119" t="s">
        <v>50</v>
      </c>
      <c r="F31" s="119">
        <v>2005</v>
      </c>
      <c r="G31" s="119" t="s">
        <v>45</v>
      </c>
      <c r="H31" s="119">
        <v>20</v>
      </c>
      <c r="I31" s="120">
        <v>3</v>
      </c>
      <c r="J31" s="121">
        <v>2</v>
      </c>
      <c r="K31" s="148" t="s">
        <v>333</v>
      </c>
      <c r="L31" s="119">
        <v>2</v>
      </c>
      <c r="M31" s="119">
        <v>2</v>
      </c>
      <c r="N31" s="178">
        <v>3</v>
      </c>
      <c r="O31" s="148"/>
      <c r="P31" s="177" t="s">
        <v>332</v>
      </c>
      <c r="Q31" s="237"/>
      <c r="R31" s="237"/>
      <c r="S31" s="237"/>
      <c r="T31" s="237"/>
      <c r="U31" s="237"/>
      <c r="V31" s="237"/>
      <c r="W31" s="237"/>
      <c r="X31" s="237"/>
      <c r="Y31" s="227"/>
    </row>
    <row r="32" spans="1:25" s="118" customFormat="1">
      <c r="A32" s="135">
        <v>553140</v>
      </c>
      <c r="B32" s="150" t="s">
        <v>128</v>
      </c>
      <c r="C32" s="135">
        <v>850</v>
      </c>
      <c r="D32" s="135" t="s">
        <v>26</v>
      </c>
      <c r="E32" s="119" t="s">
        <v>50</v>
      </c>
      <c r="F32" s="119">
        <v>2005</v>
      </c>
      <c r="G32" s="119" t="s">
        <v>45</v>
      </c>
      <c r="H32" s="119">
        <v>20</v>
      </c>
      <c r="I32" s="120">
        <v>3</v>
      </c>
      <c r="J32" s="124">
        <v>1</v>
      </c>
      <c r="K32" s="154" t="s">
        <v>283</v>
      </c>
      <c r="L32" s="119"/>
      <c r="M32" s="119"/>
      <c r="N32" s="178"/>
      <c r="O32" s="154" t="s">
        <v>283</v>
      </c>
      <c r="P32" s="177"/>
      <c r="Q32" s="237"/>
      <c r="R32" s="237"/>
      <c r="S32" s="237"/>
      <c r="T32" s="237"/>
      <c r="U32" s="237"/>
      <c r="V32" s="237"/>
      <c r="W32" s="237"/>
      <c r="X32" s="237"/>
      <c r="Y32" s="227"/>
    </row>
    <row r="33" spans="1:25" s="118" customFormat="1" ht="24">
      <c r="A33" s="135">
        <v>553140</v>
      </c>
      <c r="B33" s="151" t="s">
        <v>129</v>
      </c>
      <c r="C33" s="135">
        <v>1</v>
      </c>
      <c r="D33" s="135" t="s">
        <v>28</v>
      </c>
      <c r="E33" s="119" t="s">
        <v>50</v>
      </c>
      <c r="F33" s="119">
        <v>2005</v>
      </c>
      <c r="G33" s="119" t="s">
        <v>45</v>
      </c>
      <c r="H33" s="119">
        <v>20</v>
      </c>
      <c r="I33" s="120">
        <v>3</v>
      </c>
      <c r="J33" s="120">
        <v>3</v>
      </c>
      <c r="K33" s="147" t="s">
        <v>319</v>
      </c>
      <c r="L33" s="119">
        <v>1</v>
      </c>
      <c r="M33" s="119">
        <v>2</v>
      </c>
      <c r="N33" s="178">
        <v>3</v>
      </c>
      <c r="O33" s="177"/>
      <c r="P33" s="177" t="s">
        <v>332</v>
      </c>
      <c r="Q33" s="237"/>
      <c r="R33" s="237"/>
      <c r="S33" s="237"/>
      <c r="T33" s="237"/>
      <c r="U33" s="237"/>
      <c r="V33" s="237"/>
      <c r="W33" s="237"/>
      <c r="X33" s="237"/>
      <c r="Y33" s="227"/>
    </row>
    <row r="34" spans="1:25" s="118" customFormat="1">
      <c r="A34" s="135">
        <v>553150</v>
      </c>
      <c r="B34" s="151" t="s">
        <v>130</v>
      </c>
      <c r="C34" s="135">
        <v>1</v>
      </c>
      <c r="D34" s="135" t="s">
        <v>27</v>
      </c>
      <c r="E34" s="119" t="s">
        <v>50</v>
      </c>
      <c r="F34" s="119">
        <v>2005</v>
      </c>
      <c r="G34" s="119" t="s">
        <v>45</v>
      </c>
      <c r="H34" s="119">
        <v>20</v>
      </c>
      <c r="I34" s="120">
        <v>3</v>
      </c>
      <c r="J34" s="120">
        <v>3</v>
      </c>
      <c r="K34" s="148" t="s">
        <v>334</v>
      </c>
      <c r="L34" s="119">
        <v>3</v>
      </c>
      <c r="M34" s="119">
        <v>2</v>
      </c>
      <c r="N34" s="178">
        <v>5</v>
      </c>
      <c r="O34" s="177" t="s">
        <v>288</v>
      </c>
      <c r="P34" s="177"/>
      <c r="Q34" s="237"/>
      <c r="R34" s="237"/>
      <c r="S34" s="237"/>
      <c r="T34" s="237"/>
      <c r="U34" s="237"/>
      <c r="V34" s="237"/>
      <c r="W34" s="237"/>
      <c r="X34" s="237"/>
      <c r="Y34" s="227"/>
    </row>
    <row r="35" spans="1:25" s="118" customFormat="1">
      <c r="A35" s="141">
        <v>553150</v>
      </c>
      <c r="B35" s="152" t="s">
        <v>131</v>
      </c>
      <c r="C35" s="141">
        <v>1</v>
      </c>
      <c r="D35" s="141" t="s">
        <v>27</v>
      </c>
      <c r="E35" s="142" t="s">
        <v>50</v>
      </c>
      <c r="F35" s="142">
        <v>2011</v>
      </c>
      <c r="G35" s="142" t="s">
        <v>45</v>
      </c>
      <c r="H35" s="142">
        <v>15</v>
      </c>
      <c r="I35" s="122">
        <v>3</v>
      </c>
      <c r="J35" s="124">
        <v>1</v>
      </c>
      <c r="K35" s="154" t="s">
        <v>283</v>
      </c>
      <c r="L35" s="142"/>
      <c r="M35" s="142"/>
      <c r="N35" s="142"/>
      <c r="O35" s="154" t="s">
        <v>283</v>
      </c>
      <c r="P35" s="177"/>
      <c r="Q35" s="237"/>
      <c r="R35" s="237"/>
      <c r="S35" s="237"/>
      <c r="T35" s="237"/>
      <c r="U35" s="237"/>
      <c r="V35" s="237"/>
      <c r="W35" s="237"/>
      <c r="X35" s="237"/>
      <c r="Y35" s="227"/>
    </row>
    <row r="36" spans="1:25" s="118" customFormat="1">
      <c r="A36" s="141">
        <v>553150</v>
      </c>
      <c r="B36" s="152" t="s">
        <v>132</v>
      </c>
      <c r="C36" s="141">
        <v>1</v>
      </c>
      <c r="D36" s="141" t="s">
        <v>27</v>
      </c>
      <c r="E36" s="142" t="s">
        <v>50</v>
      </c>
      <c r="F36" s="142">
        <v>2005</v>
      </c>
      <c r="G36" s="142" t="s">
        <v>45</v>
      </c>
      <c r="H36" s="142">
        <v>15</v>
      </c>
      <c r="I36" s="122">
        <v>3</v>
      </c>
      <c r="J36" s="122">
        <v>3</v>
      </c>
      <c r="K36" s="148" t="s">
        <v>334</v>
      </c>
      <c r="L36" s="142">
        <v>3</v>
      </c>
      <c r="M36" s="142">
        <v>2</v>
      </c>
      <c r="N36" s="142">
        <v>5</v>
      </c>
      <c r="O36" s="154" t="s">
        <v>288</v>
      </c>
      <c r="P36" s="177"/>
      <c r="Q36" s="237"/>
      <c r="R36" s="237"/>
      <c r="S36" s="237"/>
      <c r="T36" s="237"/>
      <c r="U36" s="237"/>
      <c r="V36" s="237"/>
      <c r="W36" s="237"/>
      <c r="X36" s="237"/>
      <c r="Y36" s="227"/>
    </row>
    <row r="37" spans="1:25" s="118" customFormat="1">
      <c r="A37" s="141">
        <v>553150</v>
      </c>
      <c r="B37" s="152" t="s">
        <v>133</v>
      </c>
      <c r="C37" s="141">
        <v>1</v>
      </c>
      <c r="D37" s="141" t="s">
        <v>27</v>
      </c>
      <c r="E37" s="142" t="s">
        <v>50</v>
      </c>
      <c r="F37" s="142">
        <v>2005</v>
      </c>
      <c r="G37" s="142" t="s">
        <v>45</v>
      </c>
      <c r="H37" s="142">
        <v>15</v>
      </c>
      <c r="I37" s="122">
        <v>3</v>
      </c>
      <c r="J37" s="122">
        <v>3</v>
      </c>
      <c r="K37" s="148" t="s">
        <v>334</v>
      </c>
      <c r="L37" s="142">
        <v>3</v>
      </c>
      <c r="M37" s="142">
        <v>2</v>
      </c>
      <c r="N37" s="142">
        <v>5</v>
      </c>
      <c r="O37" s="154" t="s">
        <v>288</v>
      </c>
      <c r="P37" s="177"/>
      <c r="Q37" s="237"/>
      <c r="R37" s="237"/>
      <c r="S37" s="237"/>
      <c r="T37" s="237"/>
      <c r="U37" s="237"/>
      <c r="V37" s="237"/>
      <c r="W37" s="237"/>
      <c r="X37" s="237"/>
      <c r="Y37" s="227"/>
    </row>
    <row r="38" spans="1:25" s="118" customFormat="1">
      <c r="A38" s="141">
        <v>553150</v>
      </c>
      <c r="B38" s="152" t="s">
        <v>134</v>
      </c>
      <c r="C38" s="141">
        <v>1</v>
      </c>
      <c r="D38" s="141" t="s">
        <v>27</v>
      </c>
      <c r="E38" s="142" t="s">
        <v>50</v>
      </c>
      <c r="F38" s="142">
        <v>2005</v>
      </c>
      <c r="G38" s="142" t="s">
        <v>45</v>
      </c>
      <c r="H38" s="142">
        <v>15</v>
      </c>
      <c r="I38" s="122">
        <v>3</v>
      </c>
      <c r="J38" s="122">
        <v>3</v>
      </c>
      <c r="K38" s="148" t="s">
        <v>334</v>
      </c>
      <c r="L38" s="142">
        <v>3</v>
      </c>
      <c r="M38" s="142">
        <v>2</v>
      </c>
      <c r="N38" s="142">
        <v>5</v>
      </c>
      <c r="O38" s="154" t="s">
        <v>288</v>
      </c>
      <c r="P38" s="177"/>
      <c r="Q38" s="237"/>
      <c r="R38" s="237"/>
      <c r="S38" s="237"/>
      <c r="T38" s="237"/>
      <c r="U38" s="237"/>
      <c r="V38" s="237"/>
      <c r="W38" s="237"/>
      <c r="X38" s="237"/>
      <c r="Y38" s="227"/>
    </row>
    <row r="39" spans="1:25" s="118" customFormat="1">
      <c r="A39" s="141">
        <v>553150</v>
      </c>
      <c r="B39" s="152" t="s">
        <v>135</v>
      </c>
      <c r="C39" s="141">
        <v>1</v>
      </c>
      <c r="D39" s="141" t="s">
        <v>27</v>
      </c>
      <c r="E39" s="142" t="s">
        <v>50</v>
      </c>
      <c r="F39" s="142">
        <v>2005</v>
      </c>
      <c r="G39" s="142" t="s">
        <v>45</v>
      </c>
      <c r="H39" s="142">
        <v>15</v>
      </c>
      <c r="I39" s="122">
        <v>3</v>
      </c>
      <c r="J39" s="122">
        <v>3</v>
      </c>
      <c r="K39" s="148" t="s">
        <v>334</v>
      </c>
      <c r="L39" s="142">
        <v>3</v>
      </c>
      <c r="M39" s="142">
        <v>2</v>
      </c>
      <c r="N39" s="142">
        <v>5</v>
      </c>
      <c r="O39" s="154" t="s">
        <v>288</v>
      </c>
      <c r="P39" s="177"/>
      <c r="Q39" s="237"/>
      <c r="R39" s="237"/>
      <c r="S39" s="237"/>
      <c r="T39" s="237"/>
      <c r="U39" s="237"/>
      <c r="V39" s="237"/>
      <c r="W39" s="237"/>
      <c r="X39" s="237"/>
      <c r="Y39" s="227"/>
    </row>
    <row r="40" spans="1:25" s="118" customFormat="1">
      <c r="A40" s="141">
        <v>553150</v>
      </c>
      <c r="B40" s="152" t="s">
        <v>136</v>
      </c>
      <c r="C40" s="141">
        <v>1</v>
      </c>
      <c r="D40" s="141" t="s">
        <v>27</v>
      </c>
      <c r="E40" s="142" t="s">
        <v>50</v>
      </c>
      <c r="F40" s="142">
        <v>2005</v>
      </c>
      <c r="G40" s="142" t="s">
        <v>45</v>
      </c>
      <c r="H40" s="142">
        <v>15</v>
      </c>
      <c r="I40" s="122">
        <v>3</v>
      </c>
      <c r="J40" s="122">
        <v>3</v>
      </c>
      <c r="K40" s="148" t="s">
        <v>334</v>
      </c>
      <c r="L40" s="142">
        <v>3</v>
      </c>
      <c r="M40" s="142">
        <v>2</v>
      </c>
      <c r="N40" s="142">
        <v>5</v>
      </c>
      <c r="O40" s="154" t="s">
        <v>288</v>
      </c>
      <c r="P40" s="177"/>
      <c r="Q40" s="237"/>
      <c r="R40" s="237"/>
      <c r="S40" s="237"/>
      <c r="T40" s="237"/>
      <c r="U40" s="237"/>
      <c r="V40" s="237"/>
      <c r="W40" s="237"/>
      <c r="X40" s="237"/>
      <c r="Y40" s="227"/>
    </row>
    <row r="41" spans="1:25" s="118" customFormat="1">
      <c r="A41" s="141">
        <v>553170</v>
      </c>
      <c r="B41" s="153" t="s">
        <v>137</v>
      </c>
      <c r="C41" s="141">
        <v>2</v>
      </c>
      <c r="D41" s="141" t="s">
        <v>27</v>
      </c>
      <c r="E41" s="142" t="s">
        <v>50</v>
      </c>
      <c r="F41" s="142">
        <v>2005</v>
      </c>
      <c r="G41" s="142" t="s">
        <v>45</v>
      </c>
      <c r="H41" s="142">
        <v>15</v>
      </c>
      <c r="I41" s="122">
        <v>3</v>
      </c>
      <c r="J41" s="122">
        <v>3</v>
      </c>
      <c r="K41" s="154" t="s">
        <v>334</v>
      </c>
      <c r="L41" s="142">
        <v>3</v>
      </c>
      <c r="M41" s="142">
        <v>2</v>
      </c>
      <c r="N41" s="173">
        <v>5</v>
      </c>
      <c r="O41" s="154" t="s">
        <v>288</v>
      </c>
      <c r="P41" s="177" t="s">
        <v>335</v>
      </c>
      <c r="Q41" s="237"/>
      <c r="R41" s="237"/>
      <c r="S41" s="237"/>
      <c r="T41" s="237"/>
      <c r="U41" s="237"/>
      <c r="V41" s="237"/>
      <c r="W41" s="237"/>
      <c r="X41" s="237"/>
      <c r="Y41" s="227"/>
    </row>
    <row r="42" spans="1:25" s="118" customFormat="1" ht="24">
      <c r="A42" s="135">
        <v>553170</v>
      </c>
      <c r="B42" s="153" t="s">
        <v>138</v>
      </c>
      <c r="C42" s="135">
        <v>1</v>
      </c>
      <c r="D42" s="135" t="s">
        <v>27</v>
      </c>
      <c r="E42" s="119" t="s">
        <v>50</v>
      </c>
      <c r="F42" s="119"/>
      <c r="G42" s="119" t="s">
        <v>45</v>
      </c>
      <c r="H42" s="119">
        <v>20</v>
      </c>
      <c r="I42" s="122">
        <v>3</v>
      </c>
      <c r="J42" s="121">
        <v>2</v>
      </c>
      <c r="K42" s="147" t="s">
        <v>287</v>
      </c>
      <c r="L42" s="119">
        <v>3</v>
      </c>
      <c r="M42" s="119">
        <v>1</v>
      </c>
      <c r="N42" s="119">
        <v>5</v>
      </c>
      <c r="O42" s="177" t="s">
        <v>288</v>
      </c>
      <c r="P42" s="177"/>
      <c r="Q42" s="237"/>
      <c r="R42" s="237"/>
      <c r="S42" s="237"/>
      <c r="T42" s="237"/>
      <c r="U42" s="237"/>
      <c r="V42" s="237"/>
      <c r="W42" s="237"/>
      <c r="X42" s="237"/>
      <c r="Y42" s="227"/>
    </row>
    <row r="43" spans="1:25" s="118" customFormat="1">
      <c r="A43" s="310" t="s">
        <v>70</v>
      </c>
      <c r="B43" s="310"/>
      <c r="C43" s="138"/>
      <c r="D43" s="138"/>
      <c r="E43" s="139"/>
      <c r="F43" s="140"/>
      <c r="G43" s="140"/>
      <c r="H43" s="139"/>
      <c r="I43" s="139"/>
      <c r="J43" s="139"/>
      <c r="K43" s="166"/>
      <c r="L43" s="166"/>
      <c r="M43" s="166"/>
      <c r="N43" s="166"/>
      <c r="O43" s="166"/>
      <c r="P43" s="166"/>
      <c r="Q43" s="229"/>
      <c r="R43" s="229"/>
      <c r="S43" s="229"/>
      <c r="T43" s="229"/>
      <c r="U43" s="229"/>
      <c r="V43" s="229"/>
      <c r="W43" s="229"/>
      <c r="X43" s="229"/>
      <c r="Y43" s="229"/>
    </row>
    <row r="44" spans="1:25" s="118" customFormat="1">
      <c r="A44" s="141">
        <v>561010</v>
      </c>
      <c r="B44" s="153" t="s">
        <v>139</v>
      </c>
      <c r="C44" s="141">
        <v>24</v>
      </c>
      <c r="D44" s="141" t="s">
        <v>27</v>
      </c>
      <c r="E44" s="142" t="s">
        <v>90</v>
      </c>
      <c r="F44" s="142">
        <v>2005</v>
      </c>
      <c r="G44" s="142" t="s">
        <v>45</v>
      </c>
      <c r="H44" s="142">
        <v>15</v>
      </c>
      <c r="I44" s="121">
        <v>2</v>
      </c>
      <c r="J44" s="124">
        <v>1</v>
      </c>
      <c r="K44" s="154" t="s">
        <v>283</v>
      </c>
      <c r="L44" s="142"/>
      <c r="M44" s="142"/>
      <c r="N44" s="142"/>
      <c r="O44" s="154" t="s">
        <v>283</v>
      </c>
      <c r="P44" s="154"/>
      <c r="Q44" s="237"/>
      <c r="R44" s="237"/>
      <c r="S44" s="237"/>
      <c r="T44" s="237"/>
      <c r="U44" s="237"/>
      <c r="V44" s="237"/>
      <c r="W44" s="237"/>
      <c r="X44" s="237"/>
      <c r="Y44" s="228"/>
    </row>
    <row r="45" spans="1:25" s="118" customFormat="1">
      <c r="A45" s="141">
        <v>561020</v>
      </c>
      <c r="B45" s="153" t="s">
        <v>140</v>
      </c>
      <c r="C45" s="141">
        <v>1</v>
      </c>
      <c r="D45" s="141" t="s">
        <v>27</v>
      </c>
      <c r="E45" s="142" t="s">
        <v>50</v>
      </c>
      <c r="F45" s="142">
        <v>2005</v>
      </c>
      <c r="G45" s="142" t="s">
        <v>45</v>
      </c>
      <c r="H45" s="142">
        <v>20</v>
      </c>
      <c r="I45" s="122">
        <v>3</v>
      </c>
      <c r="J45" s="124">
        <v>1</v>
      </c>
      <c r="K45" s="154" t="s">
        <v>319</v>
      </c>
      <c r="L45" s="142">
        <v>1</v>
      </c>
      <c r="M45" s="142">
        <v>1</v>
      </c>
      <c r="N45" s="142">
        <v>2</v>
      </c>
      <c r="O45" s="154" t="s">
        <v>336</v>
      </c>
      <c r="P45" s="154"/>
      <c r="Q45" s="237"/>
      <c r="R45" s="237"/>
      <c r="S45" s="237"/>
      <c r="T45" s="237"/>
      <c r="U45" s="237"/>
      <c r="V45" s="237"/>
      <c r="W45" s="237"/>
      <c r="X45" s="237"/>
      <c r="Y45" s="228"/>
    </row>
    <row r="46" spans="1:25" s="118" customFormat="1">
      <c r="A46" s="141">
        <v>561030</v>
      </c>
      <c r="B46" s="153" t="s">
        <v>141</v>
      </c>
      <c r="C46" s="141">
        <v>1</v>
      </c>
      <c r="D46" s="141" t="s">
        <v>27</v>
      </c>
      <c r="E46" s="142" t="s">
        <v>50</v>
      </c>
      <c r="F46" s="142">
        <v>2011</v>
      </c>
      <c r="G46" s="142" t="s">
        <v>45</v>
      </c>
      <c r="H46" s="142">
        <v>15</v>
      </c>
      <c r="I46" s="122">
        <v>3</v>
      </c>
      <c r="J46" s="124">
        <v>1</v>
      </c>
      <c r="K46" s="154" t="s">
        <v>283</v>
      </c>
      <c r="L46" s="142"/>
      <c r="M46" s="142"/>
      <c r="N46" s="142"/>
      <c r="O46" s="154" t="s">
        <v>283</v>
      </c>
      <c r="P46" s="154"/>
      <c r="Q46" s="237"/>
      <c r="R46" s="237"/>
      <c r="S46" s="237"/>
      <c r="T46" s="237"/>
      <c r="U46" s="237"/>
      <c r="V46" s="237"/>
      <c r="W46" s="237"/>
      <c r="X46" s="237"/>
      <c r="Y46" s="228"/>
    </row>
    <row r="47" spans="1:25" s="118" customFormat="1">
      <c r="A47" s="141">
        <v>561030</v>
      </c>
      <c r="B47" s="153" t="s">
        <v>142</v>
      </c>
      <c r="C47" s="141">
        <v>1</v>
      </c>
      <c r="D47" s="141" t="s">
        <v>27</v>
      </c>
      <c r="E47" s="142" t="s">
        <v>50</v>
      </c>
      <c r="F47" s="142">
        <v>2005</v>
      </c>
      <c r="G47" s="142" t="s">
        <v>45</v>
      </c>
      <c r="H47" s="142">
        <v>15</v>
      </c>
      <c r="I47" s="122">
        <v>3</v>
      </c>
      <c r="J47" s="145">
        <v>5</v>
      </c>
      <c r="K47" s="154" t="s">
        <v>337</v>
      </c>
      <c r="L47" s="142">
        <v>1</v>
      </c>
      <c r="M47" s="142">
        <v>3</v>
      </c>
      <c r="N47" s="142">
        <v>4</v>
      </c>
      <c r="O47" s="154" t="s">
        <v>337</v>
      </c>
      <c r="P47" s="154"/>
      <c r="Q47" s="237"/>
      <c r="R47" s="237"/>
      <c r="S47" s="237"/>
      <c r="T47" s="237"/>
      <c r="U47" s="237"/>
      <c r="V47" s="237"/>
      <c r="W47" s="237"/>
      <c r="X47" s="237"/>
      <c r="Y47" s="228"/>
    </row>
    <row r="48" spans="1:25" s="118" customFormat="1" ht="36">
      <c r="A48" s="141">
        <v>561040</v>
      </c>
      <c r="B48" s="153" t="s">
        <v>143</v>
      </c>
      <c r="C48" s="141">
        <v>1</v>
      </c>
      <c r="D48" s="141" t="s">
        <v>27</v>
      </c>
      <c r="E48" s="142" t="s">
        <v>50</v>
      </c>
      <c r="F48" s="142">
        <v>2005</v>
      </c>
      <c r="G48" s="142" t="s">
        <v>45</v>
      </c>
      <c r="H48" s="142">
        <v>20</v>
      </c>
      <c r="I48" s="120">
        <v>3</v>
      </c>
      <c r="J48" s="120">
        <v>3</v>
      </c>
      <c r="K48" s="154" t="s">
        <v>319</v>
      </c>
      <c r="L48" s="142">
        <v>1</v>
      </c>
      <c r="M48" s="142">
        <v>2</v>
      </c>
      <c r="N48" s="142">
        <v>2</v>
      </c>
      <c r="O48" s="147" t="s">
        <v>338</v>
      </c>
      <c r="P48" s="154" t="s">
        <v>298</v>
      </c>
      <c r="Q48" s="237"/>
      <c r="R48" s="237"/>
      <c r="S48" s="237"/>
      <c r="T48" s="237"/>
      <c r="U48" s="237"/>
      <c r="V48" s="237"/>
      <c r="W48" s="237"/>
      <c r="X48" s="237"/>
      <c r="Y48" s="228"/>
    </row>
    <row r="49" spans="1:25" s="118" customFormat="1">
      <c r="A49" s="141">
        <v>561040</v>
      </c>
      <c r="B49" s="153" t="s">
        <v>144</v>
      </c>
      <c r="C49" s="141">
        <v>1</v>
      </c>
      <c r="D49" s="141" t="s">
        <v>27</v>
      </c>
      <c r="E49" s="142" t="s">
        <v>50</v>
      </c>
      <c r="F49" s="142">
        <v>2005</v>
      </c>
      <c r="G49" s="142" t="s">
        <v>45</v>
      </c>
      <c r="H49" s="142">
        <v>15</v>
      </c>
      <c r="I49" s="120">
        <v>3</v>
      </c>
      <c r="J49" s="120">
        <v>3</v>
      </c>
      <c r="K49" s="154" t="s">
        <v>334</v>
      </c>
      <c r="L49" s="142">
        <v>3</v>
      </c>
      <c r="M49" s="142">
        <v>2</v>
      </c>
      <c r="N49" s="142">
        <v>5</v>
      </c>
      <c r="O49" s="148" t="s">
        <v>288</v>
      </c>
      <c r="P49" s="154"/>
      <c r="Q49" s="237"/>
      <c r="R49" s="237"/>
      <c r="S49" s="237"/>
      <c r="T49" s="237"/>
      <c r="U49" s="237"/>
      <c r="V49" s="237"/>
      <c r="W49" s="237"/>
      <c r="X49" s="237"/>
      <c r="Y49" s="228"/>
    </row>
    <row r="50" spans="1:25" s="118" customFormat="1">
      <c r="A50" s="141">
        <v>561040</v>
      </c>
      <c r="B50" s="153" t="s">
        <v>145</v>
      </c>
      <c r="C50" s="141">
        <v>1</v>
      </c>
      <c r="D50" s="141" t="s">
        <v>27</v>
      </c>
      <c r="E50" s="142" t="s">
        <v>50</v>
      </c>
      <c r="F50" s="142">
        <v>2005</v>
      </c>
      <c r="G50" s="142" t="s">
        <v>45</v>
      </c>
      <c r="H50" s="142">
        <v>15</v>
      </c>
      <c r="I50" s="120">
        <v>3</v>
      </c>
      <c r="J50" s="120">
        <v>3</v>
      </c>
      <c r="K50" s="154" t="s">
        <v>334</v>
      </c>
      <c r="L50" s="142">
        <v>3</v>
      </c>
      <c r="M50" s="142">
        <v>2</v>
      </c>
      <c r="N50" s="142">
        <v>5</v>
      </c>
      <c r="O50" s="148" t="s">
        <v>288</v>
      </c>
      <c r="P50" s="154"/>
      <c r="Q50" s="237"/>
      <c r="R50" s="237"/>
      <c r="S50" s="237"/>
      <c r="T50" s="237"/>
      <c r="U50" s="237"/>
      <c r="V50" s="237"/>
      <c r="W50" s="237"/>
      <c r="X50" s="237"/>
      <c r="Y50" s="228"/>
    </row>
    <row r="51" spans="1:25" s="118" customFormat="1">
      <c r="A51" s="141">
        <v>561040</v>
      </c>
      <c r="B51" s="153" t="s">
        <v>146</v>
      </c>
      <c r="C51" s="141">
        <v>1</v>
      </c>
      <c r="D51" s="141" t="s">
        <v>27</v>
      </c>
      <c r="E51" s="142" t="s">
        <v>50</v>
      </c>
      <c r="F51" s="142">
        <v>2005</v>
      </c>
      <c r="G51" s="142" t="s">
        <v>45</v>
      </c>
      <c r="H51" s="142">
        <v>15</v>
      </c>
      <c r="I51" s="120">
        <v>3</v>
      </c>
      <c r="J51" s="120">
        <v>3</v>
      </c>
      <c r="K51" s="154" t="s">
        <v>334</v>
      </c>
      <c r="L51" s="142">
        <v>3</v>
      </c>
      <c r="M51" s="142">
        <v>2</v>
      </c>
      <c r="N51" s="142">
        <v>5</v>
      </c>
      <c r="O51" s="148" t="s">
        <v>288</v>
      </c>
      <c r="P51" s="154"/>
      <c r="Q51" s="237"/>
      <c r="R51" s="237"/>
      <c r="S51" s="237"/>
      <c r="T51" s="237"/>
      <c r="U51" s="237"/>
      <c r="V51" s="237"/>
      <c r="W51" s="237"/>
      <c r="X51" s="237"/>
      <c r="Y51" s="228"/>
    </row>
    <row r="52" spans="1:25" s="118" customFormat="1">
      <c r="A52" s="141">
        <v>561040</v>
      </c>
      <c r="B52" s="153" t="s">
        <v>147</v>
      </c>
      <c r="C52" s="141">
        <v>1</v>
      </c>
      <c r="D52" s="141" t="s">
        <v>27</v>
      </c>
      <c r="E52" s="142" t="s">
        <v>50</v>
      </c>
      <c r="F52" s="142">
        <v>2005</v>
      </c>
      <c r="G52" s="142" t="s">
        <v>45</v>
      </c>
      <c r="H52" s="142">
        <v>15</v>
      </c>
      <c r="I52" s="120">
        <v>3</v>
      </c>
      <c r="J52" s="120">
        <v>3</v>
      </c>
      <c r="K52" s="154" t="s">
        <v>334</v>
      </c>
      <c r="L52" s="142">
        <v>3</v>
      </c>
      <c r="M52" s="142">
        <v>2</v>
      </c>
      <c r="N52" s="142">
        <v>5</v>
      </c>
      <c r="O52" s="148" t="s">
        <v>288</v>
      </c>
      <c r="P52" s="154"/>
      <c r="Q52" s="237"/>
      <c r="R52" s="237"/>
      <c r="S52" s="237"/>
      <c r="T52" s="237"/>
      <c r="U52" s="237"/>
      <c r="V52" s="237"/>
      <c r="W52" s="237"/>
      <c r="X52" s="237"/>
      <c r="Y52" s="228"/>
    </row>
    <row r="53" spans="1:25" s="118" customFormat="1" ht="36">
      <c r="A53" s="141">
        <v>561200</v>
      </c>
      <c r="B53" s="153" t="s">
        <v>148</v>
      </c>
      <c r="C53" s="141">
        <v>1</v>
      </c>
      <c r="D53" s="141" t="s">
        <v>28</v>
      </c>
      <c r="E53" s="142" t="s">
        <v>84</v>
      </c>
      <c r="F53" s="142">
        <v>2005</v>
      </c>
      <c r="G53" s="142" t="s">
        <v>45</v>
      </c>
      <c r="H53" s="142">
        <v>15</v>
      </c>
      <c r="I53" s="122">
        <v>3</v>
      </c>
      <c r="J53" s="124">
        <v>1</v>
      </c>
      <c r="K53" s="154" t="s">
        <v>339</v>
      </c>
      <c r="L53" s="142">
        <v>3</v>
      </c>
      <c r="M53" s="142">
        <v>2</v>
      </c>
      <c r="N53" s="142">
        <v>1</v>
      </c>
      <c r="O53" s="154" t="s">
        <v>340</v>
      </c>
      <c r="P53" s="154" t="s">
        <v>341</v>
      </c>
      <c r="Q53" s="237"/>
      <c r="R53" s="237"/>
      <c r="S53" s="237"/>
      <c r="T53" s="237"/>
      <c r="U53" s="237"/>
      <c r="V53" s="237"/>
      <c r="W53" s="237"/>
      <c r="X53" s="237"/>
      <c r="Y53" s="228"/>
    </row>
    <row r="54" spans="1:25" s="118" customFormat="1" ht="24">
      <c r="A54" s="141">
        <v>561200</v>
      </c>
      <c r="B54" s="153" t="s">
        <v>149</v>
      </c>
      <c r="C54" s="141">
        <v>11</v>
      </c>
      <c r="D54" s="141" t="s">
        <v>27</v>
      </c>
      <c r="E54" s="142" t="s">
        <v>90</v>
      </c>
      <c r="F54" s="142">
        <v>2005</v>
      </c>
      <c r="G54" s="142" t="s">
        <v>45</v>
      </c>
      <c r="H54" s="142">
        <v>15</v>
      </c>
      <c r="I54" s="121">
        <v>2</v>
      </c>
      <c r="J54" s="124">
        <v>1</v>
      </c>
      <c r="K54" s="147" t="s">
        <v>342</v>
      </c>
      <c r="L54" s="142">
        <v>3</v>
      </c>
      <c r="M54" s="142">
        <v>2</v>
      </c>
      <c r="N54" s="142">
        <v>1</v>
      </c>
      <c r="O54" s="154"/>
      <c r="P54" s="176" t="s">
        <v>343</v>
      </c>
      <c r="Q54" s="239"/>
      <c r="R54" s="239"/>
      <c r="S54" s="239"/>
      <c r="T54" s="239"/>
      <c r="U54" s="239"/>
      <c r="V54" s="239"/>
      <c r="W54" s="239"/>
      <c r="X54" s="239"/>
      <c r="Y54" s="230"/>
    </row>
    <row r="55" spans="1:25" s="118" customFormat="1" ht="24">
      <c r="A55" s="141">
        <v>561300</v>
      </c>
      <c r="B55" s="152" t="s">
        <v>150</v>
      </c>
      <c r="C55" s="141">
        <v>1</v>
      </c>
      <c r="D55" s="141" t="s">
        <v>27</v>
      </c>
      <c r="E55" s="142" t="s">
        <v>50</v>
      </c>
      <c r="F55" s="142">
        <v>2005</v>
      </c>
      <c r="G55" s="142" t="s">
        <v>45</v>
      </c>
      <c r="H55" s="142">
        <v>15</v>
      </c>
      <c r="I55" s="122">
        <v>3</v>
      </c>
      <c r="J55" s="124">
        <v>1</v>
      </c>
      <c r="K55" s="154" t="s">
        <v>319</v>
      </c>
      <c r="L55" s="142">
        <v>1</v>
      </c>
      <c r="M55" s="142">
        <v>1</v>
      </c>
      <c r="N55" s="142">
        <v>1</v>
      </c>
      <c r="O55" s="154" t="s">
        <v>344</v>
      </c>
      <c r="P55" s="177" t="s">
        <v>345</v>
      </c>
      <c r="Q55" s="237"/>
      <c r="R55" s="237"/>
      <c r="S55" s="237"/>
      <c r="T55" s="237"/>
      <c r="U55" s="237"/>
      <c r="V55" s="237"/>
      <c r="W55" s="237"/>
      <c r="X55" s="237"/>
      <c r="Y55" s="227"/>
    </row>
    <row r="56" spans="1:25" s="118" customFormat="1" ht="36">
      <c r="A56" s="141">
        <v>561300</v>
      </c>
      <c r="B56" s="153" t="s">
        <v>151</v>
      </c>
      <c r="C56" s="141">
        <v>1</v>
      </c>
      <c r="D56" s="141" t="s">
        <v>27</v>
      </c>
      <c r="E56" s="142" t="s">
        <v>50</v>
      </c>
      <c r="F56" s="142">
        <v>2005</v>
      </c>
      <c r="G56" s="142" t="s">
        <v>45</v>
      </c>
      <c r="H56" s="142">
        <v>15</v>
      </c>
      <c r="I56" s="122">
        <v>3</v>
      </c>
      <c r="J56" s="122">
        <v>3</v>
      </c>
      <c r="K56" s="154" t="s">
        <v>334</v>
      </c>
      <c r="L56" s="142">
        <v>3</v>
      </c>
      <c r="M56" s="142">
        <v>2</v>
      </c>
      <c r="N56" s="142">
        <v>5</v>
      </c>
      <c r="O56" s="154" t="s">
        <v>288</v>
      </c>
      <c r="P56" s="177" t="s">
        <v>346</v>
      </c>
      <c r="Q56" s="237"/>
      <c r="R56" s="237"/>
      <c r="S56" s="237"/>
      <c r="T56" s="237"/>
      <c r="U56" s="237"/>
      <c r="V56" s="237"/>
      <c r="W56" s="237"/>
      <c r="X56" s="237"/>
      <c r="Y56" s="227"/>
    </row>
    <row r="57" spans="1:25" s="118" customFormat="1" ht="36">
      <c r="A57" s="141">
        <v>563100</v>
      </c>
      <c r="B57" s="152" t="s">
        <v>152</v>
      </c>
      <c r="C57" s="141">
        <v>1</v>
      </c>
      <c r="D57" s="141" t="s">
        <v>27</v>
      </c>
      <c r="E57" s="142" t="s">
        <v>90</v>
      </c>
      <c r="F57" s="142">
        <v>2005</v>
      </c>
      <c r="G57" s="142" t="s">
        <v>45</v>
      </c>
      <c r="H57" s="142">
        <v>15</v>
      </c>
      <c r="I57" s="121">
        <v>2</v>
      </c>
      <c r="J57" s="122">
        <v>3</v>
      </c>
      <c r="K57" s="154" t="s">
        <v>347</v>
      </c>
      <c r="L57" s="142">
        <v>1</v>
      </c>
      <c r="M57" s="142">
        <v>2</v>
      </c>
      <c r="N57" s="142">
        <v>2</v>
      </c>
      <c r="O57" s="154" t="s">
        <v>344</v>
      </c>
      <c r="P57" s="177" t="s">
        <v>341</v>
      </c>
      <c r="Q57" s="237"/>
      <c r="R57" s="237"/>
      <c r="S57" s="237"/>
      <c r="T57" s="237"/>
      <c r="U57" s="237"/>
      <c r="V57" s="237"/>
      <c r="W57" s="237"/>
      <c r="X57" s="237"/>
      <c r="Y57" s="227"/>
    </row>
    <row r="58" spans="1:25" s="118" customFormat="1">
      <c r="A58" s="141">
        <v>564000</v>
      </c>
      <c r="B58" s="152" t="s">
        <v>153</v>
      </c>
      <c r="C58" s="141">
        <v>1</v>
      </c>
      <c r="D58" s="141" t="s">
        <v>27</v>
      </c>
      <c r="E58" s="142" t="s">
        <v>50</v>
      </c>
      <c r="F58" s="142">
        <v>2005</v>
      </c>
      <c r="G58" s="142" t="s">
        <v>45</v>
      </c>
      <c r="H58" s="142">
        <v>20</v>
      </c>
      <c r="I58" s="122">
        <v>3</v>
      </c>
      <c r="J58" s="124">
        <v>1</v>
      </c>
      <c r="K58" s="154" t="s">
        <v>283</v>
      </c>
      <c r="L58" s="142"/>
      <c r="M58" s="142"/>
      <c r="N58" s="142"/>
      <c r="O58" s="154" t="s">
        <v>283</v>
      </c>
      <c r="P58" s="177"/>
      <c r="Q58" s="237"/>
      <c r="R58" s="237"/>
      <c r="S58" s="237"/>
      <c r="T58" s="237"/>
      <c r="U58" s="237"/>
      <c r="V58" s="237"/>
      <c r="W58" s="237"/>
      <c r="X58" s="237"/>
      <c r="Y58" s="227"/>
    </row>
    <row r="59" spans="1:25" s="118" customFormat="1">
      <c r="A59" s="141">
        <v>564000</v>
      </c>
      <c r="B59" s="154" t="s">
        <v>154</v>
      </c>
      <c r="C59" s="141">
        <v>1</v>
      </c>
      <c r="D59" s="141" t="s">
        <v>27</v>
      </c>
      <c r="E59" s="142" t="s">
        <v>50</v>
      </c>
      <c r="F59" s="142">
        <v>2005</v>
      </c>
      <c r="G59" s="142" t="s">
        <v>45</v>
      </c>
      <c r="H59" s="142">
        <v>30</v>
      </c>
      <c r="I59" s="122">
        <v>3</v>
      </c>
      <c r="J59" s="124">
        <v>1</v>
      </c>
      <c r="K59" s="154" t="s">
        <v>283</v>
      </c>
      <c r="L59" s="142"/>
      <c r="M59" s="142"/>
      <c r="N59" s="142"/>
      <c r="O59" s="154" t="s">
        <v>283</v>
      </c>
      <c r="P59" s="154"/>
      <c r="Q59" s="237"/>
      <c r="R59" s="237"/>
      <c r="S59" s="237"/>
      <c r="T59" s="237"/>
      <c r="U59" s="237"/>
      <c r="V59" s="237"/>
      <c r="W59" s="237"/>
      <c r="X59" s="237"/>
      <c r="Y59" s="228"/>
    </row>
    <row r="60" spans="1:25" s="118" customFormat="1">
      <c r="A60" s="135">
        <v>561070</v>
      </c>
      <c r="B60" s="150" t="s">
        <v>155</v>
      </c>
      <c r="C60" s="135">
        <v>1</v>
      </c>
      <c r="D60" s="135" t="s">
        <v>27</v>
      </c>
      <c r="E60" s="119" t="s">
        <v>50</v>
      </c>
      <c r="F60" s="119">
        <v>2005</v>
      </c>
      <c r="G60" s="119" t="s">
        <v>45</v>
      </c>
      <c r="H60" s="119">
        <v>20</v>
      </c>
      <c r="I60" s="122">
        <v>3</v>
      </c>
      <c r="J60" s="121">
        <v>2</v>
      </c>
      <c r="K60" s="177" t="s">
        <v>319</v>
      </c>
      <c r="L60" s="119">
        <v>1</v>
      </c>
      <c r="M60" s="119">
        <v>2</v>
      </c>
      <c r="N60" s="178">
        <v>2</v>
      </c>
      <c r="O60" s="154" t="s">
        <v>344</v>
      </c>
      <c r="P60" s="154" t="s">
        <v>348</v>
      </c>
      <c r="Q60" s="237"/>
      <c r="R60" s="237"/>
      <c r="S60" s="237"/>
      <c r="T60" s="237"/>
      <c r="U60" s="237"/>
      <c r="V60" s="237"/>
      <c r="W60" s="237"/>
      <c r="X60" s="237"/>
      <c r="Y60" s="228"/>
    </row>
    <row r="61" spans="1:25" s="118" customFormat="1">
      <c r="A61" s="135">
        <v>561070</v>
      </c>
      <c r="B61" s="150" t="s">
        <v>156</v>
      </c>
      <c r="C61" s="135">
        <v>1</v>
      </c>
      <c r="D61" s="135" t="s">
        <v>27</v>
      </c>
      <c r="E61" s="119" t="s">
        <v>50</v>
      </c>
      <c r="F61" s="119">
        <v>2005</v>
      </c>
      <c r="G61" s="119" t="s">
        <v>45</v>
      </c>
      <c r="H61" s="119">
        <v>20</v>
      </c>
      <c r="I61" s="122">
        <v>3</v>
      </c>
      <c r="J61" s="121">
        <v>2</v>
      </c>
      <c r="K61" s="177" t="s">
        <v>349</v>
      </c>
      <c r="L61" s="119">
        <v>3</v>
      </c>
      <c r="M61" s="119">
        <v>1</v>
      </c>
      <c r="N61" s="178">
        <v>5</v>
      </c>
      <c r="O61" s="177"/>
      <c r="P61" s="177"/>
      <c r="Q61" s="237"/>
      <c r="R61" s="237"/>
      <c r="S61" s="237"/>
      <c r="T61" s="237"/>
      <c r="U61" s="237"/>
      <c r="V61" s="237"/>
      <c r="W61" s="237"/>
      <c r="X61" s="237"/>
      <c r="Y61" s="227"/>
    </row>
    <row r="62" spans="1:25" s="118" customFormat="1">
      <c r="A62" s="135">
        <v>561070</v>
      </c>
      <c r="B62" s="150" t="s">
        <v>157</v>
      </c>
      <c r="C62" s="135">
        <v>1</v>
      </c>
      <c r="D62" s="135" t="s">
        <v>27</v>
      </c>
      <c r="E62" s="119" t="s">
        <v>50</v>
      </c>
      <c r="F62" s="119">
        <v>2005</v>
      </c>
      <c r="G62" s="119" t="s">
        <v>45</v>
      </c>
      <c r="H62" s="119">
        <v>20</v>
      </c>
      <c r="I62" s="122">
        <v>3</v>
      </c>
      <c r="J62" s="121">
        <v>2</v>
      </c>
      <c r="K62" s="177" t="s">
        <v>349</v>
      </c>
      <c r="L62" s="119">
        <v>3</v>
      </c>
      <c r="M62" s="119">
        <v>1</v>
      </c>
      <c r="N62" s="178">
        <v>5</v>
      </c>
      <c r="O62" s="177"/>
      <c r="P62" s="177"/>
      <c r="Q62" s="237"/>
      <c r="R62" s="237"/>
      <c r="S62" s="237"/>
      <c r="T62" s="237"/>
      <c r="U62" s="237"/>
      <c r="V62" s="237"/>
      <c r="W62" s="237"/>
      <c r="X62" s="237"/>
      <c r="Y62" s="227"/>
    </row>
    <row r="63" spans="1:25" s="118" customFormat="1">
      <c r="A63" s="310" t="s">
        <v>71</v>
      </c>
      <c r="B63" s="310"/>
      <c r="C63" s="138"/>
      <c r="D63" s="138"/>
      <c r="E63" s="139"/>
      <c r="F63" s="140"/>
      <c r="G63" s="140"/>
      <c r="H63" s="139"/>
      <c r="I63" s="139"/>
      <c r="J63" s="139"/>
      <c r="K63" s="166"/>
      <c r="L63" s="166"/>
      <c r="M63" s="166"/>
      <c r="N63" s="166"/>
      <c r="O63" s="166"/>
      <c r="P63" s="166"/>
      <c r="Q63" s="229"/>
      <c r="R63" s="229"/>
      <c r="S63" s="229"/>
      <c r="T63" s="229"/>
      <c r="U63" s="229"/>
      <c r="V63" s="229"/>
      <c r="W63" s="229"/>
      <c r="X63" s="229"/>
      <c r="Y63" s="229"/>
    </row>
    <row r="64" spans="1:25" s="118" customFormat="1">
      <c r="A64" s="135">
        <v>572100</v>
      </c>
      <c r="B64" s="153" t="s">
        <v>158</v>
      </c>
      <c r="C64" s="141">
        <v>1</v>
      </c>
      <c r="D64" s="141" t="s">
        <v>27</v>
      </c>
      <c r="E64" s="142" t="s">
        <v>50</v>
      </c>
      <c r="F64" s="142">
        <v>2005</v>
      </c>
      <c r="G64" s="142" t="s">
        <v>45</v>
      </c>
      <c r="H64" s="142">
        <v>20</v>
      </c>
      <c r="I64" s="120">
        <v>3</v>
      </c>
      <c r="J64" s="124">
        <v>1</v>
      </c>
      <c r="K64" s="154" t="s">
        <v>350</v>
      </c>
      <c r="L64" s="119">
        <v>3</v>
      </c>
      <c r="M64" s="142">
        <v>1</v>
      </c>
      <c r="N64" s="173">
        <v>1</v>
      </c>
      <c r="O64" s="154" t="s">
        <v>350</v>
      </c>
      <c r="P64" s="154" t="s">
        <v>351</v>
      </c>
      <c r="Q64" s="237"/>
      <c r="R64" s="237"/>
      <c r="S64" s="237"/>
      <c r="T64" s="237"/>
      <c r="U64" s="237"/>
      <c r="V64" s="237"/>
      <c r="W64" s="237"/>
      <c r="X64" s="237"/>
      <c r="Y64" s="228"/>
    </row>
    <row r="65" spans="1:25" s="118" customFormat="1">
      <c r="A65" s="135">
        <v>572100</v>
      </c>
      <c r="B65" s="153" t="s">
        <v>159</v>
      </c>
      <c r="C65" s="141">
        <v>1</v>
      </c>
      <c r="D65" s="141" t="s">
        <v>27</v>
      </c>
      <c r="E65" s="142" t="s">
        <v>50</v>
      </c>
      <c r="F65" s="142">
        <v>2005</v>
      </c>
      <c r="G65" s="142" t="s">
        <v>45</v>
      </c>
      <c r="H65" s="142">
        <v>20</v>
      </c>
      <c r="I65" s="120">
        <v>3</v>
      </c>
      <c r="J65" s="124">
        <v>1</v>
      </c>
      <c r="K65" s="154" t="s">
        <v>352</v>
      </c>
      <c r="L65" s="119">
        <v>3</v>
      </c>
      <c r="M65" s="142">
        <v>1</v>
      </c>
      <c r="N65" s="173">
        <v>1</v>
      </c>
      <c r="O65" s="154" t="s">
        <v>352</v>
      </c>
      <c r="P65" s="154" t="s">
        <v>353</v>
      </c>
      <c r="Q65" s="237"/>
      <c r="R65" s="237"/>
      <c r="S65" s="237"/>
      <c r="T65" s="237"/>
      <c r="U65" s="237"/>
      <c r="V65" s="237"/>
      <c r="W65" s="237"/>
      <c r="X65" s="237"/>
      <c r="Y65" s="228"/>
    </row>
    <row r="66" spans="1:25" s="118" customFormat="1">
      <c r="A66" s="135">
        <v>572100</v>
      </c>
      <c r="B66" s="153" t="s">
        <v>160</v>
      </c>
      <c r="C66" s="141">
        <v>1</v>
      </c>
      <c r="D66" s="141" t="s">
        <v>27</v>
      </c>
      <c r="E66" s="142" t="s">
        <v>50</v>
      </c>
      <c r="F66" s="142">
        <v>2005</v>
      </c>
      <c r="G66" s="142" t="s">
        <v>45</v>
      </c>
      <c r="H66" s="142">
        <v>20</v>
      </c>
      <c r="I66" s="120">
        <v>3</v>
      </c>
      <c r="J66" s="124">
        <v>1</v>
      </c>
      <c r="K66" s="154" t="s">
        <v>352</v>
      </c>
      <c r="L66" s="119">
        <v>3</v>
      </c>
      <c r="M66" s="142">
        <v>1</v>
      </c>
      <c r="N66" s="173">
        <v>1</v>
      </c>
      <c r="O66" s="154" t="s">
        <v>352</v>
      </c>
      <c r="P66" s="154" t="s">
        <v>354</v>
      </c>
      <c r="Q66" s="237"/>
      <c r="R66" s="237"/>
      <c r="S66" s="237"/>
      <c r="T66" s="237"/>
      <c r="U66" s="237"/>
      <c r="V66" s="237"/>
      <c r="W66" s="237"/>
      <c r="X66" s="237"/>
      <c r="Y66" s="228"/>
    </row>
    <row r="67" spans="1:25" s="118" customFormat="1" ht="24">
      <c r="A67" s="135">
        <v>572100</v>
      </c>
      <c r="B67" s="153" t="s">
        <v>161</v>
      </c>
      <c r="C67" s="141">
        <v>1</v>
      </c>
      <c r="D67" s="141" t="s">
        <v>27</v>
      </c>
      <c r="E67" s="142" t="s">
        <v>50</v>
      </c>
      <c r="F67" s="142">
        <v>2005</v>
      </c>
      <c r="G67" s="142" t="s">
        <v>45</v>
      </c>
      <c r="H67" s="142">
        <v>20</v>
      </c>
      <c r="I67" s="120">
        <v>3</v>
      </c>
      <c r="J67" s="124">
        <v>1</v>
      </c>
      <c r="K67" s="154" t="s">
        <v>283</v>
      </c>
      <c r="L67" s="119">
        <v>3</v>
      </c>
      <c r="M67" s="142"/>
      <c r="N67" s="173"/>
      <c r="O67" s="154" t="s">
        <v>283</v>
      </c>
      <c r="P67" s="154" t="s">
        <v>355</v>
      </c>
      <c r="Q67" s="237"/>
      <c r="R67" s="237"/>
      <c r="S67" s="237"/>
      <c r="T67" s="237"/>
      <c r="U67" s="237"/>
      <c r="V67" s="237"/>
      <c r="W67" s="237"/>
      <c r="X67" s="237"/>
      <c r="Y67" s="228"/>
    </row>
    <row r="68" spans="1:25" s="118" customFormat="1" ht="24">
      <c r="A68" s="135">
        <v>572100</v>
      </c>
      <c r="B68" s="153" t="s">
        <v>162</v>
      </c>
      <c r="C68" s="141">
        <v>1</v>
      </c>
      <c r="D68" s="141" t="s">
        <v>27</v>
      </c>
      <c r="E68" s="142" t="s">
        <v>50</v>
      </c>
      <c r="F68" s="142">
        <v>2005</v>
      </c>
      <c r="G68" s="142" t="s">
        <v>45</v>
      </c>
      <c r="H68" s="142">
        <v>20</v>
      </c>
      <c r="I68" s="120">
        <v>3</v>
      </c>
      <c r="J68" s="124">
        <v>1</v>
      </c>
      <c r="K68" s="154" t="s">
        <v>356</v>
      </c>
      <c r="L68" s="119">
        <v>3</v>
      </c>
      <c r="M68" s="142">
        <v>1</v>
      </c>
      <c r="N68" s="142">
        <v>1</v>
      </c>
      <c r="O68" s="154" t="s">
        <v>357</v>
      </c>
      <c r="P68" s="154" t="s">
        <v>358</v>
      </c>
      <c r="Q68" s="237"/>
      <c r="R68" s="237"/>
      <c r="S68" s="237"/>
      <c r="T68" s="237"/>
      <c r="U68" s="237"/>
      <c r="V68" s="237"/>
      <c r="W68" s="237"/>
      <c r="X68" s="237"/>
      <c r="Y68" s="228"/>
    </row>
    <row r="69" spans="1:25" s="118" customFormat="1" ht="24">
      <c r="A69" s="135">
        <v>572100</v>
      </c>
      <c r="B69" s="153" t="s">
        <v>163</v>
      </c>
      <c r="C69" s="141">
        <v>1</v>
      </c>
      <c r="D69" s="141" t="s">
        <v>27</v>
      </c>
      <c r="E69" s="142" t="s">
        <v>50</v>
      </c>
      <c r="F69" s="142">
        <v>2005</v>
      </c>
      <c r="G69" s="142" t="s">
        <v>45</v>
      </c>
      <c r="H69" s="142">
        <v>20</v>
      </c>
      <c r="I69" s="120">
        <v>3</v>
      </c>
      <c r="J69" s="124">
        <v>1</v>
      </c>
      <c r="K69" s="154" t="s">
        <v>283</v>
      </c>
      <c r="L69" s="119">
        <v>3</v>
      </c>
      <c r="M69" s="142"/>
      <c r="N69" s="173"/>
      <c r="O69" s="154" t="s">
        <v>283</v>
      </c>
      <c r="P69" s="154" t="s">
        <v>359</v>
      </c>
      <c r="Q69" s="237"/>
      <c r="R69" s="237"/>
      <c r="S69" s="237"/>
      <c r="T69" s="237"/>
      <c r="U69" s="237"/>
      <c r="V69" s="237"/>
      <c r="W69" s="237"/>
      <c r="X69" s="237"/>
      <c r="Y69" s="228"/>
    </row>
    <row r="70" spans="1:25" s="118" customFormat="1" ht="24">
      <c r="A70" s="135">
        <v>572100</v>
      </c>
      <c r="B70" s="153" t="s">
        <v>164</v>
      </c>
      <c r="C70" s="141">
        <v>1</v>
      </c>
      <c r="D70" s="141" t="s">
        <v>27</v>
      </c>
      <c r="E70" s="142" t="s">
        <v>50</v>
      </c>
      <c r="F70" s="142">
        <v>2005</v>
      </c>
      <c r="G70" s="142" t="s">
        <v>45</v>
      </c>
      <c r="H70" s="142">
        <v>20</v>
      </c>
      <c r="I70" s="120">
        <v>3</v>
      </c>
      <c r="J70" s="121">
        <v>2</v>
      </c>
      <c r="K70" s="154" t="s">
        <v>287</v>
      </c>
      <c r="L70" s="119">
        <v>3</v>
      </c>
      <c r="M70" s="142">
        <v>1</v>
      </c>
      <c r="N70" s="173">
        <v>5</v>
      </c>
      <c r="O70" s="179"/>
      <c r="P70" s="154" t="s">
        <v>360</v>
      </c>
      <c r="Q70" s="237"/>
      <c r="R70" s="237"/>
      <c r="S70" s="237"/>
      <c r="T70" s="237"/>
      <c r="U70" s="237"/>
      <c r="V70" s="237"/>
      <c r="W70" s="237"/>
      <c r="X70" s="237"/>
      <c r="Y70" s="228"/>
    </row>
    <row r="71" spans="1:25" s="118" customFormat="1" ht="24">
      <c r="A71" s="135">
        <v>572100</v>
      </c>
      <c r="B71" s="153" t="s">
        <v>165</v>
      </c>
      <c r="C71" s="141">
        <v>1</v>
      </c>
      <c r="D71" s="141" t="s">
        <v>27</v>
      </c>
      <c r="E71" s="142" t="s">
        <v>50</v>
      </c>
      <c r="F71" s="142">
        <v>2005</v>
      </c>
      <c r="G71" s="142" t="s">
        <v>45</v>
      </c>
      <c r="H71" s="142">
        <v>20</v>
      </c>
      <c r="I71" s="120">
        <v>3</v>
      </c>
      <c r="J71" s="121">
        <v>2</v>
      </c>
      <c r="K71" s="154" t="s">
        <v>361</v>
      </c>
      <c r="L71" s="142">
        <v>1</v>
      </c>
      <c r="M71" s="142">
        <v>2</v>
      </c>
      <c r="N71" s="173">
        <v>3</v>
      </c>
      <c r="O71" s="177" t="s">
        <v>362</v>
      </c>
      <c r="P71" s="177" t="s">
        <v>335</v>
      </c>
      <c r="Q71" s="237"/>
      <c r="R71" s="237"/>
      <c r="S71" s="237"/>
      <c r="T71" s="237"/>
      <c r="U71" s="237"/>
      <c r="V71" s="237"/>
      <c r="W71" s="237"/>
      <c r="X71" s="237"/>
      <c r="Y71" s="227"/>
    </row>
    <row r="72" spans="1:25" s="118" customFormat="1">
      <c r="A72" s="135">
        <v>572100</v>
      </c>
      <c r="B72" s="153" t="s">
        <v>166</v>
      </c>
      <c r="C72" s="141">
        <v>1</v>
      </c>
      <c r="D72" s="141" t="s">
        <v>27</v>
      </c>
      <c r="E72" s="142" t="s">
        <v>50</v>
      </c>
      <c r="F72" s="142">
        <v>2005</v>
      </c>
      <c r="G72" s="142" t="s">
        <v>45</v>
      </c>
      <c r="H72" s="142">
        <v>20</v>
      </c>
      <c r="I72" s="120">
        <v>3</v>
      </c>
      <c r="J72" s="121">
        <v>2</v>
      </c>
      <c r="K72" s="148" t="s">
        <v>349</v>
      </c>
      <c r="L72" s="142">
        <v>3</v>
      </c>
      <c r="M72" s="142">
        <v>1</v>
      </c>
      <c r="N72" s="173">
        <v>5</v>
      </c>
      <c r="O72" s="179"/>
      <c r="P72" s="177"/>
      <c r="Q72" s="237"/>
      <c r="R72" s="237"/>
      <c r="S72" s="237"/>
      <c r="T72" s="237"/>
      <c r="U72" s="237"/>
      <c r="V72" s="237"/>
      <c r="W72" s="237"/>
      <c r="X72" s="237"/>
      <c r="Y72" s="227"/>
    </row>
    <row r="73" spans="1:25" s="118" customFormat="1">
      <c r="A73" s="141">
        <v>572100</v>
      </c>
      <c r="B73" s="153" t="s">
        <v>167</v>
      </c>
      <c r="C73" s="141">
        <v>1</v>
      </c>
      <c r="D73" s="141" t="s">
        <v>27</v>
      </c>
      <c r="E73" s="142" t="s">
        <v>50</v>
      </c>
      <c r="F73" s="142">
        <v>2005</v>
      </c>
      <c r="G73" s="142" t="s">
        <v>45</v>
      </c>
      <c r="H73" s="142">
        <v>20</v>
      </c>
      <c r="I73" s="120">
        <v>3</v>
      </c>
      <c r="J73" s="124">
        <v>1</v>
      </c>
      <c r="K73" s="154" t="s">
        <v>350</v>
      </c>
      <c r="L73" s="142">
        <v>3</v>
      </c>
      <c r="M73" s="142">
        <v>1</v>
      </c>
      <c r="N73" s="173">
        <v>1</v>
      </c>
      <c r="O73" s="154"/>
      <c r="P73" s="177" t="s">
        <v>363</v>
      </c>
      <c r="Q73" s="237"/>
      <c r="R73" s="237"/>
      <c r="S73" s="237"/>
      <c r="T73" s="237"/>
      <c r="U73" s="237"/>
      <c r="V73" s="237"/>
      <c r="W73" s="237"/>
      <c r="X73" s="237"/>
      <c r="Y73" s="227"/>
    </row>
    <row r="74" spans="1:25" s="118" customFormat="1" ht="24">
      <c r="A74" s="141">
        <v>572100</v>
      </c>
      <c r="B74" s="153" t="s">
        <v>168</v>
      </c>
      <c r="C74" s="141">
        <v>1</v>
      </c>
      <c r="D74" s="141" t="s">
        <v>27</v>
      </c>
      <c r="E74" s="142" t="s">
        <v>50</v>
      </c>
      <c r="F74" s="142">
        <v>2005</v>
      </c>
      <c r="G74" s="142" t="s">
        <v>45</v>
      </c>
      <c r="H74" s="142">
        <v>20</v>
      </c>
      <c r="I74" s="120">
        <v>3</v>
      </c>
      <c r="J74" s="124">
        <v>1</v>
      </c>
      <c r="K74" s="154" t="s">
        <v>364</v>
      </c>
      <c r="L74" s="142">
        <v>3</v>
      </c>
      <c r="M74" s="142">
        <v>1</v>
      </c>
      <c r="N74" s="173">
        <v>1</v>
      </c>
      <c r="O74" s="154" t="s">
        <v>365</v>
      </c>
      <c r="P74" s="177" t="s">
        <v>366</v>
      </c>
      <c r="Q74" s="237"/>
      <c r="R74" s="237"/>
      <c r="S74" s="237"/>
      <c r="T74" s="237"/>
      <c r="U74" s="237"/>
      <c r="V74" s="237"/>
      <c r="W74" s="237"/>
      <c r="X74" s="237"/>
      <c r="Y74" s="227"/>
    </row>
    <row r="75" spans="1:25" s="118" customFormat="1">
      <c r="A75" s="141">
        <v>572100</v>
      </c>
      <c r="B75" s="153" t="s">
        <v>169</v>
      </c>
      <c r="C75" s="141">
        <v>1</v>
      </c>
      <c r="D75" s="141" t="s">
        <v>27</v>
      </c>
      <c r="E75" s="142" t="s">
        <v>50</v>
      </c>
      <c r="F75" s="142">
        <v>2005</v>
      </c>
      <c r="G75" s="142" t="s">
        <v>45</v>
      </c>
      <c r="H75" s="142">
        <v>20</v>
      </c>
      <c r="I75" s="120">
        <v>3</v>
      </c>
      <c r="J75" s="121">
        <v>2</v>
      </c>
      <c r="K75" s="154" t="s">
        <v>349</v>
      </c>
      <c r="L75" s="142">
        <v>3</v>
      </c>
      <c r="M75" s="142">
        <v>1</v>
      </c>
      <c r="N75" s="173">
        <v>5</v>
      </c>
      <c r="O75" s="180"/>
      <c r="P75" s="177"/>
      <c r="Q75" s="237"/>
      <c r="R75" s="237"/>
      <c r="S75" s="237"/>
      <c r="T75" s="237"/>
      <c r="U75" s="237"/>
      <c r="V75" s="237"/>
      <c r="W75" s="237"/>
      <c r="X75" s="237"/>
      <c r="Y75" s="227"/>
    </row>
    <row r="76" spans="1:25" s="118" customFormat="1">
      <c r="A76" s="141">
        <v>572100</v>
      </c>
      <c r="B76" s="153" t="s">
        <v>170</v>
      </c>
      <c r="C76" s="141">
        <v>1</v>
      </c>
      <c r="D76" s="141" t="s">
        <v>27</v>
      </c>
      <c r="E76" s="142" t="s">
        <v>50</v>
      </c>
      <c r="F76" s="142">
        <v>2005</v>
      </c>
      <c r="G76" s="142" t="s">
        <v>45</v>
      </c>
      <c r="H76" s="142">
        <v>20</v>
      </c>
      <c r="I76" s="120">
        <v>3</v>
      </c>
      <c r="J76" s="121">
        <v>2</v>
      </c>
      <c r="K76" s="154" t="s">
        <v>349</v>
      </c>
      <c r="L76" s="142">
        <v>3</v>
      </c>
      <c r="M76" s="142">
        <v>1</v>
      </c>
      <c r="N76" s="173">
        <v>5</v>
      </c>
      <c r="O76" s="180"/>
      <c r="P76" s="177"/>
      <c r="Q76" s="237"/>
      <c r="R76" s="237"/>
      <c r="S76" s="237"/>
      <c r="T76" s="237"/>
      <c r="U76" s="237"/>
      <c r="V76" s="237"/>
      <c r="W76" s="237"/>
      <c r="X76" s="237"/>
      <c r="Y76" s="227"/>
    </row>
    <row r="77" spans="1:25" s="118" customFormat="1">
      <c r="A77" s="141">
        <v>572100</v>
      </c>
      <c r="B77" s="153" t="s">
        <v>171</v>
      </c>
      <c r="C77" s="141">
        <v>1</v>
      </c>
      <c r="D77" s="141" t="s">
        <v>27</v>
      </c>
      <c r="E77" s="142" t="s">
        <v>50</v>
      </c>
      <c r="F77" s="142">
        <v>2005</v>
      </c>
      <c r="G77" s="142" t="s">
        <v>45</v>
      </c>
      <c r="H77" s="142">
        <v>20</v>
      </c>
      <c r="I77" s="120">
        <v>3</v>
      </c>
      <c r="J77" s="124">
        <v>1</v>
      </c>
      <c r="K77" s="154" t="s">
        <v>349</v>
      </c>
      <c r="L77" s="142">
        <v>3</v>
      </c>
      <c r="M77" s="142">
        <v>1</v>
      </c>
      <c r="N77" s="173">
        <v>5</v>
      </c>
      <c r="O77" s="154"/>
      <c r="P77" s="177"/>
      <c r="Q77" s="237"/>
      <c r="R77" s="237"/>
      <c r="S77" s="237"/>
      <c r="T77" s="237"/>
      <c r="U77" s="237"/>
      <c r="V77" s="237"/>
      <c r="W77" s="237"/>
      <c r="X77" s="237"/>
      <c r="Y77" s="227"/>
    </row>
    <row r="78" spans="1:25" s="118" customFormat="1">
      <c r="A78" s="141">
        <v>572100</v>
      </c>
      <c r="B78" s="153" t="s">
        <v>172</v>
      </c>
      <c r="C78" s="141">
        <v>1</v>
      </c>
      <c r="D78" s="141" t="s">
        <v>27</v>
      </c>
      <c r="E78" s="142" t="s">
        <v>50</v>
      </c>
      <c r="F78" s="142">
        <v>2005</v>
      </c>
      <c r="G78" s="142" t="s">
        <v>45</v>
      </c>
      <c r="H78" s="142">
        <v>20</v>
      </c>
      <c r="I78" s="120">
        <v>3</v>
      </c>
      <c r="J78" s="124">
        <v>1</v>
      </c>
      <c r="K78" s="154" t="s">
        <v>352</v>
      </c>
      <c r="L78" s="142">
        <v>3</v>
      </c>
      <c r="M78" s="142">
        <v>1</v>
      </c>
      <c r="N78" s="173">
        <v>2</v>
      </c>
      <c r="O78" s="154"/>
      <c r="P78" s="177" t="s">
        <v>367</v>
      </c>
      <c r="Q78" s="237"/>
      <c r="R78" s="237"/>
      <c r="S78" s="237"/>
      <c r="T78" s="237"/>
      <c r="U78" s="237"/>
      <c r="V78" s="237"/>
      <c r="W78" s="237"/>
      <c r="X78" s="237"/>
      <c r="Y78" s="227"/>
    </row>
    <row r="79" spans="1:25" s="118" customFormat="1" ht="24">
      <c r="A79" s="141">
        <v>572100</v>
      </c>
      <c r="B79" s="153" t="s">
        <v>173</v>
      </c>
      <c r="C79" s="141">
        <v>1</v>
      </c>
      <c r="D79" s="141" t="s">
        <v>27</v>
      </c>
      <c r="E79" s="142" t="s">
        <v>50</v>
      </c>
      <c r="F79" s="142">
        <v>2005</v>
      </c>
      <c r="G79" s="142" t="s">
        <v>45</v>
      </c>
      <c r="H79" s="142">
        <v>20</v>
      </c>
      <c r="I79" s="120">
        <v>3</v>
      </c>
      <c r="J79" s="121">
        <v>2</v>
      </c>
      <c r="K79" s="154" t="s">
        <v>368</v>
      </c>
      <c r="L79" s="142">
        <v>3</v>
      </c>
      <c r="M79" s="142">
        <v>2</v>
      </c>
      <c r="N79" s="173">
        <v>5</v>
      </c>
      <c r="O79" s="154" t="s">
        <v>369</v>
      </c>
      <c r="P79" s="177" t="s">
        <v>335</v>
      </c>
      <c r="Q79" s="237"/>
      <c r="R79" s="237"/>
      <c r="S79" s="237"/>
      <c r="T79" s="237"/>
      <c r="U79" s="237"/>
      <c r="V79" s="237"/>
      <c r="W79" s="237"/>
      <c r="X79" s="237"/>
      <c r="Y79" s="227"/>
    </row>
    <row r="80" spans="1:25" s="118" customFormat="1" ht="24">
      <c r="A80" s="141">
        <v>572100</v>
      </c>
      <c r="B80" s="153" t="s">
        <v>174</v>
      </c>
      <c r="C80" s="141">
        <v>1</v>
      </c>
      <c r="D80" s="141" t="s">
        <v>27</v>
      </c>
      <c r="E80" s="142" t="s">
        <v>50</v>
      </c>
      <c r="F80" s="142">
        <v>2005</v>
      </c>
      <c r="G80" s="142" t="s">
        <v>45</v>
      </c>
      <c r="H80" s="142">
        <v>20</v>
      </c>
      <c r="I80" s="120">
        <v>3</v>
      </c>
      <c r="J80" s="121">
        <v>2</v>
      </c>
      <c r="K80" s="154" t="s">
        <v>368</v>
      </c>
      <c r="L80" s="142">
        <v>3</v>
      </c>
      <c r="M80" s="142">
        <v>2</v>
      </c>
      <c r="N80" s="173">
        <v>5</v>
      </c>
      <c r="O80" s="181" t="s">
        <v>370</v>
      </c>
      <c r="P80" s="177" t="s">
        <v>335</v>
      </c>
      <c r="Q80" s="237"/>
      <c r="R80" s="237"/>
      <c r="S80" s="237"/>
      <c r="T80" s="237"/>
      <c r="U80" s="237"/>
      <c r="V80" s="237"/>
      <c r="W80" s="237"/>
      <c r="X80" s="237"/>
      <c r="Y80" s="227"/>
    </row>
    <row r="81" spans="1:25" s="118" customFormat="1">
      <c r="A81" s="141">
        <v>572100</v>
      </c>
      <c r="B81" s="153" t="s">
        <v>175</v>
      </c>
      <c r="C81" s="141"/>
      <c r="D81" s="141" t="s">
        <v>27</v>
      </c>
      <c r="E81" s="142" t="s">
        <v>50</v>
      </c>
      <c r="F81" s="142">
        <v>2005</v>
      </c>
      <c r="G81" s="142" t="s">
        <v>45</v>
      </c>
      <c r="H81" s="142">
        <v>20</v>
      </c>
      <c r="I81" s="120">
        <v>3</v>
      </c>
      <c r="J81" s="124">
        <v>1</v>
      </c>
      <c r="K81" s="154" t="s">
        <v>349</v>
      </c>
      <c r="L81" s="142">
        <v>3</v>
      </c>
      <c r="M81" s="142">
        <v>1</v>
      </c>
      <c r="N81" s="173">
        <v>3</v>
      </c>
      <c r="O81" s="154"/>
      <c r="P81" s="177"/>
      <c r="Q81" s="237"/>
      <c r="R81" s="237"/>
      <c r="S81" s="237"/>
      <c r="T81" s="237"/>
      <c r="U81" s="237"/>
      <c r="V81" s="237"/>
      <c r="W81" s="237"/>
      <c r="X81" s="237"/>
      <c r="Y81" s="227"/>
    </row>
    <row r="82" spans="1:25" s="118" customFormat="1">
      <c r="A82" s="141">
        <v>574000</v>
      </c>
      <c r="B82" s="152" t="s">
        <v>176</v>
      </c>
      <c r="C82" s="141">
        <v>800</v>
      </c>
      <c r="D82" s="141" t="s">
        <v>27</v>
      </c>
      <c r="E82" s="142" t="s">
        <v>50</v>
      </c>
      <c r="F82" s="142">
        <v>2005</v>
      </c>
      <c r="G82" s="155" t="s">
        <v>45</v>
      </c>
      <c r="H82" s="142">
        <v>20</v>
      </c>
      <c r="I82" s="120">
        <v>3</v>
      </c>
      <c r="J82" s="124">
        <v>1</v>
      </c>
      <c r="K82" s="154" t="s">
        <v>283</v>
      </c>
      <c r="L82" s="142"/>
      <c r="M82" s="142"/>
      <c r="N82" s="142"/>
      <c r="O82" s="154" t="s">
        <v>283</v>
      </c>
      <c r="P82" s="154" t="s">
        <v>371</v>
      </c>
      <c r="Q82" s="237"/>
      <c r="R82" s="237"/>
      <c r="S82" s="237"/>
      <c r="T82" s="237"/>
      <c r="U82" s="237"/>
      <c r="V82" s="237"/>
      <c r="W82" s="237"/>
      <c r="X82" s="237"/>
      <c r="Y82" s="228"/>
    </row>
    <row r="83" spans="1:25" s="118" customFormat="1">
      <c r="A83" s="135">
        <v>575000</v>
      </c>
      <c r="B83" s="149" t="s">
        <v>177</v>
      </c>
      <c r="C83" s="135"/>
      <c r="D83" s="141" t="s">
        <v>27</v>
      </c>
      <c r="E83" s="142" t="s">
        <v>50</v>
      </c>
      <c r="F83" s="142">
        <v>2005</v>
      </c>
      <c r="G83" s="156" t="s">
        <v>45</v>
      </c>
      <c r="H83" s="142">
        <v>20</v>
      </c>
      <c r="I83" s="120">
        <v>3</v>
      </c>
      <c r="J83" s="124">
        <v>1</v>
      </c>
      <c r="K83" s="154" t="s">
        <v>283</v>
      </c>
      <c r="L83" s="119"/>
      <c r="M83" s="119"/>
      <c r="N83" s="119"/>
      <c r="O83" s="154" t="s">
        <v>283</v>
      </c>
      <c r="P83" s="177"/>
      <c r="Q83" s="237"/>
      <c r="R83" s="237"/>
      <c r="S83" s="237"/>
      <c r="T83" s="237"/>
      <c r="U83" s="237"/>
      <c r="V83" s="237"/>
      <c r="W83" s="237"/>
      <c r="X83" s="237"/>
      <c r="Y83" s="227"/>
    </row>
    <row r="84" spans="1:25" s="118" customFormat="1">
      <c r="A84" s="135">
        <v>575110</v>
      </c>
      <c r="B84" s="150" t="s">
        <v>178</v>
      </c>
      <c r="C84" s="135"/>
      <c r="D84" s="141" t="s">
        <v>27</v>
      </c>
      <c r="E84" s="142" t="s">
        <v>50</v>
      </c>
      <c r="F84" s="142">
        <v>2005</v>
      </c>
      <c r="G84" s="156" t="s">
        <v>45</v>
      </c>
      <c r="H84" s="142">
        <v>15</v>
      </c>
      <c r="I84" s="120">
        <v>3</v>
      </c>
      <c r="J84" s="121">
        <v>2</v>
      </c>
      <c r="K84" s="147" t="s">
        <v>350</v>
      </c>
      <c r="L84" s="119">
        <v>3</v>
      </c>
      <c r="M84" s="119">
        <v>1</v>
      </c>
      <c r="N84" s="119">
        <v>2</v>
      </c>
      <c r="O84" s="177" t="s">
        <v>350</v>
      </c>
      <c r="P84" s="177"/>
      <c r="Q84" s="237"/>
      <c r="R84" s="237"/>
      <c r="S84" s="237"/>
      <c r="T84" s="237"/>
      <c r="U84" s="237"/>
      <c r="V84" s="237"/>
      <c r="W84" s="237"/>
      <c r="X84" s="237"/>
      <c r="Y84" s="227"/>
    </row>
    <row r="85" spans="1:25" s="118" customFormat="1" ht="48">
      <c r="A85" s="135">
        <v>575110</v>
      </c>
      <c r="B85" s="150" t="s">
        <v>179</v>
      </c>
      <c r="C85" s="135">
        <v>1</v>
      </c>
      <c r="D85" s="141" t="s">
        <v>27</v>
      </c>
      <c r="E85" s="142" t="s">
        <v>50</v>
      </c>
      <c r="F85" s="142">
        <v>2005</v>
      </c>
      <c r="G85" s="156" t="s">
        <v>45</v>
      </c>
      <c r="H85" s="142">
        <v>20</v>
      </c>
      <c r="I85" s="120">
        <v>3</v>
      </c>
      <c r="J85" s="121">
        <v>2</v>
      </c>
      <c r="K85" s="148" t="s">
        <v>372</v>
      </c>
      <c r="L85" s="119">
        <v>1</v>
      </c>
      <c r="M85" s="119">
        <v>3</v>
      </c>
      <c r="N85" s="119">
        <v>1</v>
      </c>
      <c r="O85" s="147" t="s">
        <v>373</v>
      </c>
      <c r="P85" s="177"/>
      <c r="Q85" s="237"/>
      <c r="R85" s="237"/>
      <c r="S85" s="237"/>
      <c r="T85" s="237"/>
      <c r="U85" s="237"/>
      <c r="V85" s="237"/>
      <c r="W85" s="237"/>
      <c r="X85" s="237"/>
      <c r="Y85" s="227"/>
    </row>
    <row r="86" spans="1:25" s="118" customFormat="1" ht="24">
      <c r="A86" s="135">
        <v>575110</v>
      </c>
      <c r="B86" s="150" t="s">
        <v>180</v>
      </c>
      <c r="C86" s="135">
        <v>1</v>
      </c>
      <c r="D86" s="141" t="s">
        <v>27</v>
      </c>
      <c r="E86" s="142" t="s">
        <v>50</v>
      </c>
      <c r="F86" s="142">
        <v>2005</v>
      </c>
      <c r="G86" s="156" t="s">
        <v>45</v>
      </c>
      <c r="H86" s="142">
        <v>20</v>
      </c>
      <c r="I86" s="120">
        <v>3</v>
      </c>
      <c r="J86" s="121">
        <v>2</v>
      </c>
      <c r="K86" s="148" t="s">
        <v>374</v>
      </c>
      <c r="L86" s="119">
        <v>3</v>
      </c>
      <c r="M86" s="119">
        <v>1</v>
      </c>
      <c r="N86" s="119">
        <v>1</v>
      </c>
      <c r="O86" s="148" t="s">
        <v>375</v>
      </c>
      <c r="P86" s="148" t="s">
        <v>376</v>
      </c>
      <c r="Q86" s="237"/>
      <c r="R86" s="237"/>
      <c r="S86" s="237"/>
      <c r="T86" s="237"/>
      <c r="U86" s="237"/>
      <c r="V86" s="237"/>
      <c r="W86" s="237"/>
      <c r="X86" s="237"/>
      <c r="Y86" s="253"/>
    </row>
    <row r="87" spans="1:25" s="118" customFormat="1" ht="36">
      <c r="A87" s="135">
        <v>575110</v>
      </c>
      <c r="B87" s="150" t="s">
        <v>181</v>
      </c>
      <c r="C87" s="135">
        <v>1</v>
      </c>
      <c r="D87" s="141" t="s">
        <v>27</v>
      </c>
      <c r="E87" s="142" t="s">
        <v>50</v>
      </c>
      <c r="F87" s="142">
        <v>2005</v>
      </c>
      <c r="G87" s="156" t="s">
        <v>45</v>
      </c>
      <c r="H87" s="142">
        <v>20</v>
      </c>
      <c r="I87" s="120">
        <v>3</v>
      </c>
      <c r="J87" s="124">
        <v>1</v>
      </c>
      <c r="K87" s="148" t="s">
        <v>349</v>
      </c>
      <c r="L87" s="119">
        <v>3</v>
      </c>
      <c r="M87" s="119">
        <v>1</v>
      </c>
      <c r="N87" s="119">
        <v>3</v>
      </c>
      <c r="O87" s="148" t="s">
        <v>377</v>
      </c>
      <c r="P87" s="177"/>
      <c r="Q87" s="237"/>
      <c r="R87" s="237"/>
      <c r="S87" s="237"/>
      <c r="T87" s="237"/>
      <c r="U87" s="237"/>
      <c r="V87" s="237"/>
      <c r="W87" s="237"/>
      <c r="X87" s="237"/>
      <c r="Y87" s="227"/>
    </row>
    <row r="88" spans="1:25" s="118" customFormat="1">
      <c r="A88" s="135">
        <v>574110</v>
      </c>
      <c r="B88" s="149" t="s">
        <v>182</v>
      </c>
      <c r="C88" s="135"/>
      <c r="D88" s="141" t="s">
        <v>27</v>
      </c>
      <c r="E88" s="142" t="s">
        <v>50</v>
      </c>
      <c r="F88" s="142">
        <v>2005</v>
      </c>
      <c r="G88" s="156" t="s">
        <v>45</v>
      </c>
      <c r="H88" s="142">
        <v>20</v>
      </c>
      <c r="I88" s="120">
        <v>3</v>
      </c>
      <c r="J88" s="120">
        <v>3</v>
      </c>
      <c r="K88" s="148" t="s">
        <v>334</v>
      </c>
      <c r="L88" s="119">
        <v>1</v>
      </c>
      <c r="M88" s="119">
        <v>2</v>
      </c>
      <c r="N88" s="119">
        <v>5</v>
      </c>
      <c r="O88" s="177"/>
      <c r="P88" s="177"/>
      <c r="Q88" s="237"/>
      <c r="R88" s="237"/>
      <c r="S88" s="237"/>
      <c r="T88" s="237"/>
      <c r="U88" s="237"/>
      <c r="V88" s="237"/>
      <c r="W88" s="237"/>
      <c r="X88" s="237"/>
      <c r="Y88" s="227"/>
    </row>
    <row r="89" spans="1:25" s="118" customFormat="1">
      <c r="A89" s="135">
        <v>574110</v>
      </c>
      <c r="B89" s="147" t="s">
        <v>183</v>
      </c>
      <c r="C89" s="135"/>
      <c r="D89" s="141" t="s">
        <v>27</v>
      </c>
      <c r="E89" s="142" t="s">
        <v>50</v>
      </c>
      <c r="F89" s="142">
        <v>2005</v>
      </c>
      <c r="G89" s="156" t="s">
        <v>45</v>
      </c>
      <c r="H89" s="142">
        <v>20</v>
      </c>
      <c r="I89" s="120">
        <v>3</v>
      </c>
      <c r="J89" s="120">
        <v>3</v>
      </c>
      <c r="K89" s="147" t="s">
        <v>334</v>
      </c>
      <c r="L89" s="119">
        <v>3</v>
      </c>
      <c r="M89" s="119">
        <v>2</v>
      </c>
      <c r="N89" s="119">
        <v>5</v>
      </c>
      <c r="O89" s="177"/>
      <c r="P89" s="177"/>
      <c r="Q89" s="237"/>
      <c r="R89" s="237"/>
      <c r="S89" s="237"/>
      <c r="T89" s="237"/>
      <c r="U89" s="237"/>
      <c r="V89" s="237"/>
      <c r="W89" s="237"/>
      <c r="X89" s="237"/>
      <c r="Y89" s="227"/>
    </row>
    <row r="90" spans="1:25" s="118" customFormat="1">
      <c r="A90" s="135">
        <v>574120</v>
      </c>
      <c r="B90" s="148" t="s">
        <v>184</v>
      </c>
      <c r="C90" s="135">
        <v>1</v>
      </c>
      <c r="D90" s="141" t="s">
        <v>28</v>
      </c>
      <c r="E90" s="142" t="s">
        <v>50</v>
      </c>
      <c r="F90" s="142">
        <v>2005</v>
      </c>
      <c r="G90" s="156" t="s">
        <v>45</v>
      </c>
      <c r="H90" s="142">
        <v>20</v>
      </c>
      <c r="I90" s="120">
        <v>3</v>
      </c>
      <c r="J90" s="121">
        <v>2</v>
      </c>
      <c r="K90" s="148" t="s">
        <v>378</v>
      </c>
      <c r="L90" s="119">
        <v>2</v>
      </c>
      <c r="M90" s="119">
        <v>3</v>
      </c>
      <c r="N90" s="119">
        <v>3</v>
      </c>
      <c r="O90" s="148" t="s">
        <v>378</v>
      </c>
      <c r="P90" s="177"/>
      <c r="Q90" s="237"/>
      <c r="R90" s="237"/>
      <c r="S90" s="237"/>
      <c r="T90" s="237"/>
      <c r="U90" s="237"/>
      <c r="V90" s="237"/>
      <c r="W90" s="237"/>
      <c r="X90" s="237"/>
      <c r="Y90" s="227"/>
    </row>
    <row r="91" spans="1:25" s="118" customFormat="1" ht="24">
      <c r="A91" s="135">
        <v>575120</v>
      </c>
      <c r="B91" s="149" t="s">
        <v>185</v>
      </c>
      <c r="C91" s="135">
        <v>1</v>
      </c>
      <c r="D91" s="135" t="s">
        <v>28</v>
      </c>
      <c r="E91" s="142" t="s">
        <v>50</v>
      </c>
      <c r="F91" s="142">
        <v>2005</v>
      </c>
      <c r="G91" s="142" t="s">
        <v>45</v>
      </c>
      <c r="H91" s="119">
        <v>30</v>
      </c>
      <c r="I91" s="120">
        <v>3</v>
      </c>
      <c r="J91" s="124">
        <v>1</v>
      </c>
      <c r="K91" s="147" t="s">
        <v>283</v>
      </c>
      <c r="L91" s="119"/>
      <c r="M91" s="119"/>
      <c r="N91" s="178"/>
      <c r="O91" s="154" t="s">
        <v>379</v>
      </c>
      <c r="P91" s="177" t="s">
        <v>380</v>
      </c>
      <c r="Q91" s="237"/>
      <c r="R91" s="237"/>
      <c r="S91" s="237"/>
      <c r="T91" s="237"/>
      <c r="U91" s="237"/>
      <c r="V91" s="237"/>
      <c r="W91" s="237"/>
      <c r="X91" s="237"/>
      <c r="Y91" s="227"/>
    </row>
    <row r="92" spans="1:25" s="118" customFormat="1">
      <c r="A92" s="135">
        <v>577140</v>
      </c>
      <c r="B92" s="149" t="s">
        <v>186</v>
      </c>
      <c r="C92" s="135">
        <v>1</v>
      </c>
      <c r="D92" s="135" t="s">
        <v>27</v>
      </c>
      <c r="E92" s="119" t="s">
        <v>50</v>
      </c>
      <c r="F92" s="119">
        <v>2005</v>
      </c>
      <c r="G92" s="119" t="s">
        <v>45</v>
      </c>
      <c r="H92" s="119">
        <v>20</v>
      </c>
      <c r="I92" s="120">
        <v>3</v>
      </c>
      <c r="J92" s="124">
        <v>1</v>
      </c>
      <c r="K92" s="177" t="s">
        <v>381</v>
      </c>
      <c r="L92" s="119">
        <v>2</v>
      </c>
      <c r="M92" s="119">
        <v>1</v>
      </c>
      <c r="N92" s="119">
        <v>2</v>
      </c>
      <c r="O92" s="177" t="s">
        <v>381</v>
      </c>
      <c r="P92" s="177" t="s">
        <v>332</v>
      </c>
      <c r="Q92" s="237"/>
      <c r="R92" s="237"/>
      <c r="S92" s="237"/>
      <c r="T92" s="237"/>
      <c r="U92" s="237"/>
      <c r="V92" s="237"/>
      <c r="W92" s="237"/>
      <c r="X92" s="237"/>
      <c r="Y92" s="227"/>
    </row>
    <row r="93" spans="1:25" s="118" customFormat="1" ht="36">
      <c r="A93" s="135">
        <v>577140</v>
      </c>
      <c r="B93" s="150" t="s">
        <v>187</v>
      </c>
      <c r="C93" s="135">
        <v>1</v>
      </c>
      <c r="D93" s="135" t="s">
        <v>27</v>
      </c>
      <c r="E93" s="119" t="s">
        <v>50</v>
      </c>
      <c r="F93" s="119">
        <v>2005</v>
      </c>
      <c r="G93" s="119" t="s">
        <v>45</v>
      </c>
      <c r="H93" s="119">
        <v>20</v>
      </c>
      <c r="I93" s="120">
        <v>3</v>
      </c>
      <c r="J93" s="124">
        <v>1</v>
      </c>
      <c r="K93" s="147" t="s">
        <v>382</v>
      </c>
      <c r="L93" s="119">
        <v>3</v>
      </c>
      <c r="M93" s="119">
        <v>1</v>
      </c>
      <c r="N93" s="178">
        <v>2</v>
      </c>
      <c r="O93" s="147" t="s">
        <v>382</v>
      </c>
      <c r="P93" s="177" t="s">
        <v>383</v>
      </c>
      <c r="Q93" s="237"/>
      <c r="R93" s="237"/>
      <c r="S93" s="237"/>
      <c r="T93" s="237"/>
      <c r="U93" s="237"/>
      <c r="V93" s="237"/>
      <c r="W93" s="237"/>
      <c r="X93" s="237"/>
      <c r="Y93" s="227"/>
    </row>
    <row r="94" spans="1:25" s="118" customFormat="1" ht="24">
      <c r="A94" s="135">
        <v>577140</v>
      </c>
      <c r="B94" s="150" t="s">
        <v>188</v>
      </c>
      <c r="C94" s="135">
        <v>1</v>
      </c>
      <c r="D94" s="135" t="s">
        <v>27</v>
      </c>
      <c r="E94" s="119" t="s">
        <v>50</v>
      </c>
      <c r="F94" s="119">
        <v>2005</v>
      </c>
      <c r="G94" s="119" t="s">
        <v>45</v>
      </c>
      <c r="H94" s="119">
        <v>20</v>
      </c>
      <c r="I94" s="120">
        <v>3</v>
      </c>
      <c r="J94" s="121">
        <v>2</v>
      </c>
      <c r="K94" s="148" t="s">
        <v>384</v>
      </c>
      <c r="L94" s="119">
        <v>3</v>
      </c>
      <c r="M94" s="119">
        <v>1</v>
      </c>
      <c r="N94" s="178">
        <v>2</v>
      </c>
      <c r="O94" s="148" t="s">
        <v>384</v>
      </c>
      <c r="P94" s="177" t="s">
        <v>385</v>
      </c>
      <c r="Q94" s="237"/>
      <c r="R94" s="237"/>
      <c r="S94" s="237"/>
      <c r="T94" s="237"/>
      <c r="U94" s="237"/>
      <c r="V94" s="237"/>
      <c r="W94" s="237"/>
      <c r="X94" s="237"/>
      <c r="Y94" s="227"/>
    </row>
    <row r="95" spans="1:25" s="118" customFormat="1" ht="36">
      <c r="A95" s="135">
        <v>577140</v>
      </c>
      <c r="B95" s="150" t="s">
        <v>189</v>
      </c>
      <c r="C95" s="135">
        <v>1</v>
      </c>
      <c r="D95" s="135" t="s">
        <v>27</v>
      </c>
      <c r="E95" s="119" t="s">
        <v>50</v>
      </c>
      <c r="F95" s="119">
        <v>2005</v>
      </c>
      <c r="G95" s="119" t="s">
        <v>45</v>
      </c>
      <c r="H95" s="119">
        <v>20</v>
      </c>
      <c r="I95" s="120">
        <v>3</v>
      </c>
      <c r="J95" s="121">
        <v>2</v>
      </c>
      <c r="K95" s="148" t="s">
        <v>386</v>
      </c>
      <c r="L95" s="119">
        <v>3</v>
      </c>
      <c r="M95" s="119">
        <v>1</v>
      </c>
      <c r="N95" s="178">
        <v>2</v>
      </c>
      <c r="O95" s="148" t="s">
        <v>386</v>
      </c>
      <c r="P95" s="177" t="s">
        <v>387</v>
      </c>
      <c r="Q95" s="237"/>
      <c r="R95" s="237"/>
      <c r="S95" s="237"/>
      <c r="T95" s="237"/>
      <c r="U95" s="237"/>
      <c r="V95" s="237"/>
      <c r="W95" s="237"/>
      <c r="X95" s="237"/>
      <c r="Y95" s="227"/>
    </row>
    <row r="96" spans="1:25" s="118" customFormat="1" ht="24">
      <c r="A96" s="135">
        <v>577140</v>
      </c>
      <c r="B96" s="150" t="s">
        <v>190</v>
      </c>
      <c r="C96" s="135">
        <v>1</v>
      </c>
      <c r="D96" s="135" t="s">
        <v>27</v>
      </c>
      <c r="E96" s="119" t="s">
        <v>50</v>
      </c>
      <c r="F96" s="119">
        <v>2005</v>
      </c>
      <c r="G96" s="119" t="s">
        <v>45</v>
      </c>
      <c r="H96" s="119">
        <v>20</v>
      </c>
      <c r="I96" s="120">
        <v>3</v>
      </c>
      <c r="J96" s="121">
        <v>2</v>
      </c>
      <c r="K96" s="148" t="s">
        <v>388</v>
      </c>
      <c r="L96" s="119">
        <v>3</v>
      </c>
      <c r="M96" s="119">
        <v>1</v>
      </c>
      <c r="N96" s="178">
        <v>2</v>
      </c>
      <c r="O96" s="148" t="s">
        <v>388</v>
      </c>
      <c r="P96" s="177" t="s">
        <v>389</v>
      </c>
      <c r="Q96" s="237"/>
      <c r="R96" s="237"/>
      <c r="S96" s="237"/>
      <c r="T96" s="237"/>
      <c r="U96" s="237"/>
      <c r="V96" s="237"/>
      <c r="W96" s="237"/>
      <c r="X96" s="237"/>
      <c r="Y96" s="227"/>
    </row>
    <row r="97" spans="1:25" s="118" customFormat="1" ht="24">
      <c r="A97" s="135">
        <v>577140</v>
      </c>
      <c r="B97" s="150" t="s">
        <v>191</v>
      </c>
      <c r="C97" s="135">
        <v>1</v>
      </c>
      <c r="D97" s="135" t="s">
        <v>27</v>
      </c>
      <c r="E97" s="119" t="s">
        <v>50</v>
      </c>
      <c r="F97" s="119">
        <v>2005</v>
      </c>
      <c r="G97" s="119" t="s">
        <v>45</v>
      </c>
      <c r="H97" s="119">
        <v>20</v>
      </c>
      <c r="I97" s="120">
        <v>3</v>
      </c>
      <c r="J97" s="121">
        <v>2</v>
      </c>
      <c r="K97" s="148" t="s">
        <v>390</v>
      </c>
      <c r="L97" s="119">
        <v>3</v>
      </c>
      <c r="M97" s="119">
        <v>1</v>
      </c>
      <c r="N97" s="178">
        <v>2</v>
      </c>
      <c r="O97" s="148" t="s">
        <v>390</v>
      </c>
      <c r="P97" s="177" t="s">
        <v>391</v>
      </c>
      <c r="Q97" s="237"/>
      <c r="R97" s="237"/>
      <c r="S97" s="237"/>
      <c r="T97" s="237"/>
      <c r="U97" s="237"/>
      <c r="V97" s="237"/>
      <c r="W97" s="237"/>
      <c r="X97" s="237"/>
      <c r="Y97" s="227"/>
    </row>
    <row r="98" spans="1:25" s="118" customFormat="1">
      <c r="A98" s="135">
        <v>577140</v>
      </c>
      <c r="B98" s="150" t="s">
        <v>192</v>
      </c>
      <c r="C98" s="135">
        <v>1</v>
      </c>
      <c r="D98" s="135" t="s">
        <v>27</v>
      </c>
      <c r="E98" s="119" t="s">
        <v>50</v>
      </c>
      <c r="F98" s="119">
        <v>2005</v>
      </c>
      <c r="G98" s="119" t="s">
        <v>45</v>
      </c>
      <c r="H98" s="119">
        <v>20</v>
      </c>
      <c r="I98" s="120">
        <v>3</v>
      </c>
      <c r="J98" s="124">
        <v>1</v>
      </c>
      <c r="K98" s="148" t="s">
        <v>349</v>
      </c>
      <c r="L98" s="119">
        <v>3</v>
      </c>
      <c r="M98" s="119">
        <v>1</v>
      </c>
      <c r="N98" s="178">
        <v>3</v>
      </c>
      <c r="O98" s="148"/>
      <c r="P98" s="177"/>
      <c r="Q98" s="237"/>
      <c r="R98" s="237"/>
      <c r="S98" s="237"/>
      <c r="T98" s="237"/>
      <c r="U98" s="237"/>
      <c r="V98" s="237"/>
      <c r="W98" s="237"/>
      <c r="X98" s="237"/>
      <c r="Y98" s="227"/>
    </row>
    <row r="99" spans="1:25" s="118" customFormat="1">
      <c r="A99" s="310" t="s">
        <v>72</v>
      </c>
      <c r="B99" s="310"/>
      <c r="C99" s="138"/>
      <c r="D99" s="138"/>
      <c r="E99" s="139"/>
      <c r="F99" s="140"/>
      <c r="G99" s="140"/>
      <c r="H99" s="139"/>
      <c r="I99" s="139"/>
      <c r="J99" s="139"/>
      <c r="K99" s="166"/>
      <c r="L99" s="166"/>
      <c r="M99" s="166"/>
      <c r="N99" s="166"/>
      <c r="O99" s="166"/>
      <c r="P99" s="182"/>
      <c r="Q99" s="254"/>
      <c r="R99" s="254"/>
      <c r="S99" s="254"/>
      <c r="T99" s="254"/>
      <c r="U99" s="254"/>
      <c r="V99" s="254"/>
      <c r="W99" s="254"/>
      <c r="X99" s="254"/>
      <c r="Y99" s="254"/>
    </row>
    <row r="100" spans="1:25" s="118" customFormat="1" ht="36">
      <c r="A100" s="135">
        <v>582010</v>
      </c>
      <c r="B100" s="150" t="s">
        <v>193</v>
      </c>
      <c r="C100" s="135">
        <v>1</v>
      </c>
      <c r="D100" s="135" t="s">
        <v>27</v>
      </c>
      <c r="E100" s="119" t="s">
        <v>50</v>
      </c>
      <c r="F100" s="119">
        <v>2005</v>
      </c>
      <c r="G100" s="119" t="s">
        <v>45</v>
      </c>
      <c r="H100" s="119">
        <v>15</v>
      </c>
      <c r="I100" s="120">
        <v>3</v>
      </c>
      <c r="J100" s="120">
        <v>3</v>
      </c>
      <c r="K100" s="177" t="s">
        <v>392</v>
      </c>
      <c r="L100" s="119">
        <v>2</v>
      </c>
      <c r="M100" s="119">
        <v>3</v>
      </c>
      <c r="N100" s="178">
        <v>2</v>
      </c>
      <c r="O100" s="177" t="s">
        <v>393</v>
      </c>
      <c r="P100" s="177" t="s">
        <v>394</v>
      </c>
      <c r="Q100" s="237"/>
      <c r="R100" s="237"/>
      <c r="S100" s="237"/>
      <c r="T100" s="237"/>
      <c r="U100" s="237"/>
      <c r="V100" s="237"/>
      <c r="W100" s="237"/>
      <c r="X100" s="237"/>
      <c r="Y100" s="227"/>
    </row>
    <row r="101" spans="1:25" s="118" customFormat="1" ht="36">
      <c r="A101" s="135">
        <v>582010</v>
      </c>
      <c r="B101" s="150" t="s">
        <v>194</v>
      </c>
      <c r="C101" s="135">
        <v>1</v>
      </c>
      <c r="D101" s="135" t="s">
        <v>27</v>
      </c>
      <c r="E101" s="119" t="s">
        <v>50</v>
      </c>
      <c r="F101" s="119">
        <v>2005</v>
      </c>
      <c r="G101" s="119" t="s">
        <v>45</v>
      </c>
      <c r="H101" s="119">
        <v>15</v>
      </c>
      <c r="I101" s="120">
        <v>3</v>
      </c>
      <c r="J101" s="121">
        <v>2</v>
      </c>
      <c r="K101" s="177" t="s">
        <v>392</v>
      </c>
      <c r="L101" s="142">
        <v>2</v>
      </c>
      <c r="M101" s="142">
        <v>3</v>
      </c>
      <c r="N101" s="183">
        <v>1</v>
      </c>
      <c r="O101" s="147" t="s">
        <v>395</v>
      </c>
      <c r="P101" s="154"/>
      <c r="Q101" s="237"/>
      <c r="R101" s="237"/>
      <c r="S101" s="237"/>
      <c r="T101" s="237"/>
      <c r="U101" s="237"/>
      <c r="V101" s="237"/>
      <c r="W101" s="237"/>
      <c r="X101" s="237"/>
      <c r="Y101" s="228"/>
    </row>
    <row r="102" spans="1:25" s="118" customFormat="1" ht="96">
      <c r="A102" s="135">
        <v>582010</v>
      </c>
      <c r="B102" s="150" t="s">
        <v>195</v>
      </c>
      <c r="C102" s="135">
        <v>1</v>
      </c>
      <c r="D102" s="135" t="s">
        <v>27</v>
      </c>
      <c r="E102" s="119" t="s">
        <v>50</v>
      </c>
      <c r="F102" s="119">
        <v>2005</v>
      </c>
      <c r="G102" s="119" t="s">
        <v>45</v>
      </c>
      <c r="H102" s="119">
        <v>15</v>
      </c>
      <c r="I102" s="120">
        <v>3</v>
      </c>
      <c r="J102" s="121">
        <v>2</v>
      </c>
      <c r="K102" s="147" t="s">
        <v>396</v>
      </c>
      <c r="L102" s="142">
        <v>2</v>
      </c>
      <c r="M102" s="142">
        <v>3</v>
      </c>
      <c r="N102" s="183">
        <v>1</v>
      </c>
      <c r="O102" s="148" t="s">
        <v>396</v>
      </c>
      <c r="P102" s="154"/>
      <c r="Q102" s="237"/>
      <c r="R102" s="237"/>
      <c r="S102" s="237"/>
      <c r="T102" s="237"/>
      <c r="U102" s="237"/>
      <c r="V102" s="237"/>
      <c r="W102" s="237"/>
      <c r="X102" s="237"/>
      <c r="Y102" s="228"/>
    </row>
    <row r="103" spans="1:25" s="118" customFormat="1" ht="84">
      <c r="A103" s="135">
        <v>582010</v>
      </c>
      <c r="B103" s="150" t="s">
        <v>196</v>
      </c>
      <c r="C103" s="135">
        <v>1</v>
      </c>
      <c r="D103" s="135" t="s">
        <v>27</v>
      </c>
      <c r="E103" s="119" t="s">
        <v>50</v>
      </c>
      <c r="F103" s="119">
        <v>2005</v>
      </c>
      <c r="G103" s="119" t="s">
        <v>45</v>
      </c>
      <c r="H103" s="119">
        <v>15</v>
      </c>
      <c r="I103" s="120">
        <v>3</v>
      </c>
      <c r="J103" s="121">
        <v>2</v>
      </c>
      <c r="K103" s="154" t="s">
        <v>397</v>
      </c>
      <c r="L103" s="142">
        <v>2</v>
      </c>
      <c r="M103" s="142">
        <v>3</v>
      </c>
      <c r="N103" s="183">
        <v>1</v>
      </c>
      <c r="O103" s="154" t="s">
        <v>397</v>
      </c>
      <c r="P103" s="148" t="s">
        <v>398</v>
      </c>
      <c r="Q103" s="237"/>
      <c r="R103" s="237"/>
      <c r="S103" s="237"/>
      <c r="T103" s="237"/>
      <c r="U103" s="237"/>
      <c r="V103" s="237"/>
      <c r="W103" s="237"/>
      <c r="X103" s="237"/>
      <c r="Y103" s="253"/>
    </row>
    <row r="104" spans="1:25" s="118" customFormat="1">
      <c r="A104" s="310" t="s">
        <v>73</v>
      </c>
      <c r="B104" s="310"/>
      <c r="C104" s="138"/>
      <c r="D104" s="138"/>
      <c r="E104" s="139"/>
      <c r="F104" s="140"/>
      <c r="G104" s="140"/>
      <c r="H104" s="139"/>
      <c r="I104" s="139"/>
      <c r="J104" s="139"/>
      <c r="K104" s="166"/>
      <c r="L104" s="166"/>
      <c r="M104" s="166"/>
      <c r="N104" s="166"/>
      <c r="O104" s="166"/>
      <c r="P104" s="166"/>
      <c r="Q104" s="229"/>
      <c r="R104" s="229"/>
      <c r="S104" s="229"/>
      <c r="T104" s="229"/>
      <c r="U104" s="229"/>
      <c r="V104" s="229"/>
      <c r="W104" s="229"/>
      <c r="X104" s="229"/>
      <c r="Y104" s="229"/>
    </row>
    <row r="105" spans="1:25" s="118" customFormat="1">
      <c r="A105" s="141">
        <v>611120</v>
      </c>
      <c r="B105" s="152" t="s">
        <v>197</v>
      </c>
      <c r="C105" s="141">
        <v>1</v>
      </c>
      <c r="D105" s="141" t="s">
        <v>27</v>
      </c>
      <c r="E105" s="142" t="s">
        <v>50</v>
      </c>
      <c r="F105" s="142">
        <v>2005</v>
      </c>
      <c r="G105" s="142" t="s">
        <v>46</v>
      </c>
      <c r="H105" s="142">
        <v>30</v>
      </c>
      <c r="I105" s="120">
        <v>3</v>
      </c>
      <c r="J105" s="124">
        <v>1</v>
      </c>
      <c r="K105" s="154" t="s">
        <v>283</v>
      </c>
      <c r="L105" s="142"/>
      <c r="M105" s="142"/>
      <c r="N105" s="142"/>
      <c r="O105" s="154" t="s">
        <v>283</v>
      </c>
      <c r="P105" s="154"/>
      <c r="Q105" s="237"/>
      <c r="R105" s="237"/>
      <c r="S105" s="237"/>
      <c r="T105" s="237"/>
      <c r="U105" s="237"/>
      <c r="V105" s="237"/>
      <c r="W105" s="237"/>
      <c r="X105" s="237"/>
      <c r="Y105" s="228"/>
    </row>
    <row r="106" spans="1:25" s="118" customFormat="1">
      <c r="A106" s="141">
        <v>612100</v>
      </c>
      <c r="B106" s="152" t="s">
        <v>198</v>
      </c>
      <c r="C106" s="141">
        <v>1</v>
      </c>
      <c r="D106" s="141" t="s">
        <v>27</v>
      </c>
      <c r="E106" s="142" t="s">
        <v>50</v>
      </c>
      <c r="F106" s="142">
        <v>2005</v>
      </c>
      <c r="G106" s="142" t="s">
        <v>46</v>
      </c>
      <c r="H106" s="142">
        <v>30</v>
      </c>
      <c r="I106" s="120">
        <v>3</v>
      </c>
      <c r="J106" s="124">
        <v>1</v>
      </c>
      <c r="K106" s="154" t="s">
        <v>283</v>
      </c>
      <c r="L106" s="142"/>
      <c r="M106" s="142"/>
      <c r="N106" s="173"/>
      <c r="O106" s="154" t="s">
        <v>283</v>
      </c>
      <c r="P106" s="154"/>
      <c r="Q106" s="237"/>
      <c r="R106" s="237"/>
      <c r="S106" s="237"/>
      <c r="T106" s="237"/>
      <c r="U106" s="237"/>
      <c r="V106" s="237"/>
      <c r="W106" s="237"/>
      <c r="X106" s="237"/>
      <c r="Y106" s="228"/>
    </row>
    <row r="107" spans="1:25" s="118" customFormat="1">
      <c r="A107" s="141">
        <v>612200</v>
      </c>
      <c r="B107" s="152" t="s">
        <v>199</v>
      </c>
      <c r="C107" s="141">
        <v>1</v>
      </c>
      <c r="D107" s="141" t="s">
        <v>27</v>
      </c>
      <c r="E107" s="142" t="s">
        <v>50</v>
      </c>
      <c r="F107" s="142">
        <v>2005</v>
      </c>
      <c r="G107" s="142" t="s">
        <v>46</v>
      </c>
      <c r="H107" s="142">
        <v>30</v>
      </c>
      <c r="I107" s="120">
        <v>3</v>
      </c>
      <c r="J107" s="124">
        <v>1</v>
      </c>
      <c r="K107" s="154" t="s">
        <v>283</v>
      </c>
      <c r="L107" s="142"/>
      <c r="M107" s="142"/>
      <c r="N107" s="142"/>
      <c r="O107" s="154" t="s">
        <v>283</v>
      </c>
      <c r="P107" s="154"/>
      <c r="Q107" s="237"/>
      <c r="R107" s="237"/>
      <c r="S107" s="237"/>
      <c r="T107" s="237"/>
      <c r="U107" s="237"/>
      <c r="V107" s="237"/>
      <c r="W107" s="237"/>
      <c r="X107" s="237"/>
      <c r="Y107" s="228"/>
    </row>
    <row r="108" spans="1:25" s="118" customFormat="1">
      <c r="A108" s="141">
        <v>613220</v>
      </c>
      <c r="B108" s="153" t="s">
        <v>200</v>
      </c>
      <c r="C108" s="141">
        <v>1</v>
      </c>
      <c r="D108" s="141" t="s">
        <v>27</v>
      </c>
      <c r="E108" s="142" t="s">
        <v>50</v>
      </c>
      <c r="F108" s="142">
        <v>2005</v>
      </c>
      <c r="G108" s="142" t="s">
        <v>46</v>
      </c>
      <c r="H108" s="142">
        <v>30</v>
      </c>
      <c r="I108" s="120">
        <v>3</v>
      </c>
      <c r="J108" s="124">
        <v>1</v>
      </c>
      <c r="K108" s="154" t="s">
        <v>283</v>
      </c>
      <c r="L108" s="142"/>
      <c r="M108" s="142"/>
      <c r="N108" s="142"/>
      <c r="O108" s="154" t="s">
        <v>283</v>
      </c>
      <c r="P108" s="154"/>
      <c r="Q108" s="237"/>
      <c r="R108" s="237"/>
      <c r="S108" s="237"/>
      <c r="T108" s="237"/>
      <c r="U108" s="237"/>
      <c r="V108" s="237"/>
      <c r="W108" s="237"/>
      <c r="X108" s="237"/>
      <c r="Y108" s="228"/>
    </row>
    <row r="109" spans="1:25" s="118" customFormat="1">
      <c r="A109" s="141">
        <v>613220</v>
      </c>
      <c r="B109" s="153" t="s">
        <v>201</v>
      </c>
      <c r="C109" s="141">
        <v>1</v>
      </c>
      <c r="D109" s="141" t="s">
        <v>27</v>
      </c>
      <c r="E109" s="142" t="s">
        <v>50</v>
      </c>
      <c r="F109" s="142">
        <v>2005</v>
      </c>
      <c r="G109" s="142" t="s">
        <v>46</v>
      </c>
      <c r="H109" s="142">
        <v>30</v>
      </c>
      <c r="I109" s="120">
        <v>3</v>
      </c>
      <c r="J109" s="124">
        <v>1</v>
      </c>
      <c r="K109" s="154" t="s">
        <v>283</v>
      </c>
      <c r="L109" s="142"/>
      <c r="M109" s="142"/>
      <c r="N109" s="142"/>
      <c r="O109" s="154" t="s">
        <v>283</v>
      </c>
      <c r="P109" s="154"/>
      <c r="Q109" s="237"/>
      <c r="R109" s="237"/>
      <c r="S109" s="237"/>
      <c r="T109" s="237"/>
      <c r="U109" s="237"/>
      <c r="V109" s="237"/>
      <c r="W109" s="237"/>
      <c r="X109" s="237"/>
      <c r="Y109" s="228"/>
    </row>
    <row r="110" spans="1:25" s="118" customFormat="1">
      <c r="A110" s="141">
        <v>613220</v>
      </c>
      <c r="B110" s="153" t="s">
        <v>202</v>
      </c>
      <c r="C110" s="141">
        <v>1</v>
      </c>
      <c r="D110" s="141" t="s">
        <v>27</v>
      </c>
      <c r="E110" s="142" t="s">
        <v>50</v>
      </c>
      <c r="F110" s="142">
        <v>2005</v>
      </c>
      <c r="G110" s="142" t="s">
        <v>46</v>
      </c>
      <c r="H110" s="142">
        <v>30</v>
      </c>
      <c r="I110" s="120">
        <v>3</v>
      </c>
      <c r="J110" s="124">
        <v>1</v>
      </c>
      <c r="K110" s="154" t="s">
        <v>283</v>
      </c>
      <c r="L110" s="142"/>
      <c r="M110" s="142"/>
      <c r="N110" s="142"/>
      <c r="O110" s="154" t="s">
        <v>283</v>
      </c>
      <c r="P110" s="154"/>
      <c r="Q110" s="237"/>
      <c r="R110" s="237"/>
      <c r="S110" s="237"/>
      <c r="T110" s="237"/>
      <c r="U110" s="237"/>
      <c r="V110" s="237"/>
      <c r="W110" s="237"/>
      <c r="X110" s="237"/>
      <c r="Y110" s="228"/>
    </row>
    <row r="111" spans="1:25" s="118" customFormat="1">
      <c r="A111" s="141">
        <v>613220</v>
      </c>
      <c r="B111" s="153" t="s">
        <v>203</v>
      </c>
      <c r="C111" s="141">
        <v>1</v>
      </c>
      <c r="D111" s="141" t="s">
        <v>27</v>
      </c>
      <c r="E111" s="142" t="s">
        <v>50</v>
      </c>
      <c r="F111" s="142">
        <v>2005</v>
      </c>
      <c r="G111" s="142" t="s">
        <v>46</v>
      </c>
      <c r="H111" s="142">
        <v>30</v>
      </c>
      <c r="I111" s="120">
        <v>3</v>
      </c>
      <c r="J111" s="124">
        <v>1</v>
      </c>
      <c r="K111" s="154" t="s">
        <v>283</v>
      </c>
      <c r="L111" s="142"/>
      <c r="M111" s="142"/>
      <c r="N111" s="142"/>
      <c r="O111" s="154" t="s">
        <v>283</v>
      </c>
      <c r="P111" s="154"/>
      <c r="Q111" s="237"/>
      <c r="R111" s="237"/>
      <c r="S111" s="237"/>
      <c r="T111" s="237"/>
      <c r="U111" s="237"/>
      <c r="V111" s="237"/>
      <c r="W111" s="237"/>
      <c r="X111" s="237"/>
      <c r="Y111" s="228"/>
    </row>
    <row r="112" spans="1:25" s="118" customFormat="1">
      <c r="A112" s="141">
        <v>615120</v>
      </c>
      <c r="B112" s="153" t="s">
        <v>204</v>
      </c>
      <c r="C112" s="141">
        <v>1</v>
      </c>
      <c r="D112" s="141" t="s">
        <v>27</v>
      </c>
      <c r="E112" s="142" t="s">
        <v>50</v>
      </c>
      <c r="F112" s="142">
        <v>2005</v>
      </c>
      <c r="G112" s="142" t="s">
        <v>46</v>
      </c>
      <c r="H112" s="142">
        <v>30</v>
      </c>
      <c r="I112" s="120">
        <v>3</v>
      </c>
      <c r="J112" s="124">
        <v>1</v>
      </c>
      <c r="K112" s="154" t="s">
        <v>283</v>
      </c>
      <c r="L112" s="142"/>
      <c r="M112" s="142"/>
      <c r="N112" s="142"/>
      <c r="O112" s="154" t="s">
        <v>283</v>
      </c>
      <c r="P112" s="154"/>
      <c r="Q112" s="237"/>
      <c r="R112" s="237"/>
      <c r="S112" s="237"/>
      <c r="T112" s="237"/>
      <c r="U112" s="237"/>
      <c r="V112" s="237"/>
      <c r="W112" s="237"/>
      <c r="X112" s="237"/>
      <c r="Y112" s="228"/>
    </row>
    <row r="113" spans="1:25" s="118" customFormat="1">
      <c r="A113" s="141">
        <v>615120</v>
      </c>
      <c r="B113" s="153" t="s">
        <v>205</v>
      </c>
      <c r="C113" s="141">
        <v>1</v>
      </c>
      <c r="D113" s="141" t="s">
        <v>27</v>
      </c>
      <c r="E113" s="142" t="s">
        <v>50</v>
      </c>
      <c r="F113" s="142">
        <v>2005</v>
      </c>
      <c r="G113" s="142" t="s">
        <v>46</v>
      </c>
      <c r="H113" s="142">
        <v>30</v>
      </c>
      <c r="I113" s="120">
        <v>3</v>
      </c>
      <c r="J113" s="124">
        <v>1</v>
      </c>
      <c r="K113" s="154" t="s">
        <v>283</v>
      </c>
      <c r="L113" s="142"/>
      <c r="M113" s="142"/>
      <c r="N113" s="142"/>
      <c r="O113" s="154" t="s">
        <v>283</v>
      </c>
      <c r="P113" s="154"/>
      <c r="Q113" s="237"/>
      <c r="R113" s="237"/>
      <c r="S113" s="237"/>
      <c r="T113" s="237"/>
      <c r="U113" s="237"/>
      <c r="V113" s="237"/>
      <c r="W113" s="237"/>
      <c r="X113" s="237"/>
      <c r="Y113" s="228"/>
    </row>
    <row r="114" spans="1:25" s="118" customFormat="1">
      <c r="A114" s="141">
        <v>615120</v>
      </c>
      <c r="B114" s="153" t="s">
        <v>206</v>
      </c>
      <c r="C114" s="141">
        <v>1</v>
      </c>
      <c r="D114" s="141" t="s">
        <v>27</v>
      </c>
      <c r="E114" s="142" t="s">
        <v>50</v>
      </c>
      <c r="F114" s="142">
        <v>2005</v>
      </c>
      <c r="G114" s="142" t="s">
        <v>46</v>
      </c>
      <c r="H114" s="142">
        <v>30</v>
      </c>
      <c r="I114" s="120">
        <v>3</v>
      </c>
      <c r="J114" s="124">
        <v>1</v>
      </c>
      <c r="K114" s="154" t="s">
        <v>283</v>
      </c>
      <c r="L114" s="142"/>
      <c r="M114" s="142"/>
      <c r="N114" s="142"/>
      <c r="O114" s="154" t="s">
        <v>283</v>
      </c>
      <c r="P114" s="154"/>
      <c r="Q114" s="237"/>
      <c r="R114" s="237"/>
      <c r="S114" s="237"/>
      <c r="T114" s="237"/>
      <c r="U114" s="237"/>
      <c r="V114" s="237"/>
      <c r="W114" s="237"/>
      <c r="X114" s="237"/>
      <c r="Y114" s="228"/>
    </row>
    <row r="115" spans="1:25" s="118" customFormat="1">
      <c r="A115" s="135">
        <v>615120</v>
      </c>
      <c r="B115" s="150" t="s">
        <v>207</v>
      </c>
      <c r="C115" s="135">
        <v>1</v>
      </c>
      <c r="D115" s="135" t="s">
        <v>27</v>
      </c>
      <c r="E115" s="119" t="s">
        <v>50</v>
      </c>
      <c r="F115" s="119">
        <v>2005</v>
      </c>
      <c r="G115" s="119" t="s">
        <v>46</v>
      </c>
      <c r="H115" s="119">
        <v>30</v>
      </c>
      <c r="I115" s="120">
        <v>3</v>
      </c>
      <c r="J115" s="124">
        <v>1</v>
      </c>
      <c r="K115" s="177" t="s">
        <v>283</v>
      </c>
      <c r="L115" s="119"/>
      <c r="M115" s="119"/>
      <c r="N115" s="119"/>
      <c r="O115" s="177" t="s">
        <v>283</v>
      </c>
      <c r="P115" s="177"/>
      <c r="Q115" s="237"/>
      <c r="R115" s="237"/>
      <c r="S115" s="237"/>
      <c r="T115" s="237"/>
      <c r="U115" s="237"/>
      <c r="V115" s="237"/>
      <c r="W115" s="237"/>
      <c r="X115" s="237"/>
      <c r="Y115" s="227"/>
    </row>
    <row r="116" spans="1:25" s="118" customFormat="1">
      <c r="A116" s="141">
        <v>615120</v>
      </c>
      <c r="B116" s="153" t="s">
        <v>208</v>
      </c>
      <c r="C116" s="141">
        <v>1</v>
      </c>
      <c r="D116" s="141" t="s">
        <v>27</v>
      </c>
      <c r="E116" s="142" t="s">
        <v>50</v>
      </c>
      <c r="F116" s="142">
        <v>2005</v>
      </c>
      <c r="G116" s="142" t="s">
        <v>46</v>
      </c>
      <c r="H116" s="142">
        <v>30</v>
      </c>
      <c r="I116" s="120">
        <v>3</v>
      </c>
      <c r="J116" s="124">
        <v>1</v>
      </c>
      <c r="K116" s="154" t="s">
        <v>283</v>
      </c>
      <c r="L116" s="142"/>
      <c r="M116" s="142"/>
      <c r="N116" s="142"/>
      <c r="O116" s="154" t="s">
        <v>283</v>
      </c>
      <c r="P116" s="154"/>
      <c r="Q116" s="237"/>
      <c r="R116" s="237"/>
      <c r="S116" s="237"/>
      <c r="T116" s="237"/>
      <c r="U116" s="237"/>
      <c r="V116" s="237"/>
      <c r="W116" s="237"/>
      <c r="X116" s="237"/>
      <c r="Y116" s="228"/>
    </row>
    <row r="117" spans="1:25" s="118" customFormat="1">
      <c r="A117" s="135">
        <v>615120</v>
      </c>
      <c r="B117" s="150" t="s">
        <v>209</v>
      </c>
      <c r="C117" s="135">
        <v>1</v>
      </c>
      <c r="D117" s="135" t="s">
        <v>27</v>
      </c>
      <c r="E117" s="119" t="s">
        <v>50</v>
      </c>
      <c r="F117" s="119">
        <v>2005</v>
      </c>
      <c r="G117" s="119" t="s">
        <v>46</v>
      </c>
      <c r="H117" s="119">
        <v>30</v>
      </c>
      <c r="I117" s="120">
        <v>3</v>
      </c>
      <c r="J117" s="124">
        <v>1</v>
      </c>
      <c r="K117" s="177" t="s">
        <v>283</v>
      </c>
      <c r="L117" s="119"/>
      <c r="M117" s="119"/>
      <c r="N117" s="119"/>
      <c r="O117" s="177" t="s">
        <v>283</v>
      </c>
      <c r="P117" s="177"/>
      <c r="Q117" s="237"/>
      <c r="R117" s="237"/>
      <c r="S117" s="237"/>
      <c r="T117" s="237"/>
      <c r="U117" s="237"/>
      <c r="V117" s="237"/>
      <c r="W117" s="237"/>
      <c r="X117" s="237"/>
      <c r="Y117" s="227"/>
    </row>
    <row r="118" spans="1:25" s="118" customFormat="1">
      <c r="A118" s="141">
        <v>615120</v>
      </c>
      <c r="B118" s="153" t="s">
        <v>210</v>
      </c>
      <c r="C118" s="141">
        <v>1</v>
      </c>
      <c r="D118" s="141" t="s">
        <v>27</v>
      </c>
      <c r="E118" s="142" t="s">
        <v>50</v>
      </c>
      <c r="F118" s="142">
        <v>2005</v>
      </c>
      <c r="G118" s="142" t="s">
        <v>46</v>
      </c>
      <c r="H118" s="142">
        <v>30</v>
      </c>
      <c r="I118" s="120">
        <v>3</v>
      </c>
      <c r="J118" s="124">
        <v>1</v>
      </c>
      <c r="K118" s="154" t="s">
        <v>283</v>
      </c>
      <c r="L118" s="142"/>
      <c r="M118" s="142"/>
      <c r="N118" s="142"/>
      <c r="O118" s="154" t="s">
        <v>283</v>
      </c>
      <c r="P118" s="154"/>
      <c r="Q118" s="237"/>
      <c r="R118" s="237"/>
      <c r="S118" s="237"/>
      <c r="T118" s="237"/>
      <c r="U118" s="237"/>
      <c r="V118" s="237"/>
      <c r="W118" s="237"/>
      <c r="X118" s="237"/>
      <c r="Y118" s="228"/>
    </row>
    <row r="119" spans="1:25" s="118" customFormat="1">
      <c r="A119" s="135">
        <v>615120</v>
      </c>
      <c r="B119" s="149" t="s">
        <v>211</v>
      </c>
      <c r="C119" s="135">
        <v>1</v>
      </c>
      <c r="D119" s="135" t="s">
        <v>27</v>
      </c>
      <c r="E119" s="119" t="s">
        <v>50</v>
      </c>
      <c r="F119" s="119">
        <v>2005</v>
      </c>
      <c r="G119" s="119" t="s">
        <v>46</v>
      </c>
      <c r="H119" s="119">
        <v>30</v>
      </c>
      <c r="I119" s="120">
        <v>3</v>
      </c>
      <c r="J119" s="124">
        <v>1</v>
      </c>
      <c r="K119" s="177" t="s">
        <v>283</v>
      </c>
      <c r="L119" s="119"/>
      <c r="M119" s="119"/>
      <c r="N119" s="119"/>
      <c r="O119" s="177" t="s">
        <v>283</v>
      </c>
      <c r="P119" s="177"/>
      <c r="Q119" s="237"/>
      <c r="R119" s="237"/>
      <c r="S119" s="237"/>
      <c r="T119" s="237"/>
      <c r="U119" s="237"/>
      <c r="V119" s="237"/>
      <c r="W119" s="237"/>
      <c r="X119" s="237"/>
      <c r="Y119" s="227"/>
    </row>
    <row r="120" spans="1:25" s="118" customFormat="1">
      <c r="A120" s="141">
        <v>615120</v>
      </c>
      <c r="B120" s="152" t="s">
        <v>212</v>
      </c>
      <c r="C120" s="141">
        <v>1</v>
      </c>
      <c r="D120" s="141" t="s">
        <v>27</v>
      </c>
      <c r="E120" s="142" t="s">
        <v>50</v>
      </c>
      <c r="F120" s="142">
        <v>2005</v>
      </c>
      <c r="G120" s="142" t="s">
        <v>46</v>
      </c>
      <c r="H120" s="142">
        <v>30</v>
      </c>
      <c r="I120" s="120">
        <v>3</v>
      </c>
      <c r="J120" s="124">
        <v>1</v>
      </c>
      <c r="K120" s="154" t="s">
        <v>283</v>
      </c>
      <c r="L120" s="142"/>
      <c r="M120" s="142"/>
      <c r="N120" s="142"/>
      <c r="O120" s="154" t="s">
        <v>283</v>
      </c>
      <c r="P120" s="154"/>
      <c r="Q120" s="237"/>
      <c r="R120" s="237"/>
      <c r="S120" s="237"/>
      <c r="T120" s="237"/>
      <c r="U120" s="237"/>
      <c r="V120" s="237"/>
      <c r="W120" s="237"/>
      <c r="X120" s="237"/>
      <c r="Y120" s="228"/>
    </row>
    <row r="121" spans="1:25" s="118" customFormat="1">
      <c r="A121" s="141">
        <v>615120</v>
      </c>
      <c r="B121" s="153" t="s">
        <v>213</v>
      </c>
      <c r="C121" s="141">
        <v>1</v>
      </c>
      <c r="D121" s="141" t="s">
        <v>27</v>
      </c>
      <c r="E121" s="142" t="s">
        <v>50</v>
      </c>
      <c r="F121" s="142">
        <v>2005</v>
      </c>
      <c r="G121" s="142" t="s">
        <v>46</v>
      </c>
      <c r="H121" s="142">
        <v>30</v>
      </c>
      <c r="I121" s="120">
        <v>3</v>
      </c>
      <c r="J121" s="124">
        <v>1</v>
      </c>
      <c r="K121" s="154" t="s">
        <v>283</v>
      </c>
      <c r="L121" s="142"/>
      <c r="M121" s="142"/>
      <c r="N121" s="173"/>
      <c r="O121" s="154" t="s">
        <v>283</v>
      </c>
      <c r="P121" s="154"/>
      <c r="Q121" s="237"/>
      <c r="R121" s="237"/>
      <c r="S121" s="237"/>
      <c r="T121" s="237"/>
      <c r="U121" s="237"/>
      <c r="V121" s="237"/>
      <c r="W121" s="237"/>
      <c r="X121" s="237"/>
      <c r="Y121" s="228"/>
    </row>
    <row r="122" spans="1:25" s="118" customFormat="1">
      <c r="A122" s="141">
        <v>615120</v>
      </c>
      <c r="B122" s="153" t="s">
        <v>214</v>
      </c>
      <c r="C122" s="141">
        <v>1</v>
      </c>
      <c r="D122" s="141" t="s">
        <v>27</v>
      </c>
      <c r="E122" s="142" t="s">
        <v>50</v>
      </c>
      <c r="F122" s="142">
        <v>2005</v>
      </c>
      <c r="G122" s="142" t="s">
        <v>46</v>
      </c>
      <c r="H122" s="142">
        <v>30</v>
      </c>
      <c r="I122" s="120">
        <v>3</v>
      </c>
      <c r="J122" s="124">
        <v>1</v>
      </c>
      <c r="K122" s="154" t="s">
        <v>283</v>
      </c>
      <c r="L122" s="142"/>
      <c r="M122" s="142"/>
      <c r="N122" s="142"/>
      <c r="O122" s="154" t="s">
        <v>283</v>
      </c>
      <c r="P122" s="154"/>
      <c r="Q122" s="237"/>
      <c r="R122" s="237"/>
      <c r="S122" s="237"/>
      <c r="T122" s="237"/>
      <c r="U122" s="237"/>
      <c r="V122" s="237"/>
      <c r="W122" s="237"/>
      <c r="X122" s="237"/>
      <c r="Y122" s="228"/>
    </row>
    <row r="123" spans="1:25" s="118" customFormat="1">
      <c r="A123" s="141">
        <v>615120</v>
      </c>
      <c r="B123" s="152" t="s">
        <v>215</v>
      </c>
      <c r="C123" s="141">
        <v>1</v>
      </c>
      <c r="D123" s="141" t="s">
        <v>27</v>
      </c>
      <c r="E123" s="142" t="s">
        <v>50</v>
      </c>
      <c r="F123" s="142">
        <v>2005</v>
      </c>
      <c r="G123" s="142" t="s">
        <v>46</v>
      </c>
      <c r="H123" s="142">
        <v>30</v>
      </c>
      <c r="I123" s="120">
        <v>3</v>
      </c>
      <c r="J123" s="124">
        <v>1</v>
      </c>
      <c r="K123" s="154" t="s">
        <v>283</v>
      </c>
      <c r="L123" s="142"/>
      <c r="M123" s="142"/>
      <c r="N123" s="142"/>
      <c r="O123" s="154" t="s">
        <v>283</v>
      </c>
      <c r="P123" s="154"/>
      <c r="Q123" s="237"/>
      <c r="R123" s="237"/>
      <c r="S123" s="237"/>
      <c r="T123" s="237"/>
      <c r="U123" s="237"/>
      <c r="V123" s="237"/>
      <c r="W123" s="237"/>
      <c r="X123" s="237"/>
      <c r="Y123" s="228"/>
    </row>
    <row r="124" spans="1:25" s="118" customFormat="1">
      <c r="A124" s="141">
        <v>615120</v>
      </c>
      <c r="B124" s="152" t="s">
        <v>216</v>
      </c>
      <c r="C124" s="141">
        <v>1</v>
      </c>
      <c r="D124" s="141" t="s">
        <v>27</v>
      </c>
      <c r="E124" s="142" t="s">
        <v>50</v>
      </c>
      <c r="F124" s="142">
        <v>2005</v>
      </c>
      <c r="G124" s="142" t="s">
        <v>46</v>
      </c>
      <c r="H124" s="142">
        <v>30</v>
      </c>
      <c r="I124" s="120">
        <v>3</v>
      </c>
      <c r="J124" s="124">
        <v>1</v>
      </c>
      <c r="K124" s="154" t="s">
        <v>283</v>
      </c>
      <c r="L124" s="142"/>
      <c r="M124" s="142"/>
      <c r="N124" s="142"/>
      <c r="O124" s="154" t="s">
        <v>283</v>
      </c>
      <c r="P124" s="154"/>
      <c r="Q124" s="237"/>
      <c r="R124" s="237"/>
      <c r="S124" s="237"/>
      <c r="T124" s="237"/>
      <c r="U124" s="237"/>
      <c r="V124" s="237"/>
      <c r="W124" s="237"/>
      <c r="X124" s="237"/>
      <c r="Y124" s="228"/>
    </row>
    <row r="125" spans="1:25" s="118" customFormat="1">
      <c r="A125" s="141">
        <v>615120</v>
      </c>
      <c r="B125" s="152" t="s">
        <v>217</v>
      </c>
      <c r="C125" s="141">
        <v>1</v>
      </c>
      <c r="D125" s="141" t="s">
        <v>27</v>
      </c>
      <c r="E125" s="142" t="s">
        <v>50</v>
      </c>
      <c r="F125" s="142">
        <v>2005</v>
      </c>
      <c r="G125" s="142" t="s">
        <v>46</v>
      </c>
      <c r="H125" s="142">
        <v>30</v>
      </c>
      <c r="I125" s="120">
        <v>3</v>
      </c>
      <c r="J125" s="124">
        <v>1</v>
      </c>
      <c r="K125" s="154" t="s">
        <v>283</v>
      </c>
      <c r="L125" s="142"/>
      <c r="M125" s="142"/>
      <c r="N125" s="142"/>
      <c r="O125" s="154" t="s">
        <v>283</v>
      </c>
      <c r="P125" s="154"/>
      <c r="Q125" s="237"/>
      <c r="R125" s="237"/>
      <c r="S125" s="237"/>
      <c r="T125" s="237"/>
      <c r="U125" s="237"/>
      <c r="V125" s="237"/>
      <c r="W125" s="237"/>
      <c r="X125" s="237"/>
      <c r="Y125" s="228"/>
    </row>
    <row r="126" spans="1:25" s="118" customFormat="1">
      <c r="A126" s="141">
        <v>615120</v>
      </c>
      <c r="B126" s="152" t="s">
        <v>218</v>
      </c>
      <c r="C126" s="141">
        <v>1</v>
      </c>
      <c r="D126" s="141" t="s">
        <v>27</v>
      </c>
      <c r="E126" s="142" t="s">
        <v>50</v>
      </c>
      <c r="F126" s="142">
        <v>2005</v>
      </c>
      <c r="G126" s="142" t="s">
        <v>46</v>
      </c>
      <c r="H126" s="142">
        <v>30</v>
      </c>
      <c r="I126" s="120">
        <v>3</v>
      </c>
      <c r="J126" s="124">
        <v>1</v>
      </c>
      <c r="K126" s="154" t="s">
        <v>283</v>
      </c>
      <c r="L126" s="142"/>
      <c r="M126" s="142"/>
      <c r="N126" s="142"/>
      <c r="O126" s="154" t="s">
        <v>283</v>
      </c>
      <c r="P126" s="154"/>
      <c r="Q126" s="237"/>
      <c r="R126" s="237"/>
      <c r="S126" s="237"/>
      <c r="T126" s="237"/>
      <c r="U126" s="237"/>
      <c r="V126" s="237"/>
      <c r="W126" s="237"/>
      <c r="X126" s="237"/>
      <c r="Y126" s="228"/>
    </row>
    <row r="127" spans="1:25" s="118" customFormat="1" ht="24">
      <c r="A127" s="141">
        <v>615120</v>
      </c>
      <c r="B127" s="153" t="s">
        <v>219</v>
      </c>
      <c r="C127" s="141">
        <v>1</v>
      </c>
      <c r="D127" s="141" t="s">
        <v>27</v>
      </c>
      <c r="E127" s="142" t="s">
        <v>50</v>
      </c>
      <c r="F127" s="142">
        <v>2005</v>
      </c>
      <c r="G127" s="142" t="s">
        <v>46</v>
      </c>
      <c r="H127" s="142">
        <v>30</v>
      </c>
      <c r="I127" s="120">
        <v>3</v>
      </c>
      <c r="J127" s="137">
        <v>2</v>
      </c>
      <c r="K127" s="154" t="s">
        <v>399</v>
      </c>
      <c r="L127" s="142">
        <v>2</v>
      </c>
      <c r="M127" s="142">
        <v>3</v>
      </c>
      <c r="N127" s="142">
        <v>2</v>
      </c>
      <c r="O127" s="154" t="s">
        <v>400</v>
      </c>
      <c r="P127" s="154" t="s">
        <v>401</v>
      </c>
      <c r="Q127" s="237"/>
      <c r="R127" s="237"/>
      <c r="S127" s="237"/>
      <c r="T127" s="237"/>
      <c r="U127" s="237"/>
      <c r="V127" s="237"/>
      <c r="W127" s="237"/>
      <c r="X127" s="237"/>
      <c r="Y127" s="228"/>
    </row>
    <row r="128" spans="1:25" s="118" customFormat="1">
      <c r="A128" s="141">
        <v>615120</v>
      </c>
      <c r="B128" s="152" t="s">
        <v>220</v>
      </c>
      <c r="C128" s="141">
        <v>1</v>
      </c>
      <c r="D128" s="141" t="s">
        <v>27</v>
      </c>
      <c r="E128" s="142" t="s">
        <v>50</v>
      </c>
      <c r="F128" s="142">
        <v>2005</v>
      </c>
      <c r="G128" s="142" t="s">
        <v>46</v>
      </c>
      <c r="H128" s="142">
        <v>30</v>
      </c>
      <c r="I128" s="120">
        <v>3</v>
      </c>
      <c r="J128" s="124">
        <v>1</v>
      </c>
      <c r="K128" s="154" t="s">
        <v>283</v>
      </c>
      <c r="L128" s="142"/>
      <c r="M128" s="142"/>
      <c r="N128" s="142"/>
      <c r="O128" s="154" t="s">
        <v>283</v>
      </c>
      <c r="P128" s="154"/>
      <c r="Q128" s="237"/>
      <c r="R128" s="237"/>
      <c r="S128" s="237"/>
      <c r="T128" s="237"/>
      <c r="U128" s="237"/>
      <c r="V128" s="237"/>
      <c r="W128" s="237"/>
      <c r="X128" s="237"/>
      <c r="Y128" s="228"/>
    </row>
    <row r="129" spans="1:25" s="118" customFormat="1">
      <c r="A129" s="141">
        <v>615120</v>
      </c>
      <c r="B129" s="152" t="s">
        <v>221</v>
      </c>
      <c r="C129" s="141">
        <v>1</v>
      </c>
      <c r="D129" s="141" t="s">
        <v>27</v>
      </c>
      <c r="E129" s="142" t="s">
        <v>50</v>
      </c>
      <c r="F129" s="142">
        <v>2005</v>
      </c>
      <c r="G129" s="142" t="s">
        <v>46</v>
      </c>
      <c r="H129" s="142">
        <v>30</v>
      </c>
      <c r="I129" s="120">
        <v>3</v>
      </c>
      <c r="J129" s="124">
        <v>1</v>
      </c>
      <c r="K129" s="154" t="s">
        <v>283</v>
      </c>
      <c r="L129" s="142"/>
      <c r="M129" s="142"/>
      <c r="N129" s="142"/>
      <c r="O129" s="154" t="s">
        <v>283</v>
      </c>
      <c r="P129" s="154"/>
      <c r="Q129" s="237"/>
      <c r="R129" s="237"/>
      <c r="S129" s="237"/>
      <c r="T129" s="237"/>
      <c r="U129" s="237"/>
      <c r="V129" s="237"/>
      <c r="W129" s="237"/>
      <c r="X129" s="237"/>
      <c r="Y129" s="228"/>
    </row>
    <row r="130" spans="1:25" s="118" customFormat="1">
      <c r="A130" s="141">
        <v>615120</v>
      </c>
      <c r="B130" s="152" t="s">
        <v>222</v>
      </c>
      <c r="C130" s="141">
        <v>1</v>
      </c>
      <c r="D130" s="141" t="s">
        <v>27</v>
      </c>
      <c r="E130" s="142" t="s">
        <v>50</v>
      </c>
      <c r="F130" s="142">
        <v>2005</v>
      </c>
      <c r="G130" s="142" t="s">
        <v>46</v>
      </c>
      <c r="H130" s="142">
        <v>30</v>
      </c>
      <c r="I130" s="120">
        <v>3</v>
      </c>
      <c r="J130" s="124">
        <v>1</v>
      </c>
      <c r="K130" s="154" t="s">
        <v>283</v>
      </c>
      <c r="L130" s="142"/>
      <c r="M130" s="142"/>
      <c r="N130" s="142"/>
      <c r="O130" s="154" t="s">
        <v>283</v>
      </c>
      <c r="P130" s="154"/>
      <c r="Q130" s="237"/>
      <c r="R130" s="237"/>
      <c r="S130" s="237"/>
      <c r="T130" s="237"/>
      <c r="U130" s="237"/>
      <c r="V130" s="237"/>
      <c r="W130" s="237"/>
      <c r="X130" s="237"/>
      <c r="Y130" s="228"/>
    </row>
    <row r="131" spans="1:25" s="118" customFormat="1">
      <c r="A131" s="141">
        <v>615120</v>
      </c>
      <c r="B131" s="152" t="s">
        <v>223</v>
      </c>
      <c r="C131" s="141">
        <v>1</v>
      </c>
      <c r="D131" s="141" t="s">
        <v>27</v>
      </c>
      <c r="E131" s="142" t="s">
        <v>50</v>
      </c>
      <c r="F131" s="142">
        <v>2005</v>
      </c>
      <c r="G131" s="142" t="s">
        <v>46</v>
      </c>
      <c r="H131" s="142">
        <v>30</v>
      </c>
      <c r="I131" s="120">
        <v>3</v>
      </c>
      <c r="J131" s="124">
        <v>1</v>
      </c>
      <c r="K131" s="154" t="s">
        <v>283</v>
      </c>
      <c r="L131" s="142"/>
      <c r="M131" s="142"/>
      <c r="N131" s="142"/>
      <c r="O131" s="154" t="s">
        <v>283</v>
      </c>
      <c r="P131" s="154"/>
      <c r="Q131" s="237"/>
      <c r="R131" s="237"/>
      <c r="S131" s="237"/>
      <c r="T131" s="237"/>
      <c r="U131" s="237"/>
      <c r="V131" s="237"/>
      <c r="W131" s="237"/>
      <c r="X131" s="237"/>
      <c r="Y131" s="228"/>
    </row>
    <row r="132" spans="1:25" s="118" customFormat="1">
      <c r="A132" s="135">
        <v>615120</v>
      </c>
      <c r="B132" s="149" t="s">
        <v>224</v>
      </c>
      <c r="C132" s="135">
        <v>1</v>
      </c>
      <c r="D132" s="135" t="s">
        <v>27</v>
      </c>
      <c r="E132" s="119" t="s">
        <v>50</v>
      </c>
      <c r="F132" s="119">
        <v>2005</v>
      </c>
      <c r="G132" s="119" t="s">
        <v>46</v>
      </c>
      <c r="H132" s="119">
        <v>30</v>
      </c>
      <c r="I132" s="120">
        <v>3</v>
      </c>
      <c r="J132" s="124">
        <v>1</v>
      </c>
      <c r="K132" s="177" t="s">
        <v>283</v>
      </c>
      <c r="L132" s="119"/>
      <c r="M132" s="119"/>
      <c r="N132" s="119"/>
      <c r="O132" s="177" t="s">
        <v>283</v>
      </c>
      <c r="P132" s="177"/>
      <c r="Q132" s="237"/>
      <c r="R132" s="237"/>
      <c r="S132" s="237"/>
      <c r="T132" s="237"/>
      <c r="U132" s="237"/>
      <c r="V132" s="237"/>
      <c r="W132" s="237"/>
      <c r="X132" s="237"/>
      <c r="Y132" s="227"/>
    </row>
    <row r="133" spans="1:25" s="118" customFormat="1">
      <c r="A133" s="135">
        <v>615120</v>
      </c>
      <c r="B133" s="149" t="s">
        <v>225</v>
      </c>
      <c r="C133" s="135">
        <v>1</v>
      </c>
      <c r="D133" s="135" t="s">
        <v>27</v>
      </c>
      <c r="E133" s="119" t="s">
        <v>50</v>
      </c>
      <c r="F133" s="119">
        <v>2005</v>
      </c>
      <c r="G133" s="119" t="s">
        <v>46</v>
      </c>
      <c r="H133" s="157">
        <v>5</v>
      </c>
      <c r="I133" s="120">
        <v>3</v>
      </c>
      <c r="J133" s="124">
        <v>1</v>
      </c>
      <c r="K133" s="177" t="s">
        <v>283</v>
      </c>
      <c r="L133" s="119"/>
      <c r="M133" s="119"/>
      <c r="N133" s="119"/>
      <c r="O133" s="177" t="s">
        <v>283</v>
      </c>
      <c r="P133" s="135" t="s">
        <v>402</v>
      </c>
      <c r="Q133" s="255"/>
      <c r="R133" s="255"/>
      <c r="S133" s="255"/>
      <c r="T133" s="255"/>
      <c r="U133" s="255"/>
      <c r="V133" s="255"/>
      <c r="W133" s="255"/>
      <c r="X133" s="255"/>
      <c r="Y133" s="256"/>
    </row>
    <row r="134" spans="1:25" s="118" customFormat="1" ht="24">
      <c r="A134" s="135">
        <v>612500</v>
      </c>
      <c r="B134" s="150" t="s">
        <v>211</v>
      </c>
      <c r="C134" s="135"/>
      <c r="D134" s="135"/>
      <c r="E134" s="119" t="s">
        <v>50</v>
      </c>
      <c r="F134" s="119">
        <v>2005</v>
      </c>
      <c r="G134" s="119" t="s">
        <v>46</v>
      </c>
      <c r="H134" s="157">
        <v>25</v>
      </c>
      <c r="I134" s="120">
        <v>3</v>
      </c>
      <c r="J134" s="137">
        <v>2</v>
      </c>
      <c r="K134" s="147" t="s">
        <v>403</v>
      </c>
      <c r="L134" s="119">
        <v>3</v>
      </c>
      <c r="M134" s="119">
        <v>3</v>
      </c>
      <c r="N134" s="119">
        <v>2</v>
      </c>
      <c r="O134" s="177"/>
      <c r="P134" s="177"/>
      <c r="Q134" s="237"/>
      <c r="R134" s="237"/>
      <c r="S134" s="237"/>
      <c r="T134" s="237"/>
      <c r="U134" s="237"/>
      <c r="V134" s="237"/>
      <c r="W134" s="237"/>
      <c r="X134" s="237"/>
      <c r="Y134" s="227"/>
    </row>
    <row r="135" spans="1:25" s="118" customFormat="1">
      <c r="A135" s="310" t="s">
        <v>226</v>
      </c>
      <c r="B135" s="310"/>
      <c r="C135" s="138"/>
      <c r="D135" s="138"/>
      <c r="E135" s="139"/>
      <c r="F135" s="140"/>
      <c r="G135" s="140"/>
      <c r="H135" s="139"/>
      <c r="I135" s="139"/>
      <c r="J135" s="139"/>
      <c r="K135" s="174"/>
      <c r="L135" s="166"/>
      <c r="M135" s="166"/>
      <c r="N135" s="166"/>
      <c r="O135" s="166"/>
      <c r="P135" s="166"/>
      <c r="Q135" s="229"/>
      <c r="R135" s="229"/>
      <c r="S135" s="229"/>
      <c r="T135" s="229"/>
      <c r="U135" s="229"/>
      <c r="V135" s="229"/>
      <c r="W135" s="229"/>
      <c r="X135" s="229"/>
      <c r="Y135" s="229"/>
    </row>
    <row r="136" spans="1:25" s="118" customFormat="1">
      <c r="A136" s="135">
        <v>625120</v>
      </c>
      <c r="B136" s="150" t="s">
        <v>227</v>
      </c>
      <c r="C136" s="135">
        <v>1</v>
      </c>
      <c r="D136" s="135" t="s">
        <v>27</v>
      </c>
      <c r="E136" s="119" t="s">
        <v>50</v>
      </c>
      <c r="F136" s="119">
        <v>2005</v>
      </c>
      <c r="G136" s="119" t="s">
        <v>46</v>
      </c>
      <c r="H136" s="119">
        <v>30</v>
      </c>
      <c r="I136" s="120">
        <v>3</v>
      </c>
      <c r="J136" s="124">
        <v>1</v>
      </c>
      <c r="K136" s="177" t="s">
        <v>283</v>
      </c>
      <c r="L136" s="119"/>
      <c r="M136" s="119"/>
      <c r="N136" s="119"/>
      <c r="O136" s="177" t="s">
        <v>283</v>
      </c>
      <c r="P136" s="177"/>
      <c r="Q136" s="237"/>
      <c r="R136" s="237"/>
      <c r="S136" s="237"/>
      <c r="T136" s="237"/>
      <c r="U136" s="237"/>
      <c r="V136" s="237"/>
      <c r="W136" s="237"/>
      <c r="X136" s="237"/>
      <c r="Y136" s="227"/>
    </row>
    <row r="137" spans="1:25" s="118" customFormat="1">
      <c r="A137" s="135">
        <v>625120</v>
      </c>
      <c r="B137" s="150" t="s">
        <v>228</v>
      </c>
      <c r="C137" s="135">
        <v>1</v>
      </c>
      <c r="D137" s="135" t="s">
        <v>27</v>
      </c>
      <c r="E137" s="119" t="s">
        <v>50</v>
      </c>
      <c r="F137" s="119">
        <v>2005</v>
      </c>
      <c r="G137" s="119" t="s">
        <v>46</v>
      </c>
      <c r="H137" s="119">
        <v>30</v>
      </c>
      <c r="I137" s="120">
        <v>3</v>
      </c>
      <c r="J137" s="124">
        <v>1</v>
      </c>
      <c r="K137" s="177" t="s">
        <v>283</v>
      </c>
      <c r="L137" s="119"/>
      <c r="M137" s="119"/>
      <c r="N137" s="119"/>
      <c r="O137" s="177" t="s">
        <v>283</v>
      </c>
      <c r="P137" s="177"/>
      <c r="Q137" s="237"/>
      <c r="R137" s="237"/>
      <c r="S137" s="237"/>
      <c r="T137" s="237"/>
      <c r="U137" s="237"/>
      <c r="V137" s="237"/>
      <c r="W137" s="237"/>
      <c r="X137" s="237"/>
      <c r="Y137" s="227"/>
    </row>
    <row r="138" spans="1:25" s="118" customFormat="1">
      <c r="A138" s="135">
        <v>615120</v>
      </c>
      <c r="B138" s="150" t="s">
        <v>229</v>
      </c>
      <c r="C138" s="135">
        <v>1</v>
      </c>
      <c r="D138" s="135" t="s">
        <v>27</v>
      </c>
      <c r="E138" s="119" t="s">
        <v>50</v>
      </c>
      <c r="F138" s="119">
        <v>2005</v>
      </c>
      <c r="G138" s="119" t="s">
        <v>46</v>
      </c>
      <c r="H138" s="119">
        <v>30</v>
      </c>
      <c r="I138" s="120">
        <v>3</v>
      </c>
      <c r="J138" s="124">
        <v>1</v>
      </c>
      <c r="K138" s="177" t="s">
        <v>283</v>
      </c>
      <c r="L138" s="119"/>
      <c r="M138" s="119"/>
      <c r="N138" s="119"/>
      <c r="O138" s="177" t="s">
        <v>283</v>
      </c>
      <c r="P138" s="177"/>
      <c r="Q138" s="237"/>
      <c r="R138" s="237"/>
      <c r="S138" s="237"/>
      <c r="T138" s="237"/>
      <c r="U138" s="237"/>
      <c r="V138" s="237"/>
      <c r="W138" s="237"/>
      <c r="X138" s="237"/>
      <c r="Y138" s="227"/>
    </row>
    <row r="139" spans="1:25" s="118" customFormat="1">
      <c r="A139" s="135">
        <v>625120</v>
      </c>
      <c r="B139" s="149" t="s">
        <v>230</v>
      </c>
      <c r="C139" s="135">
        <v>1</v>
      </c>
      <c r="D139" s="135" t="s">
        <v>27</v>
      </c>
      <c r="E139" s="119" t="s">
        <v>50</v>
      </c>
      <c r="F139" s="119">
        <v>2005</v>
      </c>
      <c r="G139" s="119" t="s">
        <v>46</v>
      </c>
      <c r="H139" s="119">
        <v>30</v>
      </c>
      <c r="I139" s="120">
        <v>3</v>
      </c>
      <c r="J139" s="124">
        <v>1</v>
      </c>
      <c r="K139" s="177" t="s">
        <v>283</v>
      </c>
      <c r="L139" s="119"/>
      <c r="M139" s="119"/>
      <c r="N139" s="119"/>
      <c r="O139" s="177" t="s">
        <v>283</v>
      </c>
      <c r="P139" s="177"/>
      <c r="Q139" s="237"/>
      <c r="R139" s="237"/>
      <c r="S139" s="237"/>
      <c r="T139" s="237"/>
      <c r="U139" s="237"/>
      <c r="V139" s="237"/>
      <c r="W139" s="237"/>
      <c r="X139" s="237"/>
      <c r="Y139" s="227"/>
    </row>
    <row r="140" spans="1:25" s="118" customFormat="1">
      <c r="A140" s="135">
        <v>625120</v>
      </c>
      <c r="B140" s="149" t="s">
        <v>231</v>
      </c>
      <c r="C140" s="135">
        <v>1</v>
      </c>
      <c r="D140" s="135" t="s">
        <v>27</v>
      </c>
      <c r="E140" s="119" t="s">
        <v>50</v>
      </c>
      <c r="F140" s="119">
        <v>2005</v>
      </c>
      <c r="G140" s="119" t="s">
        <v>46</v>
      </c>
      <c r="H140" s="119">
        <v>30</v>
      </c>
      <c r="I140" s="120">
        <v>3</v>
      </c>
      <c r="J140" s="124">
        <v>1</v>
      </c>
      <c r="K140" s="177" t="s">
        <v>283</v>
      </c>
      <c r="L140" s="119"/>
      <c r="M140" s="119"/>
      <c r="N140" s="119"/>
      <c r="O140" s="177" t="s">
        <v>283</v>
      </c>
      <c r="P140" s="177"/>
      <c r="Q140" s="237"/>
      <c r="R140" s="237"/>
      <c r="S140" s="237"/>
      <c r="T140" s="237"/>
      <c r="U140" s="237"/>
      <c r="V140" s="237"/>
      <c r="W140" s="237"/>
      <c r="X140" s="237"/>
      <c r="Y140" s="227"/>
    </row>
    <row r="141" spans="1:25" s="118" customFormat="1">
      <c r="A141" s="135">
        <v>622110</v>
      </c>
      <c r="B141" s="149" t="s">
        <v>232</v>
      </c>
      <c r="C141" s="135">
        <v>1</v>
      </c>
      <c r="D141" s="135" t="s">
        <v>27</v>
      </c>
      <c r="E141" s="119" t="s">
        <v>50</v>
      </c>
      <c r="F141" s="119">
        <v>2005</v>
      </c>
      <c r="G141" s="119" t="s">
        <v>46</v>
      </c>
      <c r="H141" s="119">
        <v>30</v>
      </c>
      <c r="I141" s="120">
        <v>3</v>
      </c>
      <c r="J141" s="124">
        <v>1</v>
      </c>
      <c r="K141" s="177" t="s">
        <v>283</v>
      </c>
      <c r="L141" s="119"/>
      <c r="M141" s="119"/>
      <c r="N141" s="119"/>
      <c r="O141" s="177" t="s">
        <v>283</v>
      </c>
      <c r="P141" s="177"/>
      <c r="Q141" s="237"/>
      <c r="R141" s="237"/>
      <c r="S141" s="237"/>
      <c r="T141" s="237"/>
      <c r="U141" s="237"/>
      <c r="V141" s="237"/>
      <c r="W141" s="237"/>
      <c r="X141" s="237"/>
      <c r="Y141" s="227"/>
    </row>
    <row r="142" spans="1:25" s="118" customFormat="1">
      <c r="A142" s="135">
        <v>622110</v>
      </c>
      <c r="B142" s="149" t="s">
        <v>233</v>
      </c>
      <c r="C142" s="135">
        <v>1</v>
      </c>
      <c r="D142" s="135" t="s">
        <v>27</v>
      </c>
      <c r="E142" s="119" t="s">
        <v>50</v>
      </c>
      <c r="F142" s="119">
        <v>2005</v>
      </c>
      <c r="G142" s="119" t="s">
        <v>46</v>
      </c>
      <c r="H142" s="119">
        <v>30</v>
      </c>
      <c r="I142" s="120">
        <v>3</v>
      </c>
      <c r="J142" s="124">
        <v>1</v>
      </c>
      <c r="K142" s="177" t="s">
        <v>283</v>
      </c>
      <c r="L142" s="119"/>
      <c r="M142" s="119"/>
      <c r="N142" s="119"/>
      <c r="O142" s="177" t="s">
        <v>283</v>
      </c>
      <c r="P142" s="177"/>
      <c r="Q142" s="237"/>
      <c r="R142" s="237"/>
      <c r="S142" s="237"/>
      <c r="T142" s="237"/>
      <c r="U142" s="237"/>
      <c r="V142" s="237"/>
      <c r="W142" s="237"/>
      <c r="X142" s="237"/>
      <c r="Y142" s="227"/>
    </row>
    <row r="143" spans="1:25" s="118" customFormat="1">
      <c r="A143" s="135">
        <v>622110</v>
      </c>
      <c r="B143" s="149" t="s">
        <v>234</v>
      </c>
      <c r="C143" s="135">
        <v>1</v>
      </c>
      <c r="D143" s="135" t="s">
        <v>27</v>
      </c>
      <c r="E143" s="119" t="s">
        <v>50</v>
      </c>
      <c r="F143" s="119">
        <v>2005</v>
      </c>
      <c r="G143" s="119" t="s">
        <v>46</v>
      </c>
      <c r="H143" s="119">
        <v>30</v>
      </c>
      <c r="I143" s="120">
        <v>3</v>
      </c>
      <c r="J143" s="124">
        <v>1</v>
      </c>
      <c r="K143" s="177" t="s">
        <v>283</v>
      </c>
      <c r="L143" s="119"/>
      <c r="M143" s="119"/>
      <c r="N143" s="119"/>
      <c r="O143" s="177" t="s">
        <v>283</v>
      </c>
      <c r="P143" s="177"/>
      <c r="Q143" s="237"/>
      <c r="R143" s="237"/>
      <c r="S143" s="237"/>
      <c r="T143" s="237"/>
      <c r="U143" s="237"/>
      <c r="V143" s="237"/>
      <c r="W143" s="237"/>
      <c r="X143" s="237"/>
      <c r="Y143" s="227"/>
    </row>
    <row r="144" spans="1:25" s="118" customFormat="1">
      <c r="A144" s="135">
        <v>622110</v>
      </c>
      <c r="B144" s="149" t="s">
        <v>235</v>
      </c>
      <c r="C144" s="135">
        <v>1</v>
      </c>
      <c r="D144" s="135" t="s">
        <v>27</v>
      </c>
      <c r="E144" s="119" t="s">
        <v>50</v>
      </c>
      <c r="F144" s="119">
        <v>2005</v>
      </c>
      <c r="G144" s="119" t="s">
        <v>46</v>
      </c>
      <c r="H144" s="119">
        <v>30</v>
      </c>
      <c r="I144" s="120">
        <v>3</v>
      </c>
      <c r="J144" s="124">
        <v>1</v>
      </c>
      <c r="K144" s="177" t="s">
        <v>283</v>
      </c>
      <c r="L144" s="119"/>
      <c r="M144" s="119"/>
      <c r="N144" s="119"/>
      <c r="O144" s="177" t="s">
        <v>283</v>
      </c>
      <c r="P144" s="177"/>
      <c r="Q144" s="237"/>
      <c r="R144" s="237"/>
      <c r="S144" s="237"/>
      <c r="T144" s="237"/>
      <c r="U144" s="237"/>
      <c r="V144" s="237"/>
      <c r="W144" s="237"/>
      <c r="X144" s="237"/>
      <c r="Y144" s="227"/>
    </row>
    <row r="145" spans="1:25" s="118" customFormat="1">
      <c r="A145" s="135">
        <v>622110</v>
      </c>
      <c r="B145" s="149" t="s">
        <v>236</v>
      </c>
      <c r="C145" s="135">
        <v>1</v>
      </c>
      <c r="D145" s="135" t="s">
        <v>27</v>
      </c>
      <c r="E145" s="119" t="s">
        <v>50</v>
      </c>
      <c r="F145" s="119">
        <v>2005</v>
      </c>
      <c r="G145" s="119" t="s">
        <v>46</v>
      </c>
      <c r="H145" s="119">
        <v>30</v>
      </c>
      <c r="I145" s="120">
        <v>3</v>
      </c>
      <c r="J145" s="124">
        <v>1</v>
      </c>
      <c r="K145" s="177" t="s">
        <v>283</v>
      </c>
      <c r="L145" s="119"/>
      <c r="M145" s="119"/>
      <c r="N145" s="119"/>
      <c r="O145" s="177" t="s">
        <v>283</v>
      </c>
      <c r="P145" s="177"/>
      <c r="Q145" s="237"/>
      <c r="R145" s="237"/>
      <c r="S145" s="237"/>
      <c r="T145" s="237"/>
      <c r="U145" s="237"/>
      <c r="V145" s="237"/>
      <c r="W145" s="237"/>
      <c r="X145" s="237"/>
      <c r="Y145" s="227"/>
    </row>
    <row r="146" spans="1:25" s="118" customFormat="1">
      <c r="A146" s="135">
        <v>622110</v>
      </c>
      <c r="B146" s="152" t="s">
        <v>237</v>
      </c>
      <c r="C146" s="141">
        <v>1</v>
      </c>
      <c r="D146" s="141" t="s">
        <v>27</v>
      </c>
      <c r="E146" s="142" t="s">
        <v>50</v>
      </c>
      <c r="F146" s="142">
        <v>2005</v>
      </c>
      <c r="G146" s="142" t="s">
        <v>46</v>
      </c>
      <c r="H146" s="142">
        <v>30</v>
      </c>
      <c r="I146" s="120">
        <v>3</v>
      </c>
      <c r="J146" s="124">
        <v>1</v>
      </c>
      <c r="K146" s="154" t="s">
        <v>283</v>
      </c>
      <c r="L146" s="142"/>
      <c r="M146" s="142"/>
      <c r="N146" s="142"/>
      <c r="O146" s="154" t="s">
        <v>283</v>
      </c>
      <c r="P146" s="154"/>
      <c r="Q146" s="237"/>
      <c r="R146" s="237"/>
      <c r="S146" s="237"/>
      <c r="T146" s="237"/>
      <c r="U146" s="237"/>
      <c r="V146" s="237"/>
      <c r="W146" s="237"/>
      <c r="X146" s="237"/>
      <c r="Y146" s="228"/>
    </row>
    <row r="147" spans="1:25" s="118" customFormat="1">
      <c r="A147" s="135">
        <v>622110</v>
      </c>
      <c r="B147" s="152" t="s">
        <v>238</v>
      </c>
      <c r="C147" s="141">
        <v>1</v>
      </c>
      <c r="D147" s="141" t="s">
        <v>27</v>
      </c>
      <c r="E147" s="142" t="s">
        <v>50</v>
      </c>
      <c r="F147" s="142">
        <v>2005</v>
      </c>
      <c r="G147" s="142" t="s">
        <v>46</v>
      </c>
      <c r="H147" s="142">
        <v>30</v>
      </c>
      <c r="I147" s="120">
        <v>3</v>
      </c>
      <c r="J147" s="124">
        <v>1</v>
      </c>
      <c r="K147" s="154" t="s">
        <v>283</v>
      </c>
      <c r="L147" s="142"/>
      <c r="M147" s="142"/>
      <c r="N147" s="142"/>
      <c r="O147" s="154" t="s">
        <v>283</v>
      </c>
      <c r="P147" s="154"/>
      <c r="Q147" s="237"/>
      <c r="R147" s="237"/>
      <c r="S147" s="237"/>
      <c r="T147" s="237"/>
      <c r="U147" s="237"/>
      <c r="V147" s="237"/>
      <c r="W147" s="237"/>
      <c r="X147" s="237"/>
      <c r="Y147" s="228"/>
    </row>
    <row r="148" spans="1:25" s="118" customFormat="1">
      <c r="A148" s="135">
        <v>622110</v>
      </c>
      <c r="B148" s="152" t="s">
        <v>239</v>
      </c>
      <c r="C148" s="141">
        <v>1</v>
      </c>
      <c r="D148" s="141" t="s">
        <v>27</v>
      </c>
      <c r="E148" s="142" t="s">
        <v>50</v>
      </c>
      <c r="F148" s="142">
        <v>2005</v>
      </c>
      <c r="G148" s="142" t="s">
        <v>46</v>
      </c>
      <c r="H148" s="142">
        <v>30</v>
      </c>
      <c r="I148" s="120">
        <v>3</v>
      </c>
      <c r="J148" s="124">
        <v>1</v>
      </c>
      <c r="K148" s="154" t="s">
        <v>283</v>
      </c>
      <c r="L148" s="142"/>
      <c r="M148" s="142"/>
      <c r="N148" s="142"/>
      <c r="O148" s="154" t="s">
        <v>283</v>
      </c>
      <c r="P148" s="154"/>
      <c r="Q148" s="237"/>
      <c r="R148" s="237"/>
      <c r="S148" s="237"/>
      <c r="T148" s="237"/>
      <c r="U148" s="237"/>
      <c r="V148" s="237"/>
      <c r="W148" s="237"/>
      <c r="X148" s="237"/>
      <c r="Y148" s="228"/>
    </row>
    <row r="149" spans="1:25" s="118" customFormat="1">
      <c r="A149" s="135">
        <v>622110</v>
      </c>
      <c r="B149" s="152" t="s">
        <v>240</v>
      </c>
      <c r="C149" s="141">
        <v>1</v>
      </c>
      <c r="D149" s="141" t="s">
        <v>27</v>
      </c>
      <c r="E149" s="142" t="s">
        <v>50</v>
      </c>
      <c r="F149" s="142">
        <v>2005</v>
      </c>
      <c r="G149" s="142" t="s">
        <v>46</v>
      </c>
      <c r="H149" s="142">
        <v>30</v>
      </c>
      <c r="I149" s="120">
        <v>3</v>
      </c>
      <c r="J149" s="124">
        <v>1</v>
      </c>
      <c r="K149" s="154" t="s">
        <v>283</v>
      </c>
      <c r="L149" s="142"/>
      <c r="M149" s="142"/>
      <c r="N149" s="142"/>
      <c r="O149" s="154" t="s">
        <v>283</v>
      </c>
      <c r="P149" s="154"/>
      <c r="Q149" s="237"/>
      <c r="R149" s="237"/>
      <c r="S149" s="237"/>
      <c r="T149" s="237"/>
      <c r="U149" s="237"/>
      <c r="V149" s="237"/>
      <c r="W149" s="237"/>
      <c r="X149" s="237"/>
      <c r="Y149" s="228"/>
    </row>
    <row r="150" spans="1:25" s="118" customFormat="1">
      <c r="A150" s="135">
        <v>622110</v>
      </c>
      <c r="B150" s="152" t="s">
        <v>241</v>
      </c>
      <c r="C150" s="141">
        <v>1</v>
      </c>
      <c r="D150" s="141" t="s">
        <v>27</v>
      </c>
      <c r="E150" s="142" t="s">
        <v>50</v>
      </c>
      <c r="F150" s="142">
        <v>2005</v>
      </c>
      <c r="G150" s="142" t="s">
        <v>46</v>
      </c>
      <c r="H150" s="142">
        <v>30</v>
      </c>
      <c r="I150" s="120">
        <v>3</v>
      </c>
      <c r="J150" s="124">
        <v>1</v>
      </c>
      <c r="K150" s="154" t="s">
        <v>283</v>
      </c>
      <c r="L150" s="142"/>
      <c r="M150" s="142"/>
      <c r="N150" s="142"/>
      <c r="O150" s="154" t="s">
        <v>283</v>
      </c>
      <c r="P150" s="154"/>
      <c r="Q150" s="237"/>
      <c r="R150" s="237"/>
      <c r="S150" s="237"/>
      <c r="T150" s="237"/>
      <c r="U150" s="237"/>
      <c r="V150" s="237"/>
      <c r="W150" s="237"/>
      <c r="X150" s="237"/>
      <c r="Y150" s="228"/>
    </row>
    <row r="151" spans="1:25" s="118" customFormat="1">
      <c r="A151" s="135">
        <v>622110</v>
      </c>
      <c r="B151" s="152" t="s">
        <v>242</v>
      </c>
      <c r="C151" s="141">
        <v>1</v>
      </c>
      <c r="D151" s="141" t="s">
        <v>27</v>
      </c>
      <c r="E151" s="142" t="s">
        <v>50</v>
      </c>
      <c r="F151" s="142">
        <v>2005</v>
      </c>
      <c r="G151" s="142" t="s">
        <v>46</v>
      </c>
      <c r="H151" s="142">
        <v>30</v>
      </c>
      <c r="I151" s="120">
        <v>3</v>
      </c>
      <c r="J151" s="124">
        <v>1</v>
      </c>
      <c r="K151" s="154" t="s">
        <v>283</v>
      </c>
      <c r="L151" s="142"/>
      <c r="M151" s="142"/>
      <c r="N151" s="142"/>
      <c r="O151" s="154" t="s">
        <v>283</v>
      </c>
      <c r="P151" s="154"/>
      <c r="Q151" s="237"/>
      <c r="R151" s="237"/>
      <c r="S151" s="237"/>
      <c r="T151" s="237"/>
      <c r="U151" s="237"/>
      <c r="V151" s="237"/>
      <c r="W151" s="237"/>
      <c r="X151" s="237"/>
      <c r="Y151" s="228"/>
    </row>
    <row r="152" spans="1:25" s="118" customFormat="1">
      <c r="A152" s="135">
        <v>622110</v>
      </c>
      <c r="B152" s="152" t="s">
        <v>243</v>
      </c>
      <c r="C152" s="141">
        <v>1</v>
      </c>
      <c r="D152" s="141" t="s">
        <v>27</v>
      </c>
      <c r="E152" s="142" t="s">
        <v>50</v>
      </c>
      <c r="F152" s="142">
        <v>2005</v>
      </c>
      <c r="G152" s="142" t="s">
        <v>46</v>
      </c>
      <c r="H152" s="142">
        <v>30</v>
      </c>
      <c r="I152" s="120">
        <v>3</v>
      </c>
      <c r="J152" s="124">
        <v>1</v>
      </c>
      <c r="K152" s="154" t="s">
        <v>283</v>
      </c>
      <c r="L152" s="184"/>
      <c r="M152" s="184"/>
      <c r="N152" s="184"/>
      <c r="O152" s="154" t="s">
        <v>283</v>
      </c>
      <c r="P152" s="185"/>
      <c r="Q152" s="257"/>
      <c r="R152" s="257"/>
      <c r="S152" s="257"/>
      <c r="T152" s="257"/>
      <c r="U152" s="257"/>
      <c r="V152" s="257"/>
      <c r="W152" s="257"/>
      <c r="X152" s="257"/>
      <c r="Y152" s="258"/>
    </row>
    <row r="153" spans="1:25" s="118" customFormat="1">
      <c r="A153" s="135">
        <v>622110</v>
      </c>
      <c r="B153" s="152" t="s">
        <v>244</v>
      </c>
      <c r="C153" s="141">
        <v>1</v>
      </c>
      <c r="D153" s="141" t="s">
        <v>27</v>
      </c>
      <c r="E153" s="142" t="s">
        <v>50</v>
      </c>
      <c r="F153" s="142">
        <v>2005</v>
      </c>
      <c r="G153" s="142" t="s">
        <v>46</v>
      </c>
      <c r="H153" s="142">
        <v>30</v>
      </c>
      <c r="I153" s="120">
        <v>3</v>
      </c>
      <c r="J153" s="124">
        <v>1</v>
      </c>
      <c r="K153" s="154" t="s">
        <v>283</v>
      </c>
      <c r="L153" s="142"/>
      <c r="M153" s="142"/>
      <c r="N153" s="142"/>
      <c r="O153" s="154" t="s">
        <v>283</v>
      </c>
      <c r="P153" s="154"/>
      <c r="Q153" s="237"/>
      <c r="R153" s="237"/>
      <c r="S153" s="237"/>
      <c r="T153" s="237"/>
      <c r="U153" s="237"/>
      <c r="V153" s="237"/>
      <c r="W153" s="237"/>
      <c r="X153" s="237"/>
      <c r="Y153" s="228"/>
    </row>
    <row r="154" spans="1:25" s="118" customFormat="1">
      <c r="A154" s="135">
        <v>622110</v>
      </c>
      <c r="B154" s="152" t="s">
        <v>245</v>
      </c>
      <c r="C154" s="141">
        <v>1</v>
      </c>
      <c r="D154" s="141" t="s">
        <v>27</v>
      </c>
      <c r="E154" s="142" t="s">
        <v>50</v>
      </c>
      <c r="F154" s="142">
        <v>2005</v>
      </c>
      <c r="G154" s="142" t="s">
        <v>46</v>
      </c>
      <c r="H154" s="142">
        <v>30</v>
      </c>
      <c r="I154" s="120">
        <v>3</v>
      </c>
      <c r="J154" s="124">
        <v>1</v>
      </c>
      <c r="K154" s="154" t="s">
        <v>283</v>
      </c>
      <c r="L154" s="142"/>
      <c r="M154" s="142"/>
      <c r="N154" s="142"/>
      <c r="O154" s="154" t="s">
        <v>283</v>
      </c>
      <c r="P154" s="154"/>
      <c r="Q154" s="237"/>
      <c r="R154" s="237"/>
      <c r="S154" s="237"/>
      <c r="T154" s="237"/>
      <c r="U154" s="237"/>
      <c r="V154" s="237"/>
      <c r="W154" s="237"/>
      <c r="X154" s="237"/>
      <c r="Y154" s="228"/>
    </row>
    <row r="155" spans="1:25" s="118" customFormat="1">
      <c r="A155" s="135">
        <v>622110</v>
      </c>
      <c r="B155" s="152" t="s">
        <v>246</v>
      </c>
      <c r="C155" s="141">
        <v>1</v>
      </c>
      <c r="D155" s="141" t="s">
        <v>27</v>
      </c>
      <c r="E155" s="142" t="s">
        <v>50</v>
      </c>
      <c r="F155" s="142">
        <v>2005</v>
      </c>
      <c r="G155" s="142" t="s">
        <v>46</v>
      </c>
      <c r="H155" s="142">
        <v>30</v>
      </c>
      <c r="I155" s="120">
        <v>3</v>
      </c>
      <c r="J155" s="124">
        <v>1</v>
      </c>
      <c r="K155" s="154" t="s">
        <v>283</v>
      </c>
      <c r="L155" s="142"/>
      <c r="M155" s="142"/>
      <c r="N155" s="142"/>
      <c r="O155" s="154" t="s">
        <v>283</v>
      </c>
      <c r="P155" s="154"/>
      <c r="Q155" s="237"/>
      <c r="R155" s="237"/>
      <c r="S155" s="237"/>
      <c r="T155" s="237"/>
      <c r="U155" s="237"/>
      <c r="V155" s="237"/>
      <c r="W155" s="237"/>
      <c r="X155" s="237"/>
      <c r="Y155" s="228"/>
    </row>
    <row r="156" spans="1:25" s="118" customFormat="1">
      <c r="A156" s="135">
        <v>622110</v>
      </c>
      <c r="B156" s="152" t="s">
        <v>247</v>
      </c>
      <c r="C156" s="141">
        <v>1</v>
      </c>
      <c r="D156" s="141" t="s">
        <v>27</v>
      </c>
      <c r="E156" s="142" t="s">
        <v>50</v>
      </c>
      <c r="F156" s="142">
        <v>2005</v>
      </c>
      <c r="G156" s="142" t="s">
        <v>46</v>
      </c>
      <c r="H156" s="142">
        <v>30</v>
      </c>
      <c r="I156" s="120">
        <v>3</v>
      </c>
      <c r="J156" s="124">
        <v>1</v>
      </c>
      <c r="K156" s="154" t="s">
        <v>283</v>
      </c>
      <c r="L156" s="142"/>
      <c r="M156" s="142"/>
      <c r="N156" s="142"/>
      <c r="O156" s="154" t="s">
        <v>283</v>
      </c>
      <c r="P156" s="154"/>
      <c r="Q156" s="237"/>
      <c r="R156" s="237"/>
      <c r="S156" s="237"/>
      <c r="T156" s="237"/>
      <c r="U156" s="237"/>
      <c r="V156" s="237"/>
      <c r="W156" s="237"/>
      <c r="X156" s="237"/>
      <c r="Y156" s="228"/>
    </row>
    <row r="157" spans="1:25" s="118" customFormat="1">
      <c r="A157" s="135">
        <v>622110</v>
      </c>
      <c r="B157" s="152" t="s">
        <v>248</v>
      </c>
      <c r="C157" s="141">
        <v>1</v>
      </c>
      <c r="D157" s="141" t="s">
        <v>27</v>
      </c>
      <c r="E157" s="142" t="s">
        <v>50</v>
      </c>
      <c r="F157" s="142">
        <v>2005</v>
      </c>
      <c r="G157" s="142" t="s">
        <v>46</v>
      </c>
      <c r="H157" s="142">
        <v>30</v>
      </c>
      <c r="I157" s="120">
        <v>3</v>
      </c>
      <c r="J157" s="124">
        <v>1</v>
      </c>
      <c r="K157" s="154" t="s">
        <v>283</v>
      </c>
      <c r="L157" s="142"/>
      <c r="M157" s="142"/>
      <c r="N157" s="142"/>
      <c r="O157" s="154" t="s">
        <v>283</v>
      </c>
      <c r="P157" s="154"/>
      <c r="Q157" s="237"/>
      <c r="R157" s="237"/>
      <c r="S157" s="237"/>
      <c r="T157" s="237"/>
      <c r="U157" s="237"/>
      <c r="V157" s="237"/>
      <c r="W157" s="237"/>
      <c r="X157" s="237"/>
      <c r="Y157" s="228"/>
    </row>
    <row r="158" spans="1:25" s="118" customFormat="1">
      <c r="A158" s="135">
        <v>622110</v>
      </c>
      <c r="B158" s="152" t="s">
        <v>249</v>
      </c>
      <c r="C158" s="141">
        <v>1</v>
      </c>
      <c r="D158" s="141" t="s">
        <v>27</v>
      </c>
      <c r="E158" s="142" t="s">
        <v>50</v>
      </c>
      <c r="F158" s="142">
        <v>2005</v>
      </c>
      <c r="G158" s="142" t="s">
        <v>46</v>
      </c>
      <c r="H158" s="142">
        <v>30</v>
      </c>
      <c r="I158" s="120">
        <v>3</v>
      </c>
      <c r="J158" s="124">
        <v>1</v>
      </c>
      <c r="K158" s="154" t="s">
        <v>283</v>
      </c>
      <c r="L158" s="142"/>
      <c r="M158" s="142"/>
      <c r="N158" s="142"/>
      <c r="O158" s="154" t="s">
        <v>283</v>
      </c>
      <c r="P158" s="154"/>
      <c r="Q158" s="237"/>
      <c r="R158" s="237"/>
      <c r="S158" s="237"/>
      <c r="T158" s="237"/>
      <c r="U158" s="237"/>
      <c r="V158" s="237"/>
      <c r="W158" s="237"/>
      <c r="X158" s="237"/>
      <c r="Y158" s="228"/>
    </row>
    <row r="159" spans="1:25" s="118" customFormat="1">
      <c r="A159" s="135">
        <v>622110</v>
      </c>
      <c r="B159" s="152" t="s">
        <v>250</v>
      </c>
      <c r="C159" s="141">
        <v>1</v>
      </c>
      <c r="D159" s="141" t="s">
        <v>27</v>
      </c>
      <c r="E159" s="142" t="s">
        <v>50</v>
      </c>
      <c r="F159" s="142">
        <v>2005</v>
      </c>
      <c r="G159" s="142" t="s">
        <v>46</v>
      </c>
      <c r="H159" s="142">
        <v>30</v>
      </c>
      <c r="I159" s="120">
        <v>3</v>
      </c>
      <c r="J159" s="124">
        <v>1</v>
      </c>
      <c r="K159" s="154" t="s">
        <v>283</v>
      </c>
      <c r="L159" s="142"/>
      <c r="M159" s="142"/>
      <c r="N159" s="142"/>
      <c r="O159" s="154" t="s">
        <v>283</v>
      </c>
      <c r="P159" s="154"/>
      <c r="Q159" s="237"/>
      <c r="R159" s="237"/>
      <c r="S159" s="237"/>
      <c r="T159" s="237"/>
      <c r="U159" s="237"/>
      <c r="V159" s="237"/>
      <c r="W159" s="237"/>
      <c r="X159" s="237"/>
      <c r="Y159" s="228"/>
    </row>
    <row r="160" spans="1:25" s="118" customFormat="1">
      <c r="A160" s="135">
        <v>622110</v>
      </c>
      <c r="B160" s="152" t="s">
        <v>251</v>
      </c>
      <c r="C160" s="141">
        <v>1</v>
      </c>
      <c r="D160" s="141" t="s">
        <v>27</v>
      </c>
      <c r="E160" s="142" t="s">
        <v>50</v>
      </c>
      <c r="F160" s="142">
        <v>2005</v>
      </c>
      <c r="G160" s="142" t="s">
        <v>46</v>
      </c>
      <c r="H160" s="142">
        <v>30</v>
      </c>
      <c r="I160" s="120">
        <v>3</v>
      </c>
      <c r="J160" s="124">
        <v>1</v>
      </c>
      <c r="K160" s="154" t="s">
        <v>283</v>
      </c>
      <c r="L160" s="142"/>
      <c r="M160" s="142"/>
      <c r="N160" s="142"/>
      <c r="O160" s="154" t="s">
        <v>283</v>
      </c>
      <c r="P160" s="154"/>
      <c r="Q160" s="237"/>
      <c r="R160" s="237"/>
      <c r="S160" s="237"/>
      <c r="T160" s="237"/>
      <c r="U160" s="237"/>
      <c r="V160" s="237"/>
      <c r="W160" s="237"/>
      <c r="X160" s="237"/>
      <c r="Y160" s="228"/>
    </row>
    <row r="161" spans="1:25" s="118" customFormat="1">
      <c r="A161" s="135">
        <v>622110</v>
      </c>
      <c r="B161" s="152" t="s">
        <v>252</v>
      </c>
      <c r="C161" s="141">
        <v>1</v>
      </c>
      <c r="D161" s="141" t="s">
        <v>27</v>
      </c>
      <c r="E161" s="142" t="s">
        <v>50</v>
      </c>
      <c r="F161" s="142">
        <v>2005</v>
      </c>
      <c r="G161" s="142" t="s">
        <v>46</v>
      </c>
      <c r="H161" s="142">
        <v>30</v>
      </c>
      <c r="I161" s="120">
        <v>3</v>
      </c>
      <c r="J161" s="124">
        <v>1</v>
      </c>
      <c r="K161" s="154" t="s">
        <v>283</v>
      </c>
      <c r="L161" s="142"/>
      <c r="M161" s="142"/>
      <c r="N161" s="142"/>
      <c r="O161" s="154" t="s">
        <v>283</v>
      </c>
      <c r="P161" s="154"/>
      <c r="Q161" s="237"/>
      <c r="R161" s="237"/>
      <c r="S161" s="237"/>
      <c r="T161" s="237"/>
      <c r="U161" s="237"/>
      <c r="V161" s="237"/>
      <c r="W161" s="237"/>
      <c r="X161" s="237"/>
      <c r="Y161" s="228"/>
    </row>
    <row r="162" spans="1:25" s="118" customFormat="1">
      <c r="A162" s="135">
        <v>622110</v>
      </c>
      <c r="B162" s="149" t="s">
        <v>253</v>
      </c>
      <c r="C162" s="135">
        <v>1</v>
      </c>
      <c r="D162" s="135" t="s">
        <v>27</v>
      </c>
      <c r="E162" s="119" t="s">
        <v>50</v>
      </c>
      <c r="F162" s="119">
        <v>2005</v>
      </c>
      <c r="G162" s="119" t="s">
        <v>46</v>
      </c>
      <c r="H162" s="119">
        <v>30</v>
      </c>
      <c r="I162" s="120">
        <v>3</v>
      </c>
      <c r="J162" s="124">
        <v>1</v>
      </c>
      <c r="K162" s="177" t="s">
        <v>283</v>
      </c>
      <c r="L162" s="119"/>
      <c r="M162" s="119"/>
      <c r="N162" s="119"/>
      <c r="O162" s="177" t="s">
        <v>283</v>
      </c>
      <c r="P162" s="177"/>
      <c r="Q162" s="237"/>
      <c r="R162" s="237"/>
      <c r="S162" s="237"/>
      <c r="T162" s="237"/>
      <c r="U162" s="237"/>
      <c r="V162" s="237"/>
      <c r="W162" s="237"/>
      <c r="X162" s="237"/>
      <c r="Y162" s="227"/>
    </row>
    <row r="163" spans="1:25" s="118" customFormat="1">
      <c r="A163" s="135">
        <v>622110</v>
      </c>
      <c r="B163" s="149" t="s">
        <v>254</v>
      </c>
      <c r="C163" s="135">
        <v>1</v>
      </c>
      <c r="D163" s="135" t="s">
        <v>27</v>
      </c>
      <c r="E163" s="119" t="s">
        <v>50</v>
      </c>
      <c r="F163" s="119">
        <v>2005</v>
      </c>
      <c r="G163" s="119" t="s">
        <v>46</v>
      </c>
      <c r="H163" s="119">
        <v>30</v>
      </c>
      <c r="I163" s="120">
        <v>3</v>
      </c>
      <c r="J163" s="124">
        <v>1</v>
      </c>
      <c r="K163" s="177" t="s">
        <v>283</v>
      </c>
      <c r="L163" s="119"/>
      <c r="M163" s="119"/>
      <c r="N163" s="119"/>
      <c r="O163" s="177" t="s">
        <v>283</v>
      </c>
      <c r="P163" s="177"/>
      <c r="Q163" s="237"/>
      <c r="R163" s="237"/>
      <c r="S163" s="237"/>
      <c r="T163" s="237"/>
      <c r="U163" s="237"/>
      <c r="V163" s="237"/>
      <c r="W163" s="237"/>
      <c r="X163" s="237"/>
      <c r="Y163" s="227"/>
    </row>
    <row r="164" spans="1:25" s="118" customFormat="1">
      <c r="A164" s="135">
        <v>622110</v>
      </c>
      <c r="B164" s="149" t="s">
        <v>255</v>
      </c>
      <c r="C164" s="135">
        <v>1</v>
      </c>
      <c r="D164" s="135" t="s">
        <v>27</v>
      </c>
      <c r="E164" s="119" t="s">
        <v>50</v>
      </c>
      <c r="F164" s="119">
        <v>2005</v>
      </c>
      <c r="G164" s="119" t="s">
        <v>46</v>
      </c>
      <c r="H164" s="119">
        <v>30</v>
      </c>
      <c r="I164" s="120">
        <v>3</v>
      </c>
      <c r="J164" s="124">
        <v>1</v>
      </c>
      <c r="K164" s="177" t="s">
        <v>283</v>
      </c>
      <c r="L164" s="119"/>
      <c r="M164" s="119"/>
      <c r="N164" s="119"/>
      <c r="O164" s="177" t="s">
        <v>283</v>
      </c>
      <c r="P164" s="177"/>
      <c r="Q164" s="237"/>
      <c r="R164" s="237"/>
      <c r="S164" s="237"/>
      <c r="T164" s="237"/>
      <c r="U164" s="237"/>
      <c r="V164" s="237"/>
      <c r="W164" s="237"/>
      <c r="X164" s="237"/>
      <c r="Y164" s="227"/>
    </row>
    <row r="165" spans="1:25" s="118" customFormat="1">
      <c r="A165" s="310" t="s">
        <v>256</v>
      </c>
      <c r="B165" s="310"/>
      <c r="C165" s="138"/>
      <c r="D165" s="138"/>
      <c r="E165" s="139"/>
      <c r="F165" s="140"/>
      <c r="G165" s="140"/>
      <c r="H165" s="139"/>
      <c r="I165" s="139"/>
      <c r="J165" s="139"/>
      <c r="K165" s="174"/>
      <c r="L165" s="166"/>
      <c r="M165" s="166"/>
      <c r="N165" s="166"/>
      <c r="O165" s="166"/>
      <c r="P165" s="166"/>
      <c r="Q165" s="229"/>
      <c r="R165" s="229"/>
      <c r="S165" s="229"/>
      <c r="T165" s="229"/>
      <c r="U165" s="229"/>
      <c r="V165" s="229"/>
      <c r="W165" s="229"/>
      <c r="X165" s="229"/>
      <c r="Y165" s="229"/>
    </row>
    <row r="166" spans="1:25" s="118" customFormat="1" ht="48">
      <c r="A166" s="141">
        <v>631130</v>
      </c>
      <c r="B166" s="153" t="s">
        <v>257</v>
      </c>
      <c r="C166" s="141">
        <v>54</v>
      </c>
      <c r="D166" s="141" t="s">
        <v>28</v>
      </c>
      <c r="E166" s="142" t="s">
        <v>51</v>
      </c>
      <c r="F166" s="142">
        <v>2005</v>
      </c>
      <c r="G166" s="142" t="s">
        <v>46</v>
      </c>
      <c r="H166" s="142">
        <v>15</v>
      </c>
      <c r="I166" s="121">
        <v>2</v>
      </c>
      <c r="J166" s="121">
        <v>2</v>
      </c>
      <c r="K166" s="154" t="s">
        <v>404</v>
      </c>
      <c r="L166" s="142">
        <v>3</v>
      </c>
      <c r="M166" s="142">
        <v>2</v>
      </c>
      <c r="N166" s="142">
        <v>2</v>
      </c>
      <c r="O166" s="154" t="s">
        <v>405</v>
      </c>
      <c r="P166" s="192" t="s">
        <v>406</v>
      </c>
      <c r="Q166" s="239"/>
      <c r="R166" s="239"/>
      <c r="S166" s="239"/>
      <c r="T166" s="239"/>
      <c r="U166" s="239"/>
      <c r="V166" s="239"/>
      <c r="W166" s="239"/>
      <c r="X166" s="239"/>
      <c r="Y166" s="231"/>
    </row>
    <row r="167" spans="1:25" s="118" customFormat="1" ht="24">
      <c r="A167" s="135">
        <v>631130</v>
      </c>
      <c r="B167" s="149" t="s">
        <v>258</v>
      </c>
      <c r="C167" s="135">
        <v>10</v>
      </c>
      <c r="D167" s="141" t="s">
        <v>27</v>
      </c>
      <c r="E167" s="119" t="s">
        <v>50</v>
      </c>
      <c r="F167" s="119">
        <v>2005</v>
      </c>
      <c r="G167" s="119" t="s">
        <v>46</v>
      </c>
      <c r="H167" s="119">
        <v>15</v>
      </c>
      <c r="I167" s="120">
        <v>3</v>
      </c>
      <c r="J167" s="121">
        <v>2</v>
      </c>
      <c r="K167" s="147" t="s">
        <v>287</v>
      </c>
      <c r="L167" s="119">
        <v>3</v>
      </c>
      <c r="M167" s="119">
        <v>1</v>
      </c>
      <c r="N167" s="178">
        <v>3</v>
      </c>
      <c r="O167" s="177"/>
      <c r="P167" s="177"/>
      <c r="Q167" s="237"/>
      <c r="R167" s="237"/>
      <c r="S167" s="237"/>
      <c r="T167" s="237"/>
      <c r="U167" s="237"/>
      <c r="V167" s="237"/>
      <c r="W167" s="237"/>
      <c r="X167" s="237"/>
      <c r="Y167" s="227"/>
    </row>
    <row r="168" spans="1:25" s="118" customFormat="1" ht="24">
      <c r="A168" s="135">
        <v>631130</v>
      </c>
      <c r="B168" s="150" t="s">
        <v>259</v>
      </c>
      <c r="C168" s="135">
        <v>26</v>
      </c>
      <c r="D168" s="141" t="s">
        <v>27</v>
      </c>
      <c r="E168" s="119" t="s">
        <v>90</v>
      </c>
      <c r="F168" s="119">
        <v>2005</v>
      </c>
      <c r="G168" s="119" t="s">
        <v>46</v>
      </c>
      <c r="H168" s="119">
        <v>15</v>
      </c>
      <c r="I168" s="120">
        <v>3</v>
      </c>
      <c r="J168" s="121">
        <v>2</v>
      </c>
      <c r="K168" s="148" t="s">
        <v>407</v>
      </c>
      <c r="L168" s="119">
        <v>3</v>
      </c>
      <c r="M168" s="119">
        <v>1</v>
      </c>
      <c r="N168" s="178">
        <v>3</v>
      </c>
      <c r="O168" s="177"/>
      <c r="P168" s="177" t="s">
        <v>408</v>
      </c>
      <c r="Q168" s="237"/>
      <c r="R168" s="237"/>
      <c r="S168" s="237"/>
      <c r="T168" s="237"/>
      <c r="U168" s="237"/>
      <c r="V168" s="237"/>
      <c r="W168" s="237"/>
      <c r="X168" s="237"/>
      <c r="Y168" s="227"/>
    </row>
    <row r="169" spans="1:25" s="118" customFormat="1" ht="36">
      <c r="A169" s="135">
        <v>631130</v>
      </c>
      <c r="B169" s="150" t="s">
        <v>260</v>
      </c>
      <c r="C169" s="135">
        <v>126</v>
      </c>
      <c r="D169" s="141" t="s">
        <v>28</v>
      </c>
      <c r="E169" s="119" t="s">
        <v>51</v>
      </c>
      <c r="F169" s="119">
        <v>2005</v>
      </c>
      <c r="G169" s="119" t="s">
        <v>46</v>
      </c>
      <c r="H169" s="119">
        <v>15</v>
      </c>
      <c r="I169" s="121">
        <v>2</v>
      </c>
      <c r="J169" s="121">
        <v>2</v>
      </c>
      <c r="K169" s="148" t="s">
        <v>407</v>
      </c>
      <c r="L169" s="119">
        <v>3</v>
      </c>
      <c r="M169" s="119">
        <v>2</v>
      </c>
      <c r="N169" s="178">
        <v>5</v>
      </c>
      <c r="O169" s="177"/>
      <c r="P169" s="192" t="s">
        <v>409</v>
      </c>
      <c r="Q169" s="239"/>
      <c r="R169" s="239"/>
      <c r="S169" s="239"/>
      <c r="T169" s="239"/>
      <c r="U169" s="239"/>
      <c r="V169" s="239"/>
      <c r="W169" s="239"/>
      <c r="X169" s="239"/>
      <c r="Y169" s="231"/>
    </row>
    <row r="170" spans="1:25" s="118" customFormat="1" ht="24">
      <c r="A170" s="135">
        <v>631130</v>
      </c>
      <c r="B170" s="150" t="s">
        <v>261</v>
      </c>
      <c r="C170" s="135">
        <v>150</v>
      </c>
      <c r="D170" s="141" t="s">
        <v>27</v>
      </c>
      <c r="E170" s="119" t="s">
        <v>84</v>
      </c>
      <c r="F170" s="119">
        <v>2005</v>
      </c>
      <c r="G170" s="119" t="s">
        <v>46</v>
      </c>
      <c r="H170" s="119">
        <v>15</v>
      </c>
      <c r="I170" s="120">
        <v>3</v>
      </c>
      <c r="J170" s="121">
        <v>2</v>
      </c>
      <c r="K170" s="148" t="s">
        <v>410</v>
      </c>
      <c r="L170" s="119">
        <v>3</v>
      </c>
      <c r="M170" s="119">
        <v>2</v>
      </c>
      <c r="N170" s="178">
        <v>2</v>
      </c>
      <c r="O170" s="177" t="s">
        <v>411</v>
      </c>
      <c r="P170" s="176" t="s">
        <v>412</v>
      </c>
      <c r="Q170" s="239"/>
      <c r="R170" s="239"/>
      <c r="S170" s="239"/>
      <c r="T170" s="239"/>
      <c r="U170" s="239"/>
      <c r="V170" s="239"/>
      <c r="W170" s="239"/>
      <c r="X170" s="239"/>
      <c r="Y170" s="230"/>
    </row>
    <row r="171" spans="1:25" s="118" customFormat="1" ht="36">
      <c r="A171" s="135">
        <v>634130</v>
      </c>
      <c r="B171" s="150" t="s">
        <v>262</v>
      </c>
      <c r="C171" s="135">
        <v>128</v>
      </c>
      <c r="D171" s="141" t="s">
        <v>27</v>
      </c>
      <c r="E171" s="119" t="s">
        <v>50</v>
      </c>
      <c r="F171" s="119">
        <v>2005</v>
      </c>
      <c r="G171" s="119" t="s">
        <v>46</v>
      </c>
      <c r="H171" s="119">
        <v>15</v>
      </c>
      <c r="I171" s="120">
        <v>3</v>
      </c>
      <c r="J171" s="123">
        <v>4</v>
      </c>
      <c r="K171" s="148" t="s">
        <v>413</v>
      </c>
      <c r="L171" s="119">
        <v>3</v>
      </c>
      <c r="M171" s="119">
        <v>3</v>
      </c>
      <c r="N171" s="178">
        <v>5</v>
      </c>
      <c r="O171" s="177" t="s">
        <v>414</v>
      </c>
      <c r="P171" s="154" t="s">
        <v>415</v>
      </c>
      <c r="Q171" s="237"/>
      <c r="R171" s="237"/>
      <c r="S171" s="237"/>
      <c r="T171" s="237"/>
      <c r="U171" s="237"/>
      <c r="V171" s="237"/>
      <c r="W171" s="237"/>
      <c r="X171" s="237"/>
      <c r="Y171" s="228"/>
    </row>
    <row r="172" spans="1:25" s="118" customFormat="1">
      <c r="A172" s="310" t="s">
        <v>263</v>
      </c>
      <c r="B172" s="310"/>
      <c r="C172" s="138"/>
      <c r="D172" s="138"/>
      <c r="E172" s="139"/>
      <c r="F172" s="140"/>
      <c r="G172" s="140"/>
      <c r="H172" s="139"/>
      <c r="I172" s="139"/>
      <c r="J172" s="139"/>
      <c r="K172" s="174"/>
      <c r="L172" s="166"/>
      <c r="M172" s="166"/>
      <c r="N172" s="166"/>
      <c r="O172" s="166"/>
      <c r="P172" s="166"/>
      <c r="Q172" s="229"/>
      <c r="R172" s="229"/>
      <c r="S172" s="229"/>
      <c r="T172" s="229"/>
      <c r="U172" s="229"/>
      <c r="V172" s="229"/>
      <c r="W172" s="229"/>
      <c r="X172" s="229"/>
      <c r="Y172" s="229"/>
    </row>
    <row r="173" spans="1:25" s="118" customFormat="1">
      <c r="A173" s="135">
        <v>651000</v>
      </c>
      <c r="B173" s="135" t="s">
        <v>264</v>
      </c>
      <c r="C173" s="135">
        <v>1</v>
      </c>
      <c r="D173" s="135" t="s">
        <v>28</v>
      </c>
      <c r="E173" s="119" t="s">
        <v>50</v>
      </c>
      <c r="F173" s="119">
        <v>2005</v>
      </c>
      <c r="G173" s="119" t="s">
        <v>45</v>
      </c>
      <c r="H173" s="119">
        <v>5</v>
      </c>
      <c r="I173" s="120">
        <v>3</v>
      </c>
      <c r="J173" s="120">
        <v>3</v>
      </c>
      <c r="K173" s="154" t="s">
        <v>416</v>
      </c>
      <c r="L173" s="142">
        <v>2</v>
      </c>
      <c r="M173" s="142">
        <v>2</v>
      </c>
      <c r="N173" s="173">
        <v>3</v>
      </c>
      <c r="O173" s="147" t="s">
        <v>416</v>
      </c>
      <c r="P173" s="154"/>
      <c r="Q173" s="237"/>
      <c r="R173" s="237"/>
      <c r="S173" s="237"/>
      <c r="T173" s="237"/>
      <c r="U173" s="237"/>
      <c r="V173" s="237"/>
      <c r="W173" s="237"/>
      <c r="X173" s="237"/>
      <c r="Y173" s="228"/>
    </row>
    <row r="174" spans="1:25" s="118" customFormat="1" ht="48">
      <c r="A174" s="135">
        <v>651000</v>
      </c>
      <c r="B174" s="135" t="s">
        <v>265</v>
      </c>
      <c r="C174" s="135">
        <v>1</v>
      </c>
      <c r="D174" s="135" t="s">
        <v>28</v>
      </c>
      <c r="E174" s="119" t="s">
        <v>50</v>
      </c>
      <c r="F174" s="119">
        <v>2005</v>
      </c>
      <c r="G174" s="119" t="s">
        <v>45</v>
      </c>
      <c r="H174" s="119"/>
      <c r="I174" s="120">
        <v>3</v>
      </c>
      <c r="J174" s="120">
        <v>3</v>
      </c>
      <c r="K174" s="186" t="s">
        <v>417</v>
      </c>
      <c r="L174" s="142">
        <v>2</v>
      </c>
      <c r="M174" s="142">
        <v>3</v>
      </c>
      <c r="N174" s="142">
        <v>2</v>
      </c>
      <c r="O174" s="186" t="s">
        <v>418</v>
      </c>
      <c r="P174" s="154" t="s">
        <v>419</v>
      </c>
      <c r="Q174" s="237"/>
      <c r="R174" s="237"/>
      <c r="S174" s="237"/>
      <c r="T174" s="237"/>
      <c r="U174" s="237"/>
      <c r="V174" s="237"/>
      <c r="W174" s="237"/>
      <c r="X174" s="237"/>
      <c r="Y174" s="228"/>
    </row>
    <row r="175" spans="1:25" s="118" customFormat="1" ht="24">
      <c r="A175" s="135">
        <v>651300</v>
      </c>
      <c r="B175" s="135" t="s">
        <v>266</v>
      </c>
      <c r="C175" s="135">
        <v>40</v>
      </c>
      <c r="D175" s="135" t="s">
        <v>27</v>
      </c>
      <c r="E175" s="119" t="s">
        <v>50</v>
      </c>
      <c r="F175" s="119">
        <v>2005</v>
      </c>
      <c r="G175" s="119" t="s">
        <v>45</v>
      </c>
      <c r="H175" s="119">
        <v>15</v>
      </c>
      <c r="I175" s="120">
        <v>3</v>
      </c>
      <c r="J175" s="123">
        <v>4</v>
      </c>
      <c r="K175" s="148" t="s">
        <v>420</v>
      </c>
      <c r="L175" s="142">
        <v>3</v>
      </c>
      <c r="M175" s="142">
        <v>3</v>
      </c>
      <c r="N175" s="142">
        <v>5</v>
      </c>
      <c r="O175" s="154"/>
      <c r="P175" s="154" t="s">
        <v>421</v>
      </c>
      <c r="Q175" s="237"/>
      <c r="R175" s="237"/>
      <c r="S175" s="237"/>
      <c r="T175" s="237"/>
      <c r="U175" s="237"/>
      <c r="V175" s="237"/>
      <c r="W175" s="237"/>
      <c r="X175" s="237"/>
      <c r="Y175" s="228"/>
    </row>
    <row r="176" spans="1:25" s="118" customFormat="1" ht="24">
      <c r="A176" s="135">
        <v>651300</v>
      </c>
      <c r="B176" s="135" t="s">
        <v>267</v>
      </c>
      <c r="C176" s="135">
        <v>43</v>
      </c>
      <c r="D176" s="135" t="s">
        <v>27</v>
      </c>
      <c r="E176" s="119" t="s">
        <v>50</v>
      </c>
      <c r="F176" s="119">
        <v>2005</v>
      </c>
      <c r="G176" s="119" t="s">
        <v>45</v>
      </c>
      <c r="H176" s="119">
        <v>20</v>
      </c>
      <c r="I176" s="120">
        <v>3</v>
      </c>
      <c r="J176" s="123">
        <v>4</v>
      </c>
      <c r="K176" s="148" t="s">
        <v>420</v>
      </c>
      <c r="L176" s="142">
        <v>3</v>
      </c>
      <c r="M176" s="142">
        <v>3</v>
      </c>
      <c r="N176" s="142">
        <v>5</v>
      </c>
      <c r="O176" s="154"/>
      <c r="P176" s="154" t="s">
        <v>421</v>
      </c>
      <c r="Q176" s="237"/>
      <c r="R176" s="237"/>
      <c r="S176" s="237"/>
      <c r="T176" s="237"/>
      <c r="U176" s="237"/>
      <c r="V176" s="237"/>
      <c r="W176" s="237"/>
      <c r="X176" s="237"/>
      <c r="Y176" s="228"/>
    </row>
    <row r="177" spans="1:25" s="118" customFormat="1">
      <c r="A177" s="135">
        <v>651360</v>
      </c>
      <c r="B177" s="135" t="s">
        <v>268</v>
      </c>
      <c r="C177" s="135"/>
      <c r="D177" s="135" t="s">
        <v>27</v>
      </c>
      <c r="E177" s="119" t="s">
        <v>50</v>
      </c>
      <c r="F177" s="119">
        <v>2005</v>
      </c>
      <c r="G177" s="119" t="s">
        <v>45</v>
      </c>
      <c r="H177" s="119">
        <v>20</v>
      </c>
      <c r="I177" s="120">
        <v>3</v>
      </c>
      <c r="J177" s="124">
        <v>1</v>
      </c>
      <c r="K177" s="154" t="s">
        <v>283</v>
      </c>
      <c r="L177" s="142"/>
      <c r="M177" s="142"/>
      <c r="N177" s="183"/>
      <c r="O177" s="177" t="s">
        <v>283</v>
      </c>
      <c r="P177" s="154" t="s">
        <v>422</v>
      </c>
      <c r="Q177" s="237"/>
      <c r="R177" s="237"/>
      <c r="S177" s="237"/>
      <c r="T177" s="237"/>
      <c r="U177" s="237"/>
      <c r="V177" s="237"/>
      <c r="W177" s="237"/>
      <c r="X177" s="237"/>
      <c r="Y177" s="228"/>
    </row>
    <row r="178" spans="1:25" s="118" customFormat="1">
      <c r="A178" s="310" t="s">
        <v>75</v>
      </c>
      <c r="B178" s="310"/>
      <c r="C178" s="138"/>
      <c r="D178" s="138"/>
      <c r="E178" s="139"/>
      <c r="F178" s="140"/>
      <c r="G178" s="140"/>
      <c r="H178" s="139"/>
      <c r="I178" s="139"/>
      <c r="J178" s="139"/>
      <c r="K178" s="174"/>
      <c r="L178" s="166"/>
      <c r="M178" s="166"/>
      <c r="N178" s="166"/>
      <c r="O178" s="166"/>
      <c r="P178" s="166"/>
      <c r="Q178" s="229"/>
      <c r="R178" s="229"/>
      <c r="S178" s="229"/>
      <c r="T178" s="229"/>
      <c r="U178" s="229"/>
      <c r="V178" s="229"/>
      <c r="W178" s="229"/>
      <c r="X178" s="229"/>
      <c r="Y178" s="229"/>
    </row>
    <row r="179" spans="1:25" s="118" customFormat="1">
      <c r="A179" s="150">
        <v>741110</v>
      </c>
      <c r="B179" s="149" t="s">
        <v>269</v>
      </c>
      <c r="C179" s="150">
        <v>110</v>
      </c>
      <c r="D179" s="150" t="s">
        <v>27</v>
      </c>
      <c r="E179" s="119" t="s">
        <v>50</v>
      </c>
      <c r="F179" s="158">
        <v>2005</v>
      </c>
      <c r="G179" s="158" t="s">
        <v>45</v>
      </c>
      <c r="H179" s="119">
        <v>20</v>
      </c>
      <c r="I179" s="120">
        <v>3</v>
      </c>
      <c r="J179" s="124">
        <v>1</v>
      </c>
      <c r="K179" s="177" t="s">
        <v>283</v>
      </c>
      <c r="L179" s="142"/>
      <c r="M179" s="142"/>
      <c r="N179" s="142"/>
      <c r="O179" s="177"/>
      <c r="P179" s="154"/>
      <c r="Q179" s="237"/>
      <c r="R179" s="237"/>
      <c r="S179" s="237"/>
      <c r="T179" s="237"/>
      <c r="U179" s="237"/>
      <c r="V179" s="237"/>
      <c r="W179" s="237"/>
      <c r="X179" s="237"/>
      <c r="Y179" s="228"/>
    </row>
    <row r="180" spans="1:25" s="118" customFormat="1">
      <c r="A180" s="150">
        <v>741120</v>
      </c>
      <c r="B180" s="149" t="s">
        <v>44</v>
      </c>
      <c r="C180" s="150">
        <v>75</v>
      </c>
      <c r="D180" s="150" t="s">
        <v>27</v>
      </c>
      <c r="E180" s="119" t="s">
        <v>50</v>
      </c>
      <c r="F180" s="158">
        <v>2005</v>
      </c>
      <c r="G180" s="158" t="s">
        <v>45</v>
      </c>
      <c r="H180" s="119">
        <v>20</v>
      </c>
      <c r="I180" s="120">
        <v>3</v>
      </c>
      <c r="J180" s="124">
        <v>1</v>
      </c>
      <c r="K180" s="177" t="s">
        <v>283</v>
      </c>
      <c r="L180" s="142"/>
      <c r="M180" s="142"/>
      <c r="N180" s="142"/>
      <c r="O180" s="177" t="s">
        <v>283</v>
      </c>
      <c r="P180" s="154"/>
      <c r="Q180" s="237"/>
      <c r="R180" s="237"/>
      <c r="S180" s="237"/>
      <c r="T180" s="237"/>
      <c r="U180" s="237"/>
      <c r="V180" s="237"/>
      <c r="W180" s="237"/>
      <c r="X180" s="237"/>
      <c r="Y180" s="228"/>
    </row>
    <row r="181" spans="1:25" s="118" customFormat="1">
      <c r="A181" s="150">
        <v>741130</v>
      </c>
      <c r="B181" s="149" t="s">
        <v>270</v>
      </c>
      <c r="C181" s="150">
        <v>55</v>
      </c>
      <c r="D181" s="150" t="s">
        <v>27</v>
      </c>
      <c r="E181" s="119" t="s">
        <v>50</v>
      </c>
      <c r="F181" s="158">
        <v>2005</v>
      </c>
      <c r="G181" s="158" t="s">
        <v>45</v>
      </c>
      <c r="H181" s="119">
        <v>20</v>
      </c>
      <c r="I181" s="120">
        <v>3</v>
      </c>
      <c r="J181" s="124">
        <v>1</v>
      </c>
      <c r="K181" s="177" t="s">
        <v>283</v>
      </c>
      <c r="L181" s="142"/>
      <c r="M181" s="142"/>
      <c r="N181" s="142"/>
      <c r="O181" s="177" t="s">
        <v>423</v>
      </c>
      <c r="P181" s="154" t="s">
        <v>424</v>
      </c>
      <c r="Q181" s="237"/>
      <c r="R181" s="237"/>
      <c r="S181" s="237"/>
      <c r="T181" s="237"/>
      <c r="U181" s="237"/>
      <c r="V181" s="237"/>
      <c r="W181" s="237"/>
      <c r="X181" s="237"/>
      <c r="Y181" s="228"/>
    </row>
    <row r="182" spans="1:25" s="118" customFormat="1" ht="15.75" thickBot="1">
      <c r="A182" s="245">
        <v>741140</v>
      </c>
      <c r="B182" s="246" t="s">
        <v>271</v>
      </c>
      <c r="C182" s="245">
        <v>10</v>
      </c>
      <c r="D182" s="245" t="s">
        <v>27</v>
      </c>
      <c r="E182" s="247" t="s">
        <v>50</v>
      </c>
      <c r="F182" s="248">
        <v>2005</v>
      </c>
      <c r="G182" s="248" t="s">
        <v>45</v>
      </c>
      <c r="H182" s="247">
        <v>20</v>
      </c>
      <c r="I182" s="249">
        <v>3</v>
      </c>
      <c r="J182" s="220">
        <v>1</v>
      </c>
      <c r="K182" s="250" t="s">
        <v>283</v>
      </c>
      <c r="L182" s="218"/>
      <c r="M182" s="218"/>
      <c r="N182" s="218"/>
      <c r="O182" s="250" t="s">
        <v>283</v>
      </c>
      <c r="P182" s="222"/>
      <c r="Q182" s="259"/>
      <c r="R182" s="259"/>
      <c r="S182" s="259"/>
      <c r="T182" s="259"/>
      <c r="U182" s="259"/>
      <c r="V182" s="259"/>
      <c r="W182" s="259"/>
      <c r="X182" s="259"/>
      <c r="Y182" s="260"/>
    </row>
    <row r="183" spans="1:25" ht="15.75" thickBot="1">
      <c r="A183" s="251"/>
      <c r="B183" s="252"/>
      <c r="C183" s="252"/>
      <c r="D183" s="252"/>
      <c r="E183" s="252"/>
      <c r="F183" s="252"/>
      <c r="G183" s="252"/>
      <c r="H183" s="252"/>
      <c r="I183" s="252"/>
      <c r="J183" s="252"/>
      <c r="K183" s="252"/>
      <c r="L183" s="252"/>
      <c r="M183" s="252"/>
      <c r="N183" s="252"/>
      <c r="O183" s="252"/>
      <c r="P183" s="252"/>
      <c r="Q183" s="252"/>
      <c r="R183" s="234"/>
      <c r="S183" s="234">
        <f>SUM(S6:S182)</f>
        <v>0</v>
      </c>
      <c r="T183" s="234">
        <f t="shared" ref="T183:X183" si="0">SUM(T6:T182)</f>
        <v>0</v>
      </c>
      <c r="U183" s="234">
        <f t="shared" si="0"/>
        <v>0</v>
      </c>
      <c r="V183" s="234">
        <f t="shared" si="0"/>
        <v>0</v>
      </c>
      <c r="W183" s="234">
        <f t="shared" si="0"/>
        <v>0</v>
      </c>
      <c r="X183" s="234">
        <f t="shared" si="0"/>
        <v>0</v>
      </c>
      <c r="Y183" s="235">
        <f>SUM(S183:X183)</f>
        <v>0</v>
      </c>
    </row>
  </sheetData>
  <autoFilter ref="A5:Y182"/>
  <mergeCells count="13">
    <mergeCell ref="A22:B22"/>
    <mergeCell ref="A6:B6"/>
    <mergeCell ref="A8:B8"/>
    <mergeCell ref="A12:B12"/>
    <mergeCell ref="A165:B165"/>
    <mergeCell ref="A178:B178"/>
    <mergeCell ref="A25:B25"/>
    <mergeCell ref="A43:B43"/>
    <mergeCell ref="A63:B63"/>
    <mergeCell ref="A99:B99"/>
    <mergeCell ref="A104:B104"/>
    <mergeCell ref="A135:B135"/>
    <mergeCell ref="A172:B17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17"/>
  <sheetViews>
    <sheetView workbookViewId="0">
      <pane xSplit="2" ySplit="6" topLeftCell="G7" activePane="bottomRight" state="frozen"/>
      <selection pane="topRight" activeCell="C1" sqref="C1"/>
      <selection pane="bottomLeft" activeCell="A7" sqref="A7"/>
      <selection pane="bottomRight" activeCell="AB17" sqref="AB17"/>
    </sheetView>
  </sheetViews>
  <sheetFormatPr defaultColWidth="9.140625" defaultRowHeight="15"/>
  <cols>
    <col min="1" max="1" width="9.140625" style="118"/>
    <col min="2" max="2" width="56.28515625" style="118" bestFit="1" customWidth="1"/>
    <col min="3" max="3" width="43.28515625" style="118" bestFit="1" customWidth="1"/>
    <col min="4" max="4" width="28.5703125" style="118" bestFit="1" customWidth="1"/>
    <col min="5" max="5" width="38.28515625" style="118" bestFit="1" customWidth="1"/>
    <col min="6" max="6" width="10" style="118" bestFit="1" customWidth="1"/>
    <col min="7" max="7" width="15.140625" style="118" bestFit="1" customWidth="1"/>
    <col min="8" max="8" width="11.5703125" style="118" customWidth="1"/>
    <col min="9" max="9" width="9.140625" style="118"/>
    <col min="10" max="10" width="15" style="118" customWidth="1"/>
    <col min="11" max="11" width="12.28515625" style="118" bestFit="1" customWidth="1"/>
    <col min="12" max="12" width="7.85546875" style="118" bestFit="1" customWidth="1"/>
    <col min="13" max="13" width="9.7109375" style="118" customWidth="1"/>
    <col min="14" max="15" width="7.28515625" style="118" customWidth="1"/>
    <col min="16" max="16" width="58" style="118" bestFit="1" customWidth="1"/>
    <col min="17" max="17" width="9.7109375" style="118" customWidth="1"/>
    <col min="18" max="18" width="18.42578125" style="118" bestFit="1" customWidth="1"/>
    <col min="19" max="19" width="9.7109375" style="118" customWidth="1"/>
    <col min="20" max="20" width="35.85546875" style="118" customWidth="1"/>
    <col min="21" max="21" width="27.5703125" style="118" customWidth="1"/>
    <col min="22" max="16384" width="9.140625" style="118"/>
  </cols>
  <sheetData>
    <row r="1" spans="1:28" ht="15.75">
      <c r="B1" s="263" t="s">
        <v>736</v>
      </c>
    </row>
    <row r="2" spans="1:28" ht="93.75" customHeight="1">
      <c r="L2" s="208"/>
      <c r="M2" s="209"/>
      <c r="N2" s="209"/>
      <c r="O2" s="209"/>
      <c r="P2" s="209"/>
      <c r="Q2" s="209"/>
      <c r="R2" s="209"/>
      <c r="S2" s="209"/>
      <c r="T2" s="207" t="s">
        <v>431</v>
      </c>
    </row>
    <row r="3" spans="1:28">
      <c r="B3" s="266" t="s">
        <v>442</v>
      </c>
      <c r="K3" s="210"/>
      <c r="L3" s="211"/>
      <c r="M3" s="209"/>
      <c r="N3" s="209"/>
      <c r="O3" s="209"/>
      <c r="P3" s="209"/>
      <c r="Q3" s="209"/>
      <c r="R3" s="209"/>
      <c r="S3" s="209"/>
    </row>
    <row r="5" spans="1:28" ht="15.75" thickBot="1">
      <c r="V5" s="214" t="s">
        <v>434</v>
      </c>
      <c r="W5" s="214"/>
      <c r="X5" s="214"/>
      <c r="Y5" s="214"/>
      <c r="Z5" s="214"/>
      <c r="AA5" s="214"/>
      <c r="AB5" s="214"/>
    </row>
    <row r="6" spans="1:28" ht="24.75" thickTop="1">
      <c r="A6" s="125" t="s">
        <v>59</v>
      </c>
      <c r="B6" s="126" t="s">
        <v>60</v>
      </c>
      <c r="C6" s="127" t="s">
        <v>734</v>
      </c>
      <c r="D6" s="127" t="s">
        <v>3</v>
      </c>
      <c r="E6" s="127" t="s">
        <v>735</v>
      </c>
      <c r="F6" s="127" t="s">
        <v>732</v>
      </c>
      <c r="G6" s="127" t="s">
        <v>443</v>
      </c>
      <c r="H6" s="127" t="s">
        <v>61</v>
      </c>
      <c r="I6" s="128" t="s">
        <v>24</v>
      </c>
      <c r="J6" s="128" t="s">
        <v>62</v>
      </c>
      <c r="K6" s="128" t="s">
        <v>23</v>
      </c>
      <c r="L6" s="128" t="s">
        <v>43</v>
      </c>
      <c r="M6" s="128" t="s">
        <v>63</v>
      </c>
      <c r="N6" s="127" t="s">
        <v>64</v>
      </c>
      <c r="O6" s="128" t="s">
        <v>25</v>
      </c>
      <c r="P6" s="167" t="s">
        <v>274</v>
      </c>
      <c r="Q6" s="169" t="s">
        <v>276</v>
      </c>
      <c r="R6" s="128" t="s">
        <v>277</v>
      </c>
      <c r="S6" s="170" t="s">
        <v>733</v>
      </c>
      <c r="T6" s="213" t="s">
        <v>432</v>
      </c>
      <c r="U6" s="214" t="s">
        <v>433</v>
      </c>
      <c r="V6" s="215">
        <v>2020</v>
      </c>
      <c r="W6" s="215">
        <v>2021</v>
      </c>
      <c r="X6" s="215">
        <v>2022</v>
      </c>
      <c r="Y6" s="215">
        <v>2023</v>
      </c>
      <c r="Z6" s="215">
        <v>2024</v>
      </c>
      <c r="AA6" s="215">
        <v>2025</v>
      </c>
      <c r="AB6" s="215" t="s">
        <v>435</v>
      </c>
    </row>
    <row r="7" spans="1:28" customFormat="1">
      <c r="A7" s="270">
        <v>231000</v>
      </c>
      <c r="B7" s="270" t="s">
        <v>445</v>
      </c>
      <c r="C7" s="270" t="s">
        <v>446</v>
      </c>
      <c r="D7" s="270" t="s">
        <v>447</v>
      </c>
      <c r="E7" s="270" t="s">
        <v>448</v>
      </c>
      <c r="F7" s="270" t="s">
        <v>450</v>
      </c>
      <c r="G7" s="270" t="s">
        <v>444</v>
      </c>
      <c r="H7" s="270">
        <v>2835</v>
      </c>
      <c r="I7" s="270" t="s">
        <v>449</v>
      </c>
      <c r="J7" s="142" t="s">
        <v>84</v>
      </c>
      <c r="K7" s="270" t="s">
        <v>450</v>
      </c>
      <c r="L7" s="270" t="s">
        <v>37</v>
      </c>
      <c r="M7" s="270"/>
      <c r="N7" s="120">
        <v>3</v>
      </c>
      <c r="O7" s="121">
        <v>2</v>
      </c>
      <c r="P7" s="270" t="s">
        <v>451</v>
      </c>
      <c r="Q7" s="270" t="s">
        <v>452</v>
      </c>
      <c r="R7" s="270" t="s">
        <v>453</v>
      </c>
      <c r="S7" s="270">
        <v>2</v>
      </c>
      <c r="T7" s="270"/>
      <c r="U7" s="270"/>
      <c r="V7" s="237"/>
      <c r="W7" s="237"/>
      <c r="X7" s="237"/>
      <c r="Y7" s="237"/>
      <c r="Z7" s="237"/>
      <c r="AA7" s="237"/>
      <c r="AB7" s="272"/>
    </row>
    <row r="8" spans="1:28" customFormat="1">
      <c r="A8" s="270">
        <v>311000</v>
      </c>
      <c r="B8" s="270" t="s">
        <v>454</v>
      </c>
      <c r="C8" s="270" t="s">
        <v>455</v>
      </c>
      <c r="D8" s="270" t="s">
        <v>447</v>
      </c>
      <c r="E8" s="270" t="s">
        <v>456</v>
      </c>
      <c r="F8" s="270" t="s">
        <v>450</v>
      </c>
      <c r="G8" s="270" t="s">
        <v>444</v>
      </c>
      <c r="H8" s="270"/>
      <c r="I8" s="270" t="s">
        <v>449</v>
      </c>
      <c r="J8" s="142" t="s">
        <v>84</v>
      </c>
      <c r="K8" s="270" t="s">
        <v>450</v>
      </c>
      <c r="L8" s="270" t="s">
        <v>37</v>
      </c>
      <c r="M8" s="270"/>
      <c r="N8" s="120">
        <v>3</v>
      </c>
      <c r="O8" s="121">
        <v>2</v>
      </c>
      <c r="P8" s="270" t="s">
        <v>457</v>
      </c>
      <c r="Q8" s="270" t="s">
        <v>452</v>
      </c>
      <c r="R8" s="270" t="s">
        <v>453</v>
      </c>
      <c r="S8" s="270">
        <v>3</v>
      </c>
      <c r="T8" s="270"/>
      <c r="U8" s="270"/>
      <c r="V8" s="237"/>
      <c r="W8" s="237"/>
      <c r="X8" s="237"/>
      <c r="Y8" s="237"/>
      <c r="Z8" s="237"/>
      <c r="AA8" s="237"/>
      <c r="AB8" s="272"/>
    </row>
    <row r="9" spans="1:28" customFormat="1">
      <c r="A9" s="270">
        <v>313100</v>
      </c>
      <c r="B9" s="270" t="s">
        <v>454</v>
      </c>
      <c r="C9" s="270" t="s">
        <v>458</v>
      </c>
      <c r="D9" s="270" t="s">
        <v>459</v>
      </c>
      <c r="E9" s="270" t="s">
        <v>460</v>
      </c>
      <c r="F9" s="270" t="s">
        <v>450</v>
      </c>
      <c r="G9" s="270" t="s">
        <v>444</v>
      </c>
      <c r="H9" s="270">
        <v>45</v>
      </c>
      <c r="I9" s="270" t="s">
        <v>461</v>
      </c>
      <c r="J9" s="142" t="s">
        <v>84</v>
      </c>
      <c r="K9" s="270">
        <v>1998</v>
      </c>
      <c r="L9" s="270" t="s">
        <v>37</v>
      </c>
      <c r="M9" s="270"/>
      <c r="N9" s="120">
        <v>3</v>
      </c>
      <c r="O9" s="121">
        <v>2</v>
      </c>
      <c r="P9" s="270" t="s">
        <v>462</v>
      </c>
      <c r="Q9" s="270" t="s">
        <v>452</v>
      </c>
      <c r="R9" s="270" t="s">
        <v>453</v>
      </c>
      <c r="S9" s="270">
        <v>2</v>
      </c>
      <c r="T9" s="270"/>
      <c r="U9" s="270"/>
      <c r="V9" s="237"/>
      <c r="W9" s="237"/>
      <c r="X9" s="237"/>
      <c r="Y9" s="237"/>
      <c r="Z9" s="237"/>
      <c r="AA9" s="237"/>
      <c r="AB9" s="272"/>
    </row>
    <row r="10" spans="1:28" customFormat="1">
      <c r="A10" s="270">
        <v>314400</v>
      </c>
      <c r="B10" s="270" t="s">
        <v>454</v>
      </c>
      <c r="C10" s="270" t="s">
        <v>463</v>
      </c>
      <c r="D10" s="270" t="s">
        <v>464</v>
      </c>
      <c r="E10" s="270" t="s">
        <v>465</v>
      </c>
      <c r="F10" s="270" t="s">
        <v>466</v>
      </c>
      <c r="G10" s="270" t="s">
        <v>444</v>
      </c>
      <c r="H10" s="270">
        <v>1</v>
      </c>
      <c r="I10" s="270" t="s">
        <v>461</v>
      </c>
      <c r="J10" s="142" t="s">
        <v>84</v>
      </c>
      <c r="K10" s="270">
        <v>2016</v>
      </c>
      <c r="L10" s="270" t="s">
        <v>37</v>
      </c>
      <c r="M10" s="270"/>
      <c r="N10" s="120">
        <v>3</v>
      </c>
      <c r="O10" s="124">
        <v>1</v>
      </c>
      <c r="P10" s="270" t="s">
        <v>467</v>
      </c>
      <c r="Q10" s="270" t="s">
        <v>452</v>
      </c>
      <c r="R10" s="270" t="s">
        <v>453</v>
      </c>
      <c r="S10" s="270">
        <v>1</v>
      </c>
      <c r="T10" s="270"/>
      <c r="U10" s="270"/>
      <c r="V10" s="237"/>
      <c r="W10" s="237"/>
      <c r="X10" s="237"/>
      <c r="Y10" s="237"/>
      <c r="Z10" s="237"/>
      <c r="AA10" s="237"/>
      <c r="AB10" s="272"/>
    </row>
    <row r="11" spans="1:28" customFormat="1">
      <c r="A11" s="270">
        <v>321000</v>
      </c>
      <c r="B11" s="270" t="s">
        <v>468</v>
      </c>
      <c r="C11" s="270" t="s">
        <v>455</v>
      </c>
      <c r="D11" s="270" t="s">
        <v>447</v>
      </c>
      <c r="E11" s="270" t="s">
        <v>469</v>
      </c>
      <c r="F11" s="270" t="s">
        <v>450</v>
      </c>
      <c r="G11" s="270" t="s">
        <v>444</v>
      </c>
      <c r="H11" s="270"/>
      <c r="I11" s="270" t="s">
        <v>449</v>
      </c>
      <c r="J11" s="142" t="s">
        <v>84</v>
      </c>
      <c r="K11" s="270" t="s">
        <v>450</v>
      </c>
      <c r="L11" s="270" t="s">
        <v>37</v>
      </c>
      <c r="M11" s="270"/>
      <c r="N11" s="120">
        <v>3</v>
      </c>
      <c r="O11" s="121">
        <v>2</v>
      </c>
      <c r="P11" s="270" t="s">
        <v>470</v>
      </c>
      <c r="Q11" s="270" t="s">
        <v>452</v>
      </c>
      <c r="R11" s="270" t="s">
        <v>453</v>
      </c>
      <c r="S11" s="270">
        <v>3</v>
      </c>
      <c r="T11" s="270"/>
      <c r="U11" s="270"/>
      <c r="V11" s="237"/>
      <c r="W11" s="237"/>
      <c r="X11" s="237"/>
      <c r="Y11" s="237"/>
      <c r="Z11" s="237"/>
      <c r="AA11" s="237"/>
      <c r="AB11" s="272"/>
    </row>
    <row r="12" spans="1:28" customFormat="1">
      <c r="A12" s="270">
        <v>341100</v>
      </c>
      <c r="B12" s="270" t="s">
        <v>471</v>
      </c>
      <c r="C12" s="270" t="s">
        <v>472</v>
      </c>
      <c r="D12" s="270" t="s">
        <v>473</v>
      </c>
      <c r="E12" s="270" t="s">
        <v>471</v>
      </c>
      <c r="F12" s="270" t="s">
        <v>450</v>
      </c>
      <c r="G12" s="270" t="s">
        <v>444</v>
      </c>
      <c r="H12" s="270">
        <v>1</v>
      </c>
      <c r="I12" s="270" t="s">
        <v>461</v>
      </c>
      <c r="J12" s="142" t="s">
        <v>84</v>
      </c>
      <c r="K12" s="270" t="s">
        <v>450</v>
      </c>
      <c r="L12" s="270" t="s">
        <v>37</v>
      </c>
      <c r="M12" s="270"/>
      <c r="N12" s="120">
        <v>3</v>
      </c>
      <c r="O12" s="121">
        <v>2</v>
      </c>
      <c r="P12" s="270" t="s">
        <v>474</v>
      </c>
      <c r="Q12" s="270"/>
      <c r="R12" s="270" t="s">
        <v>453</v>
      </c>
      <c r="S12" s="270"/>
      <c r="T12" s="270"/>
      <c r="U12" s="270"/>
      <c r="V12" s="237"/>
      <c r="W12" s="237"/>
      <c r="X12" s="237"/>
      <c r="Y12" s="237"/>
      <c r="Z12" s="237"/>
      <c r="AA12" s="237"/>
      <c r="AB12" s="272"/>
    </row>
    <row r="13" spans="1:28" customFormat="1">
      <c r="A13" s="270">
        <v>471109</v>
      </c>
      <c r="B13" s="270" t="s">
        <v>475</v>
      </c>
      <c r="C13" s="270" t="s">
        <v>476</v>
      </c>
      <c r="D13" s="270" t="s">
        <v>477</v>
      </c>
      <c r="E13" s="270" t="s">
        <v>478</v>
      </c>
      <c r="F13" s="270" t="s">
        <v>450</v>
      </c>
      <c r="G13" s="270" t="s">
        <v>444</v>
      </c>
      <c r="H13" s="270">
        <v>1900</v>
      </c>
      <c r="I13" s="270" t="s">
        <v>26</v>
      </c>
      <c r="J13" s="142" t="s">
        <v>84</v>
      </c>
      <c r="K13" s="270">
        <v>2016</v>
      </c>
      <c r="L13" s="270" t="s">
        <v>37</v>
      </c>
      <c r="M13" s="270"/>
      <c r="N13" s="120">
        <v>3</v>
      </c>
      <c r="O13" s="121">
        <v>2</v>
      </c>
      <c r="P13" s="270" t="s">
        <v>479</v>
      </c>
      <c r="Q13" s="270" t="s">
        <v>452</v>
      </c>
      <c r="R13" s="270" t="s">
        <v>453</v>
      </c>
      <c r="S13" s="270">
        <v>2</v>
      </c>
      <c r="T13" s="270"/>
      <c r="U13" s="270"/>
      <c r="V13" s="237"/>
      <c r="W13" s="237"/>
      <c r="X13" s="237"/>
      <c r="Y13" s="237"/>
      <c r="Z13" s="237"/>
      <c r="AA13" s="237"/>
      <c r="AB13" s="272"/>
    </row>
    <row r="14" spans="1:28" customFormat="1">
      <c r="A14" s="270">
        <v>471110</v>
      </c>
      <c r="B14" s="270" t="s">
        <v>475</v>
      </c>
      <c r="C14" s="270" t="s">
        <v>476</v>
      </c>
      <c r="D14" s="270" t="s">
        <v>480</v>
      </c>
      <c r="E14" s="270" t="s">
        <v>481</v>
      </c>
      <c r="F14" s="270" t="s">
        <v>450</v>
      </c>
      <c r="G14" s="270" t="s">
        <v>444</v>
      </c>
      <c r="H14" s="270">
        <v>800</v>
      </c>
      <c r="I14" s="270" t="s">
        <v>449</v>
      </c>
      <c r="J14" s="142" t="s">
        <v>84</v>
      </c>
      <c r="K14" s="270">
        <v>1996</v>
      </c>
      <c r="L14" s="270" t="s">
        <v>37</v>
      </c>
      <c r="M14" s="270"/>
      <c r="N14" s="120">
        <v>3</v>
      </c>
      <c r="O14" s="121">
        <v>2</v>
      </c>
      <c r="P14" s="270" t="s">
        <v>482</v>
      </c>
      <c r="Q14" s="270" t="s">
        <v>483</v>
      </c>
      <c r="R14" s="270" t="s">
        <v>484</v>
      </c>
      <c r="S14" s="270">
        <v>6</v>
      </c>
      <c r="T14" s="270"/>
      <c r="U14" s="270"/>
      <c r="V14" s="237"/>
      <c r="W14" s="237"/>
      <c r="X14" s="237"/>
      <c r="Y14" s="237"/>
      <c r="Z14" s="237"/>
      <c r="AA14" s="237"/>
      <c r="AB14" s="272"/>
    </row>
    <row r="15" spans="1:28" customFormat="1">
      <c r="A15" s="270">
        <v>471110</v>
      </c>
      <c r="B15" s="270" t="s">
        <v>475</v>
      </c>
      <c r="C15" s="270" t="s">
        <v>476</v>
      </c>
      <c r="D15" s="270" t="s">
        <v>480</v>
      </c>
      <c r="E15" s="270" t="s">
        <v>485</v>
      </c>
      <c r="F15" s="270" t="s">
        <v>450</v>
      </c>
      <c r="G15" s="270" t="s">
        <v>444</v>
      </c>
      <c r="H15" s="270">
        <v>135</v>
      </c>
      <c r="I15" s="270" t="s">
        <v>449</v>
      </c>
      <c r="J15" s="142" t="s">
        <v>84</v>
      </c>
      <c r="K15" s="270">
        <v>1998</v>
      </c>
      <c r="L15" s="270" t="s">
        <v>37</v>
      </c>
      <c r="M15" s="270"/>
      <c r="N15" s="120">
        <v>3</v>
      </c>
      <c r="O15" s="120">
        <v>3</v>
      </c>
      <c r="P15" s="270" t="s">
        <v>482</v>
      </c>
      <c r="Q15" s="270" t="s">
        <v>452</v>
      </c>
      <c r="R15" s="270" t="s">
        <v>484</v>
      </c>
      <c r="S15" s="270">
        <v>6</v>
      </c>
      <c r="T15" s="270"/>
      <c r="U15" s="270"/>
      <c r="V15" s="237"/>
      <c r="W15" s="237"/>
      <c r="X15" s="237"/>
      <c r="Y15" s="237"/>
      <c r="Z15" s="237"/>
      <c r="AA15" s="237"/>
      <c r="AB15" s="272"/>
    </row>
    <row r="16" spans="1:28" customFormat="1">
      <c r="A16" s="270">
        <v>481200</v>
      </c>
      <c r="B16" s="270" t="s">
        <v>486</v>
      </c>
      <c r="C16" s="270" t="s">
        <v>487</v>
      </c>
      <c r="D16" s="270" t="s">
        <v>447</v>
      </c>
      <c r="E16" s="270" t="s">
        <v>488</v>
      </c>
      <c r="F16" s="270" t="s">
        <v>450</v>
      </c>
      <c r="G16" s="270" t="s">
        <v>444</v>
      </c>
      <c r="H16" s="270">
        <v>44</v>
      </c>
      <c r="I16" s="270" t="s">
        <v>461</v>
      </c>
      <c r="J16" s="142" t="s">
        <v>84</v>
      </c>
      <c r="K16" s="270" t="s">
        <v>489</v>
      </c>
      <c r="L16" s="270" t="s">
        <v>37</v>
      </c>
      <c r="M16" s="270"/>
      <c r="N16" s="120">
        <v>3</v>
      </c>
      <c r="O16" s="121">
        <v>2</v>
      </c>
      <c r="P16" s="270" t="s">
        <v>474</v>
      </c>
      <c r="Q16" s="270"/>
      <c r="R16" s="270"/>
      <c r="S16" s="270"/>
      <c r="T16" s="270"/>
      <c r="U16" s="270"/>
      <c r="V16" s="237"/>
      <c r="W16" s="237"/>
      <c r="X16" s="237"/>
      <c r="Y16" s="237"/>
      <c r="Z16" s="237"/>
      <c r="AA16" s="237"/>
      <c r="AB16" s="272"/>
    </row>
    <row r="17" spans="1:28" customFormat="1">
      <c r="A17" s="270"/>
      <c r="B17" s="270"/>
      <c r="C17" s="270"/>
      <c r="D17" s="270"/>
      <c r="E17" s="270"/>
      <c r="F17" s="270"/>
      <c r="G17" s="270"/>
      <c r="H17" s="270"/>
      <c r="I17" s="270"/>
      <c r="J17" s="270"/>
      <c r="K17" s="270"/>
      <c r="L17" s="270"/>
      <c r="M17" s="270"/>
      <c r="N17" s="270"/>
      <c r="O17" s="270"/>
      <c r="P17" s="270"/>
      <c r="Q17" s="270"/>
      <c r="R17" s="270"/>
      <c r="S17" s="270"/>
      <c r="T17" s="270"/>
      <c r="U17" s="270"/>
      <c r="V17" s="272">
        <f>SUM(V7:V16)</f>
        <v>0</v>
      </c>
      <c r="W17" s="272">
        <f t="shared" ref="W17:AA17" si="0">SUM(W7:W16)</f>
        <v>0</v>
      </c>
      <c r="X17" s="272">
        <f t="shared" si="0"/>
        <v>0</v>
      </c>
      <c r="Y17" s="272">
        <f t="shared" si="0"/>
        <v>0</v>
      </c>
      <c r="Z17" s="272">
        <f t="shared" si="0"/>
        <v>0</v>
      </c>
      <c r="AA17" s="272">
        <f t="shared" si="0"/>
        <v>0</v>
      </c>
      <c r="AB17" s="272">
        <f>SUM(V17:AA17)</f>
        <v>0</v>
      </c>
    </row>
  </sheetData>
  <autoFilter ref="A6:AB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85"/>
  <sheetViews>
    <sheetView tabSelected="1" zoomScaleNormal="100" workbookViewId="0">
      <pane xSplit="2" ySplit="7" topLeftCell="C53" activePane="bottomRight" state="frozen"/>
      <selection pane="topRight" activeCell="C1" sqref="C1"/>
      <selection pane="bottomLeft" activeCell="A8" sqref="A8"/>
      <selection pane="bottomRight" activeCell="B56" sqref="B56"/>
    </sheetView>
  </sheetViews>
  <sheetFormatPr defaultRowHeight="15"/>
  <cols>
    <col min="2" max="2" width="53.7109375" bestFit="1" customWidth="1"/>
    <col min="3" max="3" width="74" bestFit="1" customWidth="1"/>
    <col min="4" max="4" width="52.7109375" customWidth="1"/>
    <col min="5" max="5" width="56.5703125" bestFit="1" customWidth="1"/>
    <col min="6" max="6" width="49.7109375" bestFit="1" customWidth="1"/>
    <col min="7" max="7" width="22.5703125" customWidth="1"/>
    <col min="8" max="8" width="11.85546875" customWidth="1"/>
    <col min="9" max="9" width="6.5703125" customWidth="1"/>
    <col min="10" max="10" width="18" customWidth="1"/>
    <col min="11" max="11" width="10.7109375" customWidth="1"/>
    <col min="12" max="12" width="7.85546875" customWidth="1"/>
    <col min="13" max="13" width="9" customWidth="1"/>
    <col min="14" max="14" width="10.28515625" customWidth="1"/>
    <col min="15" max="15" width="10" bestFit="1" customWidth="1"/>
    <col min="16" max="16" width="58" bestFit="1" customWidth="1"/>
    <col min="17" max="17" width="9.5703125" customWidth="1"/>
    <col min="18" max="18" width="14.5703125" customWidth="1"/>
    <col min="20" max="20" width="31.7109375" bestFit="1" customWidth="1"/>
    <col min="21" max="21" width="25.140625" customWidth="1"/>
  </cols>
  <sheetData>
    <row r="1" spans="1:28" s="118" customFormat="1" ht="15.75">
      <c r="B1" s="263" t="s">
        <v>738</v>
      </c>
    </row>
    <row r="2" spans="1:28" s="118" customFormat="1" ht="93.75" customHeight="1">
      <c r="L2" s="208"/>
      <c r="M2" s="209"/>
      <c r="N2" s="209"/>
      <c r="O2" s="209"/>
      <c r="P2" s="209"/>
      <c r="Q2" s="209"/>
      <c r="R2" s="209"/>
      <c r="S2" s="209"/>
      <c r="T2" s="207" t="s">
        <v>431</v>
      </c>
    </row>
    <row r="3" spans="1:28" s="118" customFormat="1">
      <c r="B3" s="266" t="s">
        <v>442</v>
      </c>
      <c r="K3" s="210"/>
      <c r="L3" s="211"/>
      <c r="M3" s="209"/>
      <c r="N3" s="209"/>
      <c r="O3" s="209"/>
      <c r="P3" s="209"/>
      <c r="Q3" s="209"/>
      <c r="R3" s="209"/>
      <c r="S3" s="209"/>
    </row>
    <row r="6" spans="1:28" ht="15.75" thickBot="1">
      <c r="V6" s="214" t="s">
        <v>434</v>
      </c>
      <c r="W6" s="214"/>
      <c r="X6" s="214"/>
      <c r="Y6" s="214"/>
      <c r="Z6" s="214"/>
      <c r="AA6" s="214"/>
      <c r="AB6" s="214"/>
    </row>
    <row r="7" spans="1:28" s="118" customFormat="1" ht="24.75" thickTop="1">
      <c r="A7" s="125" t="s">
        <v>59</v>
      </c>
      <c r="B7" s="126" t="s">
        <v>60</v>
      </c>
      <c r="C7" s="127" t="s">
        <v>734</v>
      </c>
      <c r="D7" s="127" t="s">
        <v>3</v>
      </c>
      <c r="E7" s="127" t="s">
        <v>735</v>
      </c>
      <c r="F7" s="127" t="s">
        <v>732</v>
      </c>
      <c r="G7" s="127" t="s">
        <v>443</v>
      </c>
      <c r="H7" s="127" t="s">
        <v>61</v>
      </c>
      <c r="I7" s="128" t="s">
        <v>24</v>
      </c>
      <c r="J7" s="128" t="s">
        <v>62</v>
      </c>
      <c r="K7" s="128" t="s">
        <v>23</v>
      </c>
      <c r="L7" s="128" t="s">
        <v>43</v>
      </c>
      <c r="M7" s="128" t="s">
        <v>63</v>
      </c>
      <c r="N7" s="127" t="s">
        <v>64</v>
      </c>
      <c r="O7" s="128" t="s">
        <v>25</v>
      </c>
      <c r="P7" s="167" t="s">
        <v>274</v>
      </c>
      <c r="Q7" s="169" t="s">
        <v>276</v>
      </c>
      <c r="R7" s="128" t="s">
        <v>277</v>
      </c>
      <c r="S7" s="170" t="s">
        <v>733</v>
      </c>
      <c r="T7" s="213" t="s">
        <v>432</v>
      </c>
      <c r="U7" s="214" t="s">
        <v>433</v>
      </c>
      <c r="V7" s="215">
        <v>2020</v>
      </c>
      <c r="W7" s="215">
        <v>2021</v>
      </c>
      <c r="X7" s="215">
        <v>2022</v>
      </c>
      <c r="Y7" s="215">
        <v>2023</v>
      </c>
      <c r="Z7" s="215">
        <v>2024</v>
      </c>
      <c r="AA7" s="215">
        <v>2025</v>
      </c>
      <c r="AB7" s="215" t="s">
        <v>435</v>
      </c>
    </row>
    <row r="8" spans="1:28">
      <c r="A8" s="270">
        <v>413110</v>
      </c>
      <c r="B8" s="270" t="s">
        <v>491</v>
      </c>
      <c r="C8" s="270" t="s">
        <v>492</v>
      </c>
      <c r="D8" s="270" t="s">
        <v>493</v>
      </c>
      <c r="E8" s="270" t="s">
        <v>494</v>
      </c>
      <c r="F8" s="270" t="s">
        <v>495</v>
      </c>
      <c r="G8" s="270" t="s">
        <v>490</v>
      </c>
      <c r="H8" s="270">
        <v>1</v>
      </c>
      <c r="I8" s="270" t="s">
        <v>461</v>
      </c>
      <c r="J8" s="142" t="s">
        <v>50</v>
      </c>
      <c r="K8" s="270">
        <v>2016</v>
      </c>
      <c r="L8" s="270" t="s">
        <v>45</v>
      </c>
      <c r="M8" s="270">
        <v>20</v>
      </c>
      <c r="N8" s="120">
        <v>3</v>
      </c>
      <c r="O8" s="120">
        <v>3</v>
      </c>
      <c r="P8" s="270" t="s">
        <v>496</v>
      </c>
      <c r="Q8" s="270" t="s">
        <v>497</v>
      </c>
      <c r="R8" s="270" t="s">
        <v>498</v>
      </c>
      <c r="S8" s="270">
        <v>25</v>
      </c>
      <c r="T8" s="270"/>
      <c r="U8" s="270"/>
      <c r="V8" s="237"/>
      <c r="W8" s="237"/>
      <c r="X8" s="237"/>
      <c r="Y8" s="237"/>
      <c r="Z8" s="237"/>
      <c r="AA8" s="237"/>
      <c r="AB8" s="270"/>
    </row>
    <row r="9" spans="1:28">
      <c r="A9" s="270">
        <v>521120</v>
      </c>
      <c r="B9" s="270" t="s">
        <v>499</v>
      </c>
      <c r="C9" s="270" t="s">
        <v>500</v>
      </c>
      <c r="D9" s="270" t="s">
        <v>501</v>
      </c>
      <c r="E9" s="270" t="s">
        <v>502</v>
      </c>
      <c r="F9" s="270" t="s">
        <v>503</v>
      </c>
      <c r="G9" s="270" t="s">
        <v>444</v>
      </c>
      <c r="H9" s="270">
        <v>18</v>
      </c>
      <c r="I9" s="270" t="s">
        <v>461</v>
      </c>
      <c r="J9" s="142" t="s">
        <v>50</v>
      </c>
      <c r="K9" s="270">
        <v>2004</v>
      </c>
      <c r="L9" s="270" t="s">
        <v>45</v>
      </c>
      <c r="M9" s="270">
        <v>15</v>
      </c>
      <c r="N9" s="120">
        <v>3</v>
      </c>
      <c r="O9" s="121">
        <v>2</v>
      </c>
      <c r="P9" s="270" t="s">
        <v>474</v>
      </c>
      <c r="Q9" s="270"/>
      <c r="R9" s="270"/>
      <c r="S9" s="270"/>
      <c r="T9" s="270"/>
      <c r="U9" s="270"/>
      <c r="V9" s="237"/>
      <c r="W9" s="237"/>
      <c r="X9" s="237"/>
      <c r="Y9" s="237"/>
      <c r="Z9" s="237"/>
      <c r="AA9" s="237"/>
      <c r="AB9" s="270"/>
    </row>
    <row r="10" spans="1:28">
      <c r="A10" s="270">
        <v>521210</v>
      </c>
      <c r="B10" s="270" t="s">
        <v>499</v>
      </c>
      <c r="C10" s="270" t="s">
        <v>504</v>
      </c>
      <c r="D10" s="270" t="s">
        <v>505</v>
      </c>
      <c r="E10" s="270" t="s">
        <v>506</v>
      </c>
      <c r="F10" s="270" t="s">
        <v>507</v>
      </c>
      <c r="G10" s="270" t="s">
        <v>444</v>
      </c>
      <c r="H10" s="270">
        <v>18</v>
      </c>
      <c r="I10" s="270" t="s">
        <v>461</v>
      </c>
      <c r="J10" s="142" t="s">
        <v>50</v>
      </c>
      <c r="K10" s="270">
        <v>2004</v>
      </c>
      <c r="L10" s="270" t="s">
        <v>45</v>
      </c>
      <c r="M10" s="270">
        <v>15</v>
      </c>
      <c r="N10" s="120">
        <v>3</v>
      </c>
      <c r="O10" s="121">
        <v>2</v>
      </c>
      <c r="P10" s="270" t="s">
        <v>508</v>
      </c>
      <c r="Q10" s="270" t="s">
        <v>452</v>
      </c>
      <c r="R10" s="270" t="s">
        <v>453</v>
      </c>
      <c r="S10" s="270">
        <v>2</v>
      </c>
      <c r="T10" s="270"/>
      <c r="U10" s="270"/>
      <c r="V10" s="237"/>
      <c r="W10" s="237"/>
      <c r="X10" s="237"/>
      <c r="Y10" s="237"/>
      <c r="Z10" s="237"/>
      <c r="AA10" s="237"/>
      <c r="AB10" s="270"/>
    </row>
    <row r="11" spans="1:28">
      <c r="A11" s="270">
        <v>523600</v>
      </c>
      <c r="B11" s="270" t="s">
        <v>499</v>
      </c>
      <c r="C11" s="270" t="s">
        <v>510</v>
      </c>
      <c r="D11" s="270" t="s">
        <v>511</v>
      </c>
      <c r="E11" s="270" t="s">
        <v>67</v>
      </c>
      <c r="F11" s="270" t="s">
        <v>512</v>
      </c>
      <c r="G11" s="270" t="s">
        <v>509</v>
      </c>
      <c r="H11" s="270">
        <v>1</v>
      </c>
      <c r="I11" s="270" t="s">
        <v>461</v>
      </c>
      <c r="J11" s="142" t="s">
        <v>50</v>
      </c>
      <c r="K11" s="270">
        <v>2007</v>
      </c>
      <c r="L11" s="270" t="s">
        <v>45</v>
      </c>
      <c r="M11" s="270">
        <v>15</v>
      </c>
      <c r="N11" s="120">
        <v>3</v>
      </c>
      <c r="O11" s="120">
        <v>3</v>
      </c>
      <c r="P11" s="271" t="s">
        <v>513</v>
      </c>
      <c r="Q11" s="271" t="s">
        <v>483</v>
      </c>
      <c r="R11" s="270" t="s">
        <v>453</v>
      </c>
      <c r="S11" s="270">
        <v>2</v>
      </c>
      <c r="T11" s="270"/>
      <c r="U11" s="270"/>
      <c r="V11" s="237"/>
      <c r="W11" s="237"/>
      <c r="X11" s="237"/>
      <c r="Y11" s="237"/>
      <c r="Z11" s="237"/>
      <c r="AA11" s="237"/>
      <c r="AB11" s="270"/>
    </row>
    <row r="12" spans="1:28" s="269" customFormat="1">
      <c r="A12" s="271">
        <v>523600</v>
      </c>
      <c r="B12" s="271" t="s">
        <v>499</v>
      </c>
      <c r="C12" s="271" t="s">
        <v>510</v>
      </c>
      <c r="D12" s="271" t="s">
        <v>511</v>
      </c>
      <c r="E12" s="271" t="s">
        <v>67</v>
      </c>
      <c r="F12" s="271" t="s">
        <v>515</v>
      </c>
      <c r="G12" s="271" t="s">
        <v>514</v>
      </c>
      <c r="H12" s="271">
        <v>1</v>
      </c>
      <c r="I12" s="271" t="s">
        <v>461</v>
      </c>
      <c r="J12" s="142" t="s">
        <v>50</v>
      </c>
      <c r="K12" s="271">
        <v>2004</v>
      </c>
      <c r="L12" s="270" t="s">
        <v>45</v>
      </c>
      <c r="M12" s="271">
        <v>15</v>
      </c>
      <c r="N12" s="120">
        <v>3</v>
      </c>
      <c r="O12" s="120">
        <v>3</v>
      </c>
      <c r="P12" s="271" t="s">
        <v>513</v>
      </c>
      <c r="Q12" s="271" t="s">
        <v>483</v>
      </c>
      <c r="R12" s="270" t="s">
        <v>453</v>
      </c>
      <c r="S12" s="271">
        <v>2</v>
      </c>
      <c r="T12" s="271"/>
      <c r="U12" s="271"/>
      <c r="V12" s="237"/>
      <c r="W12" s="237"/>
      <c r="X12" s="237"/>
      <c r="Y12" s="237"/>
      <c r="Z12" s="237"/>
      <c r="AA12" s="237"/>
      <c r="AB12" s="271"/>
    </row>
    <row r="13" spans="1:28">
      <c r="A13" s="270">
        <v>531000</v>
      </c>
      <c r="B13" s="270" t="s">
        <v>516</v>
      </c>
      <c r="C13" s="270" t="s">
        <v>517</v>
      </c>
      <c r="D13" s="270" t="s">
        <v>518</v>
      </c>
      <c r="E13" s="270" t="s">
        <v>519</v>
      </c>
      <c r="F13" s="270" t="s">
        <v>521</v>
      </c>
      <c r="G13" s="270" t="s">
        <v>444</v>
      </c>
      <c r="H13" s="270">
        <v>350</v>
      </c>
      <c r="I13" s="270" t="s">
        <v>520</v>
      </c>
      <c r="J13" s="142" t="s">
        <v>50</v>
      </c>
      <c r="K13" s="270">
        <v>1996</v>
      </c>
      <c r="L13" s="270" t="s">
        <v>45</v>
      </c>
      <c r="M13" s="270">
        <v>25</v>
      </c>
      <c r="N13" s="120">
        <v>3</v>
      </c>
      <c r="O13" s="121">
        <v>2</v>
      </c>
      <c r="P13" s="270" t="s">
        <v>522</v>
      </c>
      <c r="Q13" s="270" t="s">
        <v>452</v>
      </c>
      <c r="R13" s="270" t="s">
        <v>453</v>
      </c>
      <c r="S13" s="270">
        <v>2</v>
      </c>
      <c r="T13" s="270"/>
      <c r="U13" s="270"/>
      <c r="V13" s="237"/>
      <c r="W13" s="237"/>
      <c r="X13" s="237"/>
      <c r="Y13" s="237"/>
      <c r="Z13" s="237"/>
      <c r="AA13" s="237"/>
      <c r="AB13" s="270"/>
    </row>
    <row r="14" spans="1:28">
      <c r="A14" s="270">
        <v>532120</v>
      </c>
      <c r="B14" s="270" t="s">
        <v>524</v>
      </c>
      <c r="C14" s="270" t="s">
        <v>525</v>
      </c>
      <c r="D14" s="270" t="s">
        <v>526</v>
      </c>
      <c r="E14" s="270" t="s">
        <v>527</v>
      </c>
      <c r="F14" s="270" t="s">
        <v>528</v>
      </c>
      <c r="G14" s="270" t="s">
        <v>523</v>
      </c>
      <c r="H14" s="270">
        <v>1</v>
      </c>
      <c r="I14" s="270" t="s">
        <v>461</v>
      </c>
      <c r="J14" s="142" t="s">
        <v>84</v>
      </c>
      <c r="K14" s="270">
        <v>2004</v>
      </c>
      <c r="L14" s="270" t="s">
        <v>45</v>
      </c>
      <c r="M14" s="270"/>
      <c r="N14" s="120">
        <v>3</v>
      </c>
      <c r="O14" s="121">
        <v>2</v>
      </c>
      <c r="P14" s="270" t="s">
        <v>529</v>
      </c>
      <c r="Q14" s="270" t="s">
        <v>452</v>
      </c>
      <c r="R14" s="270" t="s">
        <v>453</v>
      </c>
      <c r="S14" s="270">
        <v>2</v>
      </c>
      <c r="T14" s="270"/>
      <c r="U14" s="270"/>
      <c r="V14" s="237"/>
      <c r="W14" s="237"/>
      <c r="X14" s="237"/>
      <c r="Y14" s="237"/>
      <c r="Z14" s="237"/>
      <c r="AA14" s="237"/>
      <c r="AB14" s="270"/>
    </row>
    <row r="15" spans="1:28">
      <c r="A15" s="270">
        <v>532120</v>
      </c>
      <c r="B15" s="270" t="s">
        <v>524</v>
      </c>
      <c r="C15" s="270" t="s">
        <v>525</v>
      </c>
      <c r="D15" s="270" t="s">
        <v>526</v>
      </c>
      <c r="E15" s="270" t="s">
        <v>531</v>
      </c>
      <c r="F15" s="270" t="s">
        <v>528</v>
      </c>
      <c r="G15" s="270" t="s">
        <v>530</v>
      </c>
      <c r="H15" s="270">
        <v>1</v>
      </c>
      <c r="I15" s="270" t="s">
        <v>461</v>
      </c>
      <c r="J15" s="142" t="s">
        <v>51</v>
      </c>
      <c r="K15" s="270">
        <v>2004</v>
      </c>
      <c r="L15" s="270" t="s">
        <v>45</v>
      </c>
      <c r="M15" s="270"/>
      <c r="N15" s="121">
        <v>2</v>
      </c>
      <c r="O15" s="121">
        <v>2</v>
      </c>
      <c r="P15" s="270" t="s">
        <v>529</v>
      </c>
      <c r="Q15" s="270" t="s">
        <v>452</v>
      </c>
      <c r="R15" s="270" t="s">
        <v>453</v>
      </c>
      <c r="S15" s="270">
        <v>2</v>
      </c>
      <c r="T15" s="270"/>
      <c r="U15" s="270"/>
      <c r="V15" s="237"/>
      <c r="W15" s="237"/>
      <c r="X15" s="237"/>
      <c r="Y15" s="237"/>
      <c r="Z15" s="237"/>
      <c r="AA15" s="237"/>
      <c r="AB15" s="270"/>
    </row>
    <row r="16" spans="1:28">
      <c r="A16" s="270">
        <v>532200</v>
      </c>
      <c r="B16" s="270" t="s">
        <v>524</v>
      </c>
      <c r="C16" s="270" t="s">
        <v>525</v>
      </c>
      <c r="D16" s="270" t="s">
        <v>533</v>
      </c>
      <c r="E16" s="270" t="s">
        <v>534</v>
      </c>
      <c r="F16" s="270" t="s">
        <v>535</v>
      </c>
      <c r="G16" s="270" t="s">
        <v>532</v>
      </c>
      <c r="H16" s="271">
        <v>1</v>
      </c>
      <c r="I16" s="270" t="s">
        <v>461</v>
      </c>
      <c r="J16" s="142" t="s">
        <v>50</v>
      </c>
      <c r="K16" s="270">
        <v>2004</v>
      </c>
      <c r="L16" s="270" t="s">
        <v>45</v>
      </c>
      <c r="M16" s="270"/>
      <c r="N16" s="120">
        <v>3</v>
      </c>
      <c r="O16" s="120">
        <v>3</v>
      </c>
      <c r="P16" s="270" t="s">
        <v>536</v>
      </c>
      <c r="Q16" s="270" t="s">
        <v>452</v>
      </c>
      <c r="R16" s="270" t="s">
        <v>453</v>
      </c>
      <c r="S16" s="270">
        <v>2</v>
      </c>
      <c r="T16" s="270"/>
      <c r="U16" s="270"/>
      <c r="V16" s="237"/>
      <c r="W16" s="237"/>
      <c r="X16" s="237"/>
      <c r="Y16" s="237"/>
      <c r="Z16" s="237"/>
      <c r="AA16" s="237"/>
      <c r="AB16" s="270"/>
    </row>
    <row r="17" spans="1:28">
      <c r="A17" s="270">
        <v>532200</v>
      </c>
      <c r="B17" s="270" t="s">
        <v>524</v>
      </c>
      <c r="C17" s="270" t="s">
        <v>525</v>
      </c>
      <c r="D17" s="270" t="s">
        <v>533</v>
      </c>
      <c r="E17" s="270" t="s">
        <v>534</v>
      </c>
      <c r="F17" s="270" t="s">
        <v>537</v>
      </c>
      <c r="G17" s="270" t="s">
        <v>532</v>
      </c>
      <c r="H17" s="271">
        <v>1</v>
      </c>
      <c r="I17" s="270" t="s">
        <v>461</v>
      </c>
      <c r="J17" s="142" t="s">
        <v>50</v>
      </c>
      <c r="K17" s="270">
        <v>2016</v>
      </c>
      <c r="L17" s="270" t="s">
        <v>45</v>
      </c>
      <c r="M17" s="270"/>
      <c r="N17" s="120">
        <v>3</v>
      </c>
      <c r="O17" s="121">
        <v>2</v>
      </c>
      <c r="P17" s="270" t="s">
        <v>538</v>
      </c>
      <c r="Q17" s="270" t="s">
        <v>452</v>
      </c>
      <c r="R17" s="270" t="s">
        <v>453</v>
      </c>
      <c r="S17" s="270">
        <v>1</v>
      </c>
      <c r="T17" s="270"/>
      <c r="U17" s="270"/>
      <c r="V17" s="237"/>
      <c r="W17" s="237"/>
      <c r="X17" s="237"/>
      <c r="Y17" s="237"/>
      <c r="Z17" s="237"/>
      <c r="AA17" s="237"/>
      <c r="AB17" s="270"/>
    </row>
    <row r="18" spans="1:28">
      <c r="A18" s="270">
        <v>551000</v>
      </c>
      <c r="B18" s="270" t="s">
        <v>540</v>
      </c>
      <c r="C18" s="270" t="s">
        <v>541</v>
      </c>
      <c r="D18" s="270" t="s">
        <v>542</v>
      </c>
      <c r="E18" s="270" t="s">
        <v>543</v>
      </c>
      <c r="F18" s="270" t="s">
        <v>544</v>
      </c>
      <c r="G18" s="270" t="s">
        <v>539</v>
      </c>
      <c r="H18" s="271">
        <v>1</v>
      </c>
      <c r="I18" s="270" t="s">
        <v>461</v>
      </c>
      <c r="J18" s="142" t="s">
        <v>50</v>
      </c>
      <c r="K18" s="270">
        <v>2018</v>
      </c>
      <c r="L18" s="270" t="s">
        <v>45</v>
      </c>
      <c r="M18" s="270">
        <v>10</v>
      </c>
      <c r="N18" s="120">
        <v>3</v>
      </c>
      <c r="O18" s="124">
        <v>1</v>
      </c>
      <c r="P18" s="270" t="s">
        <v>474</v>
      </c>
      <c r="Q18" s="270"/>
      <c r="R18" s="270"/>
      <c r="S18" s="270"/>
      <c r="T18" s="270"/>
      <c r="U18" s="270"/>
      <c r="V18" s="237"/>
      <c r="W18" s="237"/>
      <c r="X18" s="237"/>
      <c r="Y18" s="237"/>
      <c r="Z18" s="237"/>
      <c r="AA18" s="237"/>
      <c r="AB18" s="270"/>
    </row>
    <row r="19" spans="1:28">
      <c r="A19" s="270">
        <v>552000</v>
      </c>
      <c r="B19" s="270" t="s">
        <v>540</v>
      </c>
      <c r="C19" s="270" t="s">
        <v>545</v>
      </c>
      <c r="D19" s="270" t="s">
        <v>546</v>
      </c>
      <c r="E19" s="270" t="s">
        <v>547</v>
      </c>
      <c r="F19" s="270" t="s">
        <v>548</v>
      </c>
      <c r="G19" s="270" t="s">
        <v>539</v>
      </c>
      <c r="H19" s="271">
        <v>1</v>
      </c>
      <c r="I19" s="270" t="s">
        <v>461</v>
      </c>
      <c r="J19" s="142" t="s">
        <v>50</v>
      </c>
      <c r="K19" s="270">
        <v>2018</v>
      </c>
      <c r="L19" s="270" t="s">
        <v>45</v>
      </c>
      <c r="M19" s="270">
        <v>20</v>
      </c>
      <c r="N19" s="120">
        <v>3</v>
      </c>
      <c r="O19" s="124">
        <v>1</v>
      </c>
      <c r="P19" s="270" t="s">
        <v>474</v>
      </c>
      <c r="Q19" s="270"/>
      <c r="R19" s="270"/>
      <c r="S19" s="270"/>
      <c r="T19" s="270"/>
      <c r="U19" s="270"/>
      <c r="V19" s="237"/>
      <c r="W19" s="237"/>
      <c r="X19" s="237"/>
      <c r="Y19" s="237"/>
      <c r="Z19" s="237"/>
      <c r="AA19" s="237"/>
      <c r="AB19" s="270"/>
    </row>
    <row r="20" spans="1:28">
      <c r="A20" s="270">
        <v>561000</v>
      </c>
      <c r="B20" s="270" t="s">
        <v>549</v>
      </c>
      <c r="C20" s="270" t="s">
        <v>550</v>
      </c>
      <c r="D20" s="270" t="s">
        <v>447</v>
      </c>
      <c r="E20" s="270" t="s">
        <v>551</v>
      </c>
      <c r="F20" s="270" t="s">
        <v>552</v>
      </c>
      <c r="G20" s="270" t="s">
        <v>444</v>
      </c>
      <c r="H20" s="271">
        <v>12</v>
      </c>
      <c r="I20" s="270" t="s">
        <v>461</v>
      </c>
      <c r="J20" s="142" t="s">
        <v>50</v>
      </c>
      <c r="K20" s="270">
        <v>2004</v>
      </c>
      <c r="L20" s="270" t="s">
        <v>45</v>
      </c>
      <c r="M20" s="270"/>
      <c r="N20" s="120">
        <v>3</v>
      </c>
      <c r="O20" s="121">
        <v>2</v>
      </c>
      <c r="P20" s="270" t="s">
        <v>553</v>
      </c>
      <c r="Q20" s="270" t="s">
        <v>452</v>
      </c>
      <c r="R20" s="270" t="s">
        <v>737</v>
      </c>
      <c r="S20" s="270">
        <v>3</v>
      </c>
      <c r="T20" s="270"/>
      <c r="U20" s="270"/>
      <c r="V20" s="237"/>
      <c r="W20" s="237"/>
      <c r="X20" s="237"/>
      <c r="Y20" s="237"/>
      <c r="Z20" s="237"/>
      <c r="AA20" s="237"/>
      <c r="AB20" s="270"/>
    </row>
    <row r="21" spans="1:28">
      <c r="A21" s="270">
        <v>561110</v>
      </c>
      <c r="B21" s="270" t="s">
        <v>549</v>
      </c>
      <c r="C21" s="270" t="s">
        <v>554</v>
      </c>
      <c r="D21" s="270" t="s">
        <v>555</v>
      </c>
      <c r="E21" s="270" t="s">
        <v>556</v>
      </c>
      <c r="F21" s="270" t="s">
        <v>557</v>
      </c>
      <c r="G21" s="270" t="s">
        <v>444</v>
      </c>
      <c r="H21" s="271">
        <v>25</v>
      </c>
      <c r="I21" s="270" t="s">
        <v>461</v>
      </c>
      <c r="J21" s="142" t="s">
        <v>84</v>
      </c>
      <c r="K21" s="270">
        <v>2016</v>
      </c>
      <c r="L21" s="270" t="s">
        <v>45</v>
      </c>
      <c r="M21" s="270">
        <v>15</v>
      </c>
      <c r="N21" s="120">
        <v>3</v>
      </c>
      <c r="O21" s="121">
        <v>2</v>
      </c>
      <c r="P21" s="270" t="s">
        <v>558</v>
      </c>
      <c r="Q21" s="270" t="s">
        <v>452</v>
      </c>
      <c r="R21" s="270" t="s">
        <v>453</v>
      </c>
      <c r="S21" s="270">
        <v>2</v>
      </c>
      <c r="T21" s="270"/>
      <c r="U21" s="270"/>
      <c r="V21" s="237"/>
      <c r="W21" s="237"/>
      <c r="X21" s="237"/>
      <c r="Y21" s="237"/>
      <c r="Z21" s="237"/>
      <c r="AA21" s="237"/>
      <c r="AB21" s="270"/>
    </row>
    <row r="22" spans="1:28">
      <c r="A22" s="270">
        <v>561040</v>
      </c>
      <c r="B22" s="270" t="s">
        <v>559</v>
      </c>
      <c r="C22" s="270" t="s">
        <v>549</v>
      </c>
      <c r="D22" s="270" t="s">
        <v>560</v>
      </c>
      <c r="E22" s="270" t="s">
        <v>561</v>
      </c>
      <c r="F22" s="270" t="s">
        <v>562</v>
      </c>
      <c r="G22" s="270" t="s">
        <v>532</v>
      </c>
      <c r="H22" s="271">
        <v>4</v>
      </c>
      <c r="I22" s="270" t="s">
        <v>461</v>
      </c>
      <c r="J22" s="142" t="s">
        <v>50</v>
      </c>
      <c r="K22" s="270">
        <v>2016</v>
      </c>
      <c r="L22" s="270" t="s">
        <v>45</v>
      </c>
      <c r="M22" s="270"/>
      <c r="N22" s="120">
        <v>3</v>
      </c>
      <c r="O22" s="124">
        <v>1</v>
      </c>
      <c r="P22" s="270" t="s">
        <v>474</v>
      </c>
      <c r="Q22" s="270"/>
      <c r="R22" s="270"/>
      <c r="S22" s="270"/>
      <c r="T22" s="270"/>
      <c r="U22" s="270"/>
      <c r="V22" s="237"/>
      <c r="W22" s="237"/>
      <c r="X22" s="237"/>
      <c r="Y22" s="237"/>
      <c r="Z22" s="237"/>
      <c r="AA22" s="237"/>
      <c r="AB22" s="270"/>
    </row>
    <row r="23" spans="1:28">
      <c r="A23" s="270">
        <v>561040</v>
      </c>
      <c r="B23" s="270" t="s">
        <v>559</v>
      </c>
      <c r="C23" s="270" t="s">
        <v>549</v>
      </c>
      <c r="D23" s="270" t="s">
        <v>560</v>
      </c>
      <c r="E23" s="270" t="s">
        <v>563</v>
      </c>
      <c r="F23" s="270" t="s">
        <v>562</v>
      </c>
      <c r="G23" s="270" t="s">
        <v>532</v>
      </c>
      <c r="H23" s="271">
        <v>2</v>
      </c>
      <c r="I23" s="270" t="s">
        <v>461</v>
      </c>
      <c r="J23" s="142" t="s">
        <v>50</v>
      </c>
      <c r="K23" s="270">
        <v>2004</v>
      </c>
      <c r="L23" s="270" t="s">
        <v>45</v>
      </c>
      <c r="M23" s="270"/>
      <c r="N23" s="120">
        <v>3</v>
      </c>
      <c r="O23" s="121">
        <v>2</v>
      </c>
      <c r="P23" s="270" t="s">
        <v>564</v>
      </c>
      <c r="Q23" s="270" t="s">
        <v>452</v>
      </c>
      <c r="R23" s="270" t="s">
        <v>453</v>
      </c>
      <c r="S23" s="270">
        <v>2</v>
      </c>
      <c r="T23" s="270"/>
      <c r="U23" s="270"/>
      <c r="V23" s="237"/>
      <c r="W23" s="237"/>
      <c r="X23" s="237"/>
      <c r="Y23" s="237"/>
      <c r="Z23" s="237"/>
      <c r="AA23" s="237"/>
      <c r="AB23" s="270"/>
    </row>
    <row r="24" spans="1:28">
      <c r="A24" s="270">
        <v>561040</v>
      </c>
      <c r="B24" s="270" t="s">
        <v>559</v>
      </c>
      <c r="C24" s="270" t="s">
        <v>549</v>
      </c>
      <c r="D24" s="270" t="s">
        <v>560</v>
      </c>
      <c r="E24" s="270" t="s">
        <v>565</v>
      </c>
      <c r="F24" s="270" t="s">
        <v>566</v>
      </c>
      <c r="G24" s="270" t="s">
        <v>743</v>
      </c>
      <c r="H24" s="271">
        <v>1</v>
      </c>
      <c r="I24" s="270" t="s">
        <v>461</v>
      </c>
      <c r="J24" s="142" t="s">
        <v>50</v>
      </c>
      <c r="K24" s="270">
        <v>2016</v>
      </c>
      <c r="L24" s="270" t="s">
        <v>45</v>
      </c>
      <c r="M24" s="270">
        <v>15</v>
      </c>
      <c r="N24" s="120">
        <v>3</v>
      </c>
      <c r="O24" s="124">
        <v>1</v>
      </c>
      <c r="P24" s="270" t="s">
        <v>474</v>
      </c>
      <c r="Q24" s="270"/>
      <c r="R24" s="270"/>
      <c r="S24" s="270"/>
      <c r="T24" s="270"/>
      <c r="U24" s="270"/>
      <c r="V24" s="237"/>
      <c r="W24" s="237"/>
      <c r="X24" s="237"/>
      <c r="Y24" s="237"/>
      <c r="Z24" s="237"/>
      <c r="AA24" s="237"/>
      <c r="AB24" s="270"/>
    </row>
    <row r="25" spans="1:28">
      <c r="A25" s="270">
        <v>561041</v>
      </c>
      <c r="B25" s="270" t="s">
        <v>559</v>
      </c>
      <c r="C25" s="270" t="s">
        <v>549</v>
      </c>
      <c r="D25" s="270" t="s">
        <v>560</v>
      </c>
      <c r="E25" s="270" t="s">
        <v>567</v>
      </c>
      <c r="F25" s="270" t="s">
        <v>566</v>
      </c>
      <c r="G25" s="270" t="s">
        <v>743</v>
      </c>
      <c r="H25" s="270">
        <v>1</v>
      </c>
      <c r="I25" s="270" t="s">
        <v>461</v>
      </c>
      <c r="J25" s="142" t="s">
        <v>50</v>
      </c>
      <c r="K25" s="270">
        <v>2016</v>
      </c>
      <c r="L25" s="270" t="s">
        <v>45</v>
      </c>
      <c r="M25" s="270">
        <v>15</v>
      </c>
      <c r="N25" s="120">
        <v>3</v>
      </c>
      <c r="O25" s="124">
        <v>1</v>
      </c>
      <c r="P25" s="270" t="s">
        <v>474</v>
      </c>
      <c r="Q25" s="270"/>
      <c r="R25" s="270"/>
      <c r="S25" s="270"/>
      <c r="T25" s="270"/>
      <c r="U25" s="270"/>
      <c r="V25" s="237"/>
      <c r="W25" s="237"/>
      <c r="X25" s="237"/>
      <c r="Y25" s="237"/>
      <c r="Z25" s="237"/>
      <c r="AA25" s="237"/>
      <c r="AB25" s="270"/>
    </row>
    <row r="26" spans="1:28">
      <c r="A26" s="270">
        <v>561042</v>
      </c>
      <c r="B26" s="270" t="s">
        <v>559</v>
      </c>
      <c r="C26" s="270" t="s">
        <v>549</v>
      </c>
      <c r="D26" s="270" t="s">
        <v>560</v>
      </c>
      <c r="E26" s="270" t="s">
        <v>568</v>
      </c>
      <c r="F26" s="270" t="s">
        <v>566</v>
      </c>
      <c r="G26" s="270" t="s">
        <v>743</v>
      </c>
      <c r="H26" s="270">
        <v>1</v>
      </c>
      <c r="I26" s="270" t="s">
        <v>461</v>
      </c>
      <c r="J26" s="142" t="s">
        <v>50</v>
      </c>
      <c r="K26" s="270">
        <v>2016</v>
      </c>
      <c r="L26" s="270" t="s">
        <v>45</v>
      </c>
      <c r="M26" s="270">
        <v>15</v>
      </c>
      <c r="N26" s="120">
        <v>3</v>
      </c>
      <c r="O26" s="124">
        <v>1</v>
      </c>
      <c r="P26" s="270" t="s">
        <v>474</v>
      </c>
      <c r="Q26" s="270"/>
      <c r="R26" s="270"/>
      <c r="S26" s="270"/>
      <c r="T26" s="270"/>
      <c r="U26" s="270"/>
      <c r="V26" s="237"/>
      <c r="W26" s="237"/>
      <c r="X26" s="237"/>
      <c r="Y26" s="237"/>
      <c r="Z26" s="237"/>
      <c r="AA26" s="237"/>
      <c r="AB26" s="270"/>
    </row>
    <row r="27" spans="1:28">
      <c r="A27" s="270">
        <v>561043</v>
      </c>
      <c r="B27" s="270" t="s">
        <v>559</v>
      </c>
      <c r="C27" s="270" t="s">
        <v>549</v>
      </c>
      <c r="D27" s="270" t="s">
        <v>560</v>
      </c>
      <c r="E27" s="270" t="s">
        <v>569</v>
      </c>
      <c r="F27" s="270" t="s">
        <v>566</v>
      </c>
      <c r="G27" s="270" t="s">
        <v>743</v>
      </c>
      <c r="H27" s="270">
        <v>1</v>
      </c>
      <c r="I27" s="270" t="s">
        <v>461</v>
      </c>
      <c r="J27" s="142" t="s">
        <v>50</v>
      </c>
      <c r="K27" s="270">
        <v>2016</v>
      </c>
      <c r="L27" s="270" t="s">
        <v>45</v>
      </c>
      <c r="M27" s="270">
        <v>15</v>
      </c>
      <c r="N27" s="120">
        <v>3</v>
      </c>
      <c r="O27" s="124">
        <v>1</v>
      </c>
      <c r="P27" s="270" t="s">
        <v>474</v>
      </c>
      <c r="Q27" s="270"/>
      <c r="R27" s="270"/>
      <c r="S27" s="270"/>
      <c r="T27" s="270"/>
      <c r="U27" s="270"/>
      <c r="V27" s="237"/>
      <c r="W27" s="237"/>
      <c r="X27" s="237"/>
      <c r="Y27" s="237"/>
      <c r="Z27" s="237"/>
      <c r="AA27" s="237"/>
      <c r="AB27" s="270"/>
    </row>
    <row r="28" spans="1:28">
      <c r="A28" s="270">
        <v>561110</v>
      </c>
      <c r="B28" s="270" t="s">
        <v>549</v>
      </c>
      <c r="C28" s="270" t="s">
        <v>554</v>
      </c>
      <c r="D28" s="270" t="s">
        <v>555</v>
      </c>
      <c r="E28" s="270" t="s">
        <v>571</v>
      </c>
      <c r="F28" s="270" t="s">
        <v>557</v>
      </c>
      <c r="G28" s="270" t="s">
        <v>570</v>
      </c>
      <c r="H28" s="270">
        <v>30</v>
      </c>
      <c r="I28" s="270" t="s">
        <v>461</v>
      </c>
      <c r="J28" s="142" t="s">
        <v>84</v>
      </c>
      <c r="K28" s="270">
        <v>2004</v>
      </c>
      <c r="L28" s="270" t="s">
        <v>45</v>
      </c>
      <c r="M28" s="270"/>
      <c r="N28" s="120">
        <v>3</v>
      </c>
      <c r="O28" s="120">
        <v>3</v>
      </c>
      <c r="P28" s="270" t="s">
        <v>558</v>
      </c>
      <c r="Q28" s="270" t="s">
        <v>452</v>
      </c>
      <c r="R28" s="270" t="s">
        <v>453</v>
      </c>
      <c r="S28" s="270">
        <v>2</v>
      </c>
      <c r="T28" s="270"/>
      <c r="U28" s="270"/>
      <c r="V28" s="237"/>
      <c r="W28" s="237"/>
      <c r="X28" s="237"/>
      <c r="Y28" s="237"/>
      <c r="Z28" s="237"/>
      <c r="AA28" s="237"/>
      <c r="AB28" s="270"/>
    </row>
    <row r="29" spans="1:28">
      <c r="A29" s="270">
        <v>561110</v>
      </c>
      <c r="B29" s="270" t="s">
        <v>549</v>
      </c>
      <c r="C29" s="270" t="s">
        <v>572</v>
      </c>
      <c r="D29" s="270" t="s">
        <v>573</v>
      </c>
      <c r="E29" s="270" t="s">
        <v>574</v>
      </c>
      <c r="F29" s="270" t="s">
        <v>450</v>
      </c>
      <c r="G29" s="270"/>
      <c r="H29" s="270">
        <v>10</v>
      </c>
      <c r="I29" s="270" t="s">
        <v>461</v>
      </c>
      <c r="J29" s="271"/>
      <c r="K29" s="271" t="s">
        <v>450</v>
      </c>
      <c r="L29" s="271" t="s">
        <v>45</v>
      </c>
      <c r="M29" s="271"/>
      <c r="N29" s="271"/>
      <c r="O29" s="271"/>
      <c r="P29" s="270"/>
      <c r="Q29" s="270"/>
      <c r="R29" s="270"/>
      <c r="S29" s="270"/>
      <c r="T29" s="270"/>
      <c r="U29" s="270"/>
      <c r="V29" s="237"/>
      <c r="W29" s="237"/>
      <c r="X29" s="237"/>
      <c r="Y29" s="237"/>
      <c r="Z29" s="237"/>
      <c r="AA29" s="237"/>
      <c r="AB29" s="270"/>
    </row>
    <row r="30" spans="1:28">
      <c r="A30" s="270">
        <v>577000</v>
      </c>
      <c r="B30" s="270" t="s">
        <v>575</v>
      </c>
      <c r="C30" s="270" t="s">
        <v>576</v>
      </c>
      <c r="D30" s="270" t="s">
        <v>447</v>
      </c>
      <c r="E30" s="270" t="s">
        <v>577</v>
      </c>
      <c r="F30" s="270" t="s">
        <v>578</v>
      </c>
      <c r="G30" s="270" t="s">
        <v>444</v>
      </c>
      <c r="H30" s="270">
        <v>45</v>
      </c>
      <c r="I30" s="270" t="s">
        <v>461</v>
      </c>
      <c r="J30" s="142" t="s">
        <v>84</v>
      </c>
      <c r="K30" s="270">
        <v>1996</v>
      </c>
      <c r="L30" s="270" t="s">
        <v>45</v>
      </c>
      <c r="M30" s="270">
        <v>20</v>
      </c>
      <c r="N30" s="120">
        <v>3</v>
      </c>
      <c r="O30" s="121">
        <v>2</v>
      </c>
      <c r="P30" s="270" t="s">
        <v>579</v>
      </c>
      <c r="Q30" s="271" t="s">
        <v>483</v>
      </c>
      <c r="R30" s="270" t="s">
        <v>453</v>
      </c>
      <c r="S30" s="270">
        <v>3</v>
      </c>
      <c r="T30" s="270"/>
      <c r="U30" s="270"/>
      <c r="V30" s="237"/>
      <c r="W30" s="237"/>
      <c r="X30" s="237"/>
      <c r="Y30" s="237"/>
      <c r="Z30" s="237"/>
      <c r="AA30" s="237"/>
      <c r="AB30" s="270"/>
    </row>
    <row r="31" spans="1:28">
      <c r="A31" s="270">
        <v>575210</v>
      </c>
      <c r="B31" s="270" t="s">
        <v>575</v>
      </c>
      <c r="C31" s="270" t="s">
        <v>581</v>
      </c>
      <c r="D31" s="270" t="s">
        <v>447</v>
      </c>
      <c r="E31" s="270" t="s">
        <v>582</v>
      </c>
      <c r="F31" s="270" t="s">
        <v>583</v>
      </c>
      <c r="G31" s="270" t="s">
        <v>580</v>
      </c>
      <c r="H31" s="270">
        <v>1</v>
      </c>
      <c r="I31" s="270" t="s">
        <v>461</v>
      </c>
      <c r="J31" s="142" t="s">
        <v>50</v>
      </c>
      <c r="K31" s="270">
        <v>2004</v>
      </c>
      <c r="L31" s="270" t="s">
        <v>45</v>
      </c>
      <c r="M31" s="270"/>
      <c r="N31" s="120">
        <v>3</v>
      </c>
      <c r="O31" s="121">
        <v>2</v>
      </c>
      <c r="P31" s="270" t="s">
        <v>584</v>
      </c>
      <c r="Q31" s="270" t="s">
        <v>452</v>
      </c>
      <c r="R31" s="270" t="s">
        <v>453</v>
      </c>
      <c r="S31" s="270">
        <v>2</v>
      </c>
      <c r="T31" s="270"/>
      <c r="U31" s="270"/>
      <c r="V31" s="237"/>
      <c r="W31" s="237"/>
      <c r="X31" s="237"/>
      <c r="Y31" s="237"/>
      <c r="Z31" s="237"/>
      <c r="AA31" s="237"/>
      <c r="AB31" s="270"/>
    </row>
    <row r="32" spans="1:28">
      <c r="A32" s="270">
        <v>575210</v>
      </c>
      <c r="B32" s="270" t="s">
        <v>575</v>
      </c>
      <c r="C32" s="270" t="s">
        <v>581</v>
      </c>
      <c r="D32" s="270" t="s">
        <v>447</v>
      </c>
      <c r="E32" s="270" t="s">
        <v>585</v>
      </c>
      <c r="F32" s="270" t="s">
        <v>586</v>
      </c>
      <c r="G32" s="270" t="s">
        <v>580</v>
      </c>
      <c r="H32" s="270">
        <v>1</v>
      </c>
      <c r="I32" s="270" t="s">
        <v>461</v>
      </c>
      <c r="J32" s="142" t="s">
        <v>50</v>
      </c>
      <c r="K32" s="270">
        <v>2007</v>
      </c>
      <c r="L32" s="270" t="s">
        <v>45</v>
      </c>
      <c r="M32" s="270">
        <v>15</v>
      </c>
      <c r="N32" s="120">
        <v>3</v>
      </c>
      <c r="O32" s="121">
        <v>2</v>
      </c>
      <c r="P32" s="270" t="s">
        <v>587</v>
      </c>
      <c r="Q32" s="270" t="s">
        <v>452</v>
      </c>
      <c r="R32" s="270" t="s">
        <v>453</v>
      </c>
      <c r="S32" s="270">
        <v>3</v>
      </c>
      <c r="T32" s="270"/>
      <c r="U32" s="270"/>
      <c r="V32" s="237"/>
      <c r="W32" s="237"/>
      <c r="X32" s="237"/>
      <c r="Y32" s="237"/>
      <c r="Z32" s="237"/>
      <c r="AA32" s="237"/>
      <c r="AB32" s="270"/>
    </row>
    <row r="33" spans="1:28">
      <c r="A33" s="270">
        <v>575210</v>
      </c>
      <c r="B33" s="270" t="s">
        <v>575</v>
      </c>
      <c r="C33" s="270" t="s">
        <v>581</v>
      </c>
      <c r="D33" s="270" t="s">
        <v>447</v>
      </c>
      <c r="E33" s="270" t="s">
        <v>588</v>
      </c>
      <c r="F33" s="270" t="s">
        <v>586</v>
      </c>
      <c r="G33" s="270" t="s">
        <v>580</v>
      </c>
      <c r="H33" s="270">
        <v>1</v>
      </c>
      <c r="I33" s="270" t="s">
        <v>461</v>
      </c>
      <c r="J33" s="142" t="s">
        <v>50</v>
      </c>
      <c r="K33" s="270">
        <v>2007</v>
      </c>
      <c r="L33" s="270" t="s">
        <v>45</v>
      </c>
      <c r="M33" s="270">
        <v>15</v>
      </c>
      <c r="N33" s="120">
        <v>3</v>
      </c>
      <c r="O33" s="121">
        <v>2</v>
      </c>
      <c r="P33" s="270" t="s">
        <v>584</v>
      </c>
      <c r="Q33" s="270" t="s">
        <v>452</v>
      </c>
      <c r="R33" s="270" t="s">
        <v>453</v>
      </c>
      <c r="S33" s="270">
        <v>3</v>
      </c>
      <c r="T33" s="270"/>
      <c r="U33" s="270"/>
      <c r="V33" s="237"/>
      <c r="W33" s="237"/>
      <c r="X33" s="237"/>
      <c r="Y33" s="237"/>
      <c r="Z33" s="237"/>
      <c r="AA33" s="237"/>
      <c r="AB33" s="270"/>
    </row>
    <row r="34" spans="1:28">
      <c r="A34" s="270">
        <v>575210</v>
      </c>
      <c r="B34" s="270" t="s">
        <v>575</v>
      </c>
      <c r="C34" s="270" t="s">
        <v>581</v>
      </c>
      <c r="D34" s="270" t="s">
        <v>447</v>
      </c>
      <c r="E34" s="270" t="s">
        <v>589</v>
      </c>
      <c r="F34" s="270" t="s">
        <v>590</v>
      </c>
      <c r="G34" s="270" t="s">
        <v>580</v>
      </c>
      <c r="H34" s="270">
        <v>1</v>
      </c>
      <c r="I34" s="270" t="s">
        <v>461</v>
      </c>
      <c r="J34" s="142" t="s">
        <v>50</v>
      </c>
      <c r="K34" s="270">
        <v>2016</v>
      </c>
      <c r="L34" s="270" t="s">
        <v>45</v>
      </c>
      <c r="M34" s="270"/>
      <c r="N34" s="120">
        <v>3</v>
      </c>
      <c r="O34" s="124">
        <v>1</v>
      </c>
      <c r="P34" s="270" t="s">
        <v>474</v>
      </c>
      <c r="Q34" s="270"/>
      <c r="R34" s="270"/>
      <c r="S34" s="270"/>
      <c r="T34" s="270"/>
      <c r="U34" s="270"/>
      <c r="V34" s="237"/>
      <c r="W34" s="237"/>
      <c r="X34" s="237"/>
      <c r="Y34" s="237"/>
      <c r="Z34" s="237"/>
      <c r="AA34" s="237"/>
      <c r="AB34" s="270"/>
    </row>
    <row r="35" spans="1:28">
      <c r="A35" s="270">
        <v>575210</v>
      </c>
      <c r="B35" s="270" t="s">
        <v>575</v>
      </c>
      <c r="C35" s="270" t="s">
        <v>581</v>
      </c>
      <c r="D35" s="270" t="s">
        <v>447</v>
      </c>
      <c r="E35" s="270" t="s">
        <v>591</v>
      </c>
      <c r="F35" s="270" t="s">
        <v>592</v>
      </c>
      <c r="G35" s="270" t="s">
        <v>580</v>
      </c>
      <c r="H35" s="270">
        <v>1</v>
      </c>
      <c r="I35" s="270" t="s">
        <v>461</v>
      </c>
      <c r="J35" s="142" t="s">
        <v>50</v>
      </c>
      <c r="K35" s="270">
        <v>2016</v>
      </c>
      <c r="L35" s="270" t="s">
        <v>45</v>
      </c>
      <c r="M35" s="270"/>
      <c r="N35" s="120">
        <v>3</v>
      </c>
      <c r="O35" s="124">
        <v>1</v>
      </c>
      <c r="P35" s="270" t="s">
        <v>474</v>
      </c>
      <c r="Q35" s="270"/>
      <c r="R35" s="270"/>
      <c r="S35" s="270"/>
      <c r="T35" s="270"/>
      <c r="U35" s="270"/>
      <c r="V35" s="237"/>
      <c r="W35" s="237"/>
      <c r="X35" s="237"/>
      <c r="Y35" s="237"/>
      <c r="Z35" s="237"/>
      <c r="AA35" s="237"/>
      <c r="AB35" s="270"/>
    </row>
    <row r="36" spans="1:28">
      <c r="A36" s="270">
        <v>575210</v>
      </c>
      <c r="B36" s="270" t="s">
        <v>575</v>
      </c>
      <c r="C36" s="270" t="s">
        <v>581</v>
      </c>
      <c r="D36" s="270" t="s">
        <v>447</v>
      </c>
      <c r="E36" s="270" t="s">
        <v>594</v>
      </c>
      <c r="F36" s="270" t="s">
        <v>595</v>
      </c>
      <c r="G36" s="270" t="s">
        <v>593</v>
      </c>
      <c r="H36" s="270">
        <v>1</v>
      </c>
      <c r="I36" s="270" t="s">
        <v>461</v>
      </c>
      <c r="J36" s="142" t="s">
        <v>50</v>
      </c>
      <c r="K36" s="270">
        <v>1995</v>
      </c>
      <c r="L36" s="270" t="s">
        <v>45</v>
      </c>
      <c r="M36" s="270">
        <v>15</v>
      </c>
      <c r="N36" s="120">
        <v>3</v>
      </c>
      <c r="O36" s="120">
        <v>3</v>
      </c>
      <c r="P36" s="270" t="s">
        <v>587</v>
      </c>
      <c r="Q36" s="270" t="s">
        <v>452</v>
      </c>
      <c r="R36" s="270" t="s">
        <v>453</v>
      </c>
      <c r="S36" s="270">
        <v>2</v>
      </c>
      <c r="T36" s="270"/>
      <c r="U36" s="270"/>
      <c r="V36" s="237"/>
      <c r="W36" s="237"/>
      <c r="X36" s="237"/>
      <c r="Y36" s="237"/>
      <c r="Z36" s="237"/>
      <c r="AA36" s="237"/>
      <c r="AB36" s="270"/>
    </row>
    <row r="37" spans="1:28">
      <c r="A37" s="270">
        <v>575210</v>
      </c>
      <c r="B37" s="270" t="s">
        <v>575</v>
      </c>
      <c r="C37" s="270" t="s">
        <v>581</v>
      </c>
      <c r="D37" s="270" t="s">
        <v>447</v>
      </c>
      <c r="E37" s="270" t="s">
        <v>597</v>
      </c>
      <c r="F37" s="270" t="s">
        <v>598</v>
      </c>
      <c r="G37" s="270" t="s">
        <v>596</v>
      </c>
      <c r="H37" s="270">
        <v>1</v>
      </c>
      <c r="I37" s="270" t="s">
        <v>461</v>
      </c>
      <c r="J37" s="142" t="s">
        <v>50</v>
      </c>
      <c r="K37" s="270">
        <v>2004</v>
      </c>
      <c r="L37" s="270" t="s">
        <v>45</v>
      </c>
      <c r="M37" s="270"/>
      <c r="N37" s="120">
        <v>3</v>
      </c>
      <c r="O37" s="120">
        <v>3</v>
      </c>
      <c r="P37" s="270" t="s">
        <v>599</v>
      </c>
      <c r="Q37" s="271" t="s">
        <v>483</v>
      </c>
      <c r="R37" s="270" t="s">
        <v>453</v>
      </c>
      <c r="S37" s="270">
        <v>6</v>
      </c>
      <c r="T37" s="270"/>
      <c r="U37" s="270"/>
      <c r="V37" s="237"/>
      <c r="W37" s="237"/>
      <c r="X37" s="237"/>
      <c r="Y37" s="237"/>
      <c r="Z37" s="237"/>
      <c r="AA37" s="237"/>
      <c r="AB37" s="270"/>
    </row>
    <row r="38" spans="1:28">
      <c r="A38" s="270">
        <v>575210</v>
      </c>
      <c r="B38" s="270" t="s">
        <v>575</v>
      </c>
      <c r="C38" s="270" t="s">
        <v>581</v>
      </c>
      <c r="D38" s="270" t="s">
        <v>447</v>
      </c>
      <c r="E38" s="270" t="s">
        <v>601</v>
      </c>
      <c r="F38" s="270" t="s">
        <v>602</v>
      </c>
      <c r="G38" s="270" t="s">
        <v>600</v>
      </c>
      <c r="H38" s="270">
        <v>1</v>
      </c>
      <c r="I38" s="270" t="s">
        <v>461</v>
      </c>
      <c r="J38" s="142" t="s">
        <v>50</v>
      </c>
      <c r="K38" s="270">
        <v>2004</v>
      </c>
      <c r="L38" s="270" t="s">
        <v>45</v>
      </c>
      <c r="M38" s="270">
        <v>15</v>
      </c>
      <c r="N38" s="120">
        <v>3</v>
      </c>
      <c r="O38" s="120">
        <v>3</v>
      </c>
      <c r="P38" s="270" t="s">
        <v>584</v>
      </c>
      <c r="Q38" s="270" t="s">
        <v>452</v>
      </c>
      <c r="R38" s="270" t="s">
        <v>453</v>
      </c>
      <c r="S38" s="270">
        <v>2</v>
      </c>
      <c r="T38" s="270"/>
      <c r="U38" s="270"/>
      <c r="V38" s="237"/>
      <c r="W38" s="237"/>
      <c r="X38" s="237"/>
      <c r="Y38" s="237"/>
      <c r="Z38" s="237"/>
      <c r="AA38" s="237"/>
      <c r="AB38" s="270"/>
    </row>
    <row r="39" spans="1:28">
      <c r="A39" s="270">
        <v>575210</v>
      </c>
      <c r="B39" s="270" t="s">
        <v>575</v>
      </c>
      <c r="C39" s="270" t="s">
        <v>581</v>
      </c>
      <c r="D39" s="270" t="s">
        <v>447</v>
      </c>
      <c r="E39" s="270" t="s">
        <v>603</v>
      </c>
      <c r="F39" s="270" t="s">
        <v>583</v>
      </c>
      <c r="G39" s="270" t="s">
        <v>600</v>
      </c>
      <c r="H39" s="270">
        <v>1</v>
      </c>
      <c r="I39" s="270" t="s">
        <v>461</v>
      </c>
      <c r="J39" s="142" t="s">
        <v>50</v>
      </c>
      <c r="K39" s="270">
        <v>2004</v>
      </c>
      <c r="L39" s="270" t="s">
        <v>45</v>
      </c>
      <c r="M39" s="270">
        <v>15</v>
      </c>
      <c r="N39" s="120">
        <v>3</v>
      </c>
      <c r="O39" s="121">
        <v>2</v>
      </c>
      <c r="P39" s="270" t="s">
        <v>587</v>
      </c>
      <c r="Q39" s="270" t="s">
        <v>452</v>
      </c>
      <c r="R39" s="270" t="s">
        <v>453</v>
      </c>
      <c r="S39" s="270">
        <v>2</v>
      </c>
      <c r="T39" s="270"/>
      <c r="U39" s="270"/>
      <c r="V39" s="237"/>
      <c r="W39" s="237"/>
      <c r="X39" s="237"/>
      <c r="Y39" s="237"/>
      <c r="Z39" s="237"/>
      <c r="AA39" s="237"/>
      <c r="AB39" s="270"/>
    </row>
    <row r="40" spans="1:28">
      <c r="A40" s="270">
        <v>575210</v>
      </c>
      <c r="B40" s="270" t="s">
        <v>575</v>
      </c>
      <c r="C40" s="270" t="s">
        <v>581</v>
      </c>
      <c r="D40" s="270" t="s">
        <v>447</v>
      </c>
      <c r="E40" s="270" t="s">
        <v>605</v>
      </c>
      <c r="F40" s="270" t="s">
        <v>586</v>
      </c>
      <c r="G40" s="270" t="s">
        <v>604</v>
      </c>
      <c r="H40" s="270">
        <v>1</v>
      </c>
      <c r="I40" s="270" t="s">
        <v>461</v>
      </c>
      <c r="J40" s="142" t="s">
        <v>50</v>
      </c>
      <c r="K40" s="270">
        <v>2007</v>
      </c>
      <c r="L40" s="270" t="s">
        <v>45</v>
      </c>
      <c r="M40" s="270">
        <v>15</v>
      </c>
      <c r="N40" s="120">
        <v>3</v>
      </c>
      <c r="O40" s="121">
        <v>2</v>
      </c>
      <c r="P40" s="270" t="s">
        <v>584</v>
      </c>
      <c r="Q40" s="270" t="s">
        <v>452</v>
      </c>
      <c r="R40" s="270" t="s">
        <v>453</v>
      </c>
      <c r="S40" s="270">
        <v>2</v>
      </c>
      <c r="T40" s="270"/>
      <c r="U40" s="270"/>
      <c r="V40" s="237"/>
      <c r="W40" s="237"/>
      <c r="X40" s="237"/>
      <c r="Y40" s="237"/>
      <c r="Z40" s="237"/>
      <c r="AA40" s="237"/>
      <c r="AB40" s="270"/>
    </row>
    <row r="41" spans="1:28">
      <c r="A41" s="270">
        <v>575210</v>
      </c>
      <c r="B41" s="270" t="s">
        <v>575</v>
      </c>
      <c r="C41" s="270" t="s">
        <v>581</v>
      </c>
      <c r="D41" s="270" t="s">
        <v>447</v>
      </c>
      <c r="E41" s="270" t="s">
        <v>606</v>
      </c>
      <c r="F41" s="270" t="s">
        <v>607</v>
      </c>
      <c r="G41" s="270" t="s">
        <v>604</v>
      </c>
      <c r="H41" s="270">
        <v>1</v>
      </c>
      <c r="I41" s="270" t="s">
        <v>461</v>
      </c>
      <c r="J41" s="142" t="s">
        <v>50</v>
      </c>
      <c r="K41" s="270">
        <v>2005</v>
      </c>
      <c r="L41" s="270" t="s">
        <v>45</v>
      </c>
      <c r="M41" s="270">
        <v>15</v>
      </c>
      <c r="N41" s="120">
        <v>3</v>
      </c>
      <c r="O41" s="121">
        <v>2</v>
      </c>
      <c r="P41" s="270" t="s">
        <v>587</v>
      </c>
      <c r="Q41" s="270" t="s">
        <v>452</v>
      </c>
      <c r="R41" s="270" t="s">
        <v>453</v>
      </c>
      <c r="S41" s="270">
        <v>2</v>
      </c>
      <c r="T41" s="270"/>
      <c r="U41" s="270"/>
      <c r="V41" s="237"/>
      <c r="W41" s="237"/>
      <c r="X41" s="237"/>
      <c r="Y41" s="237"/>
      <c r="Z41" s="237"/>
      <c r="AA41" s="237"/>
      <c r="AB41" s="270"/>
    </row>
    <row r="42" spans="1:28">
      <c r="A42" s="270">
        <v>575210</v>
      </c>
      <c r="B42" s="270" t="s">
        <v>575</v>
      </c>
      <c r="C42" s="270" t="s">
        <v>581</v>
      </c>
      <c r="D42" s="270" t="s">
        <v>447</v>
      </c>
      <c r="E42" s="270" t="s">
        <v>608</v>
      </c>
      <c r="F42" s="270" t="s">
        <v>609</v>
      </c>
      <c r="G42" s="270" t="s">
        <v>604</v>
      </c>
      <c r="H42" s="270">
        <v>1</v>
      </c>
      <c r="I42" s="270" t="s">
        <v>461</v>
      </c>
      <c r="J42" s="142" t="s">
        <v>50</v>
      </c>
      <c r="K42" s="270">
        <v>2018</v>
      </c>
      <c r="L42" s="270" t="s">
        <v>45</v>
      </c>
      <c r="M42" s="270"/>
      <c r="N42" s="120">
        <v>3</v>
      </c>
      <c r="O42" s="124">
        <v>1</v>
      </c>
      <c r="P42" s="270" t="s">
        <v>474</v>
      </c>
      <c r="Q42" s="270" t="s">
        <v>452</v>
      </c>
      <c r="R42" s="270" t="s">
        <v>453</v>
      </c>
      <c r="S42" s="270">
        <v>2</v>
      </c>
      <c r="T42" s="270"/>
      <c r="U42" s="270"/>
      <c r="V42" s="237"/>
      <c r="W42" s="237"/>
      <c r="X42" s="237"/>
      <c r="Y42" s="237"/>
      <c r="Z42" s="237"/>
      <c r="AA42" s="237"/>
      <c r="AB42" s="270"/>
    </row>
    <row r="43" spans="1:28">
      <c r="A43" s="270">
        <v>575210</v>
      </c>
      <c r="B43" s="270" t="s">
        <v>575</v>
      </c>
      <c r="C43" s="270" t="s">
        <v>610</v>
      </c>
      <c r="D43" s="270" t="s">
        <v>447</v>
      </c>
      <c r="E43" s="270" t="s">
        <v>611</v>
      </c>
      <c r="F43" s="270" t="s">
        <v>612</v>
      </c>
      <c r="G43" s="270" t="s">
        <v>604</v>
      </c>
      <c r="H43" s="270">
        <v>1</v>
      </c>
      <c r="I43" s="270" t="s">
        <v>461</v>
      </c>
      <c r="J43" s="142" t="s">
        <v>50</v>
      </c>
      <c r="K43" s="270">
        <v>2017</v>
      </c>
      <c r="L43" s="270" t="s">
        <v>45</v>
      </c>
      <c r="M43" s="270">
        <v>15</v>
      </c>
      <c r="N43" s="120">
        <v>3</v>
      </c>
      <c r="O43" s="124">
        <v>1</v>
      </c>
      <c r="P43" s="270" t="s">
        <v>474</v>
      </c>
      <c r="Q43" s="270"/>
      <c r="R43" s="270"/>
      <c r="S43" s="270"/>
      <c r="T43" s="270"/>
      <c r="U43" s="270"/>
      <c r="V43" s="237"/>
      <c r="W43" s="237"/>
      <c r="X43" s="237"/>
      <c r="Y43" s="237"/>
      <c r="Z43" s="237"/>
      <c r="AA43" s="237"/>
      <c r="AB43" s="270"/>
    </row>
    <row r="44" spans="1:28">
      <c r="A44" s="270">
        <v>575210</v>
      </c>
      <c r="B44" s="270" t="s">
        <v>575</v>
      </c>
      <c r="C44" s="270" t="s">
        <v>581</v>
      </c>
      <c r="D44" s="270" t="s">
        <v>447</v>
      </c>
      <c r="E44" s="270" t="s">
        <v>614</v>
      </c>
      <c r="F44" s="270" t="s">
        <v>598</v>
      </c>
      <c r="G44" s="270" t="s">
        <v>613</v>
      </c>
      <c r="H44" s="270">
        <v>1</v>
      </c>
      <c r="I44" s="270" t="s">
        <v>461</v>
      </c>
      <c r="J44" s="142" t="s">
        <v>50</v>
      </c>
      <c r="K44" s="270">
        <v>2004</v>
      </c>
      <c r="L44" s="270" t="s">
        <v>45</v>
      </c>
      <c r="M44" s="270"/>
      <c r="N44" s="120">
        <v>3</v>
      </c>
      <c r="O44" s="120">
        <v>3</v>
      </c>
      <c r="P44" s="270" t="s">
        <v>615</v>
      </c>
      <c r="Q44" s="270" t="s">
        <v>452</v>
      </c>
      <c r="R44" s="270" t="s">
        <v>453</v>
      </c>
      <c r="S44" s="270">
        <v>3</v>
      </c>
      <c r="T44" s="270"/>
      <c r="U44" s="270"/>
      <c r="V44" s="237"/>
      <c r="W44" s="237"/>
      <c r="X44" s="237"/>
      <c r="Y44" s="237"/>
      <c r="Z44" s="237"/>
      <c r="AA44" s="237"/>
      <c r="AB44" s="270"/>
    </row>
    <row r="45" spans="1:28">
      <c r="A45" s="270">
        <v>575210</v>
      </c>
      <c r="B45" s="270" t="s">
        <v>575</v>
      </c>
      <c r="C45" s="270" t="s">
        <v>610</v>
      </c>
      <c r="D45" s="270" t="s">
        <v>447</v>
      </c>
      <c r="E45" s="270" t="s">
        <v>616</v>
      </c>
      <c r="F45" s="270" t="s">
        <v>598</v>
      </c>
      <c r="G45" s="270" t="s">
        <v>613</v>
      </c>
      <c r="H45" s="270">
        <v>1</v>
      </c>
      <c r="I45" s="270" t="s">
        <v>461</v>
      </c>
      <c r="J45" s="142" t="s">
        <v>50</v>
      </c>
      <c r="K45" s="270">
        <v>2004</v>
      </c>
      <c r="L45" s="270" t="s">
        <v>45</v>
      </c>
      <c r="M45" s="270">
        <v>15</v>
      </c>
      <c r="N45" s="120">
        <v>3</v>
      </c>
      <c r="O45" s="121">
        <v>2</v>
      </c>
      <c r="P45" s="270" t="s">
        <v>587</v>
      </c>
      <c r="Q45" s="270" t="s">
        <v>452</v>
      </c>
      <c r="R45" s="270" t="s">
        <v>453</v>
      </c>
      <c r="S45" s="270">
        <v>2</v>
      </c>
      <c r="T45" s="270"/>
      <c r="U45" s="270"/>
      <c r="V45" s="237"/>
      <c r="W45" s="237"/>
      <c r="X45" s="237"/>
      <c r="Y45" s="237"/>
      <c r="Z45" s="237"/>
      <c r="AA45" s="237"/>
      <c r="AB45" s="270"/>
    </row>
    <row r="46" spans="1:28">
      <c r="A46" s="270">
        <v>572000</v>
      </c>
      <c r="B46" s="270" t="s">
        <v>575</v>
      </c>
      <c r="C46" s="270" t="s">
        <v>617</v>
      </c>
      <c r="D46" s="270" t="s">
        <v>447</v>
      </c>
      <c r="E46" s="270" t="s">
        <v>618</v>
      </c>
      <c r="F46" s="270" t="s">
        <v>586</v>
      </c>
      <c r="G46" s="270" t="s">
        <v>613</v>
      </c>
      <c r="H46" s="270">
        <v>1</v>
      </c>
      <c r="I46" s="270" t="s">
        <v>461</v>
      </c>
      <c r="J46" s="142" t="s">
        <v>50</v>
      </c>
      <c r="K46" s="270">
        <v>2007</v>
      </c>
      <c r="L46" s="270" t="s">
        <v>45</v>
      </c>
      <c r="M46" s="270">
        <v>15</v>
      </c>
      <c r="N46" s="120">
        <v>3</v>
      </c>
      <c r="O46" s="121">
        <v>2</v>
      </c>
      <c r="P46" s="270" t="s">
        <v>587</v>
      </c>
      <c r="Q46" s="270" t="s">
        <v>452</v>
      </c>
      <c r="R46" s="270" t="s">
        <v>453</v>
      </c>
      <c r="S46" s="270">
        <v>2</v>
      </c>
      <c r="T46" s="270"/>
      <c r="U46" s="270"/>
      <c r="V46" s="237"/>
      <c r="W46" s="237"/>
      <c r="X46" s="237"/>
      <c r="Y46" s="237"/>
      <c r="Z46" s="237"/>
      <c r="AA46" s="237"/>
      <c r="AB46" s="270"/>
    </row>
    <row r="47" spans="1:28">
      <c r="A47" s="270">
        <v>574000</v>
      </c>
      <c r="B47" s="270" t="s">
        <v>575</v>
      </c>
      <c r="C47" s="270" t="s">
        <v>619</v>
      </c>
      <c r="D47" s="270" t="s">
        <v>620</v>
      </c>
      <c r="E47" s="270" t="s">
        <v>621</v>
      </c>
      <c r="F47" s="270" t="s">
        <v>622</v>
      </c>
      <c r="G47" s="270" t="s">
        <v>613</v>
      </c>
      <c r="H47" s="270">
        <v>1</v>
      </c>
      <c r="I47" s="270" t="s">
        <v>461</v>
      </c>
      <c r="J47" s="142" t="s">
        <v>50</v>
      </c>
      <c r="K47" s="270">
        <v>2004</v>
      </c>
      <c r="L47" s="270" t="s">
        <v>45</v>
      </c>
      <c r="M47" s="270"/>
      <c r="N47" s="120">
        <v>3</v>
      </c>
      <c r="O47" s="121">
        <v>2</v>
      </c>
      <c r="P47" s="270" t="s">
        <v>623</v>
      </c>
      <c r="Q47" s="270" t="s">
        <v>452</v>
      </c>
      <c r="R47" s="270" t="s">
        <v>453</v>
      </c>
      <c r="S47" s="270">
        <v>2</v>
      </c>
      <c r="T47" s="270"/>
      <c r="U47" s="270"/>
      <c r="V47" s="237"/>
      <c r="W47" s="237"/>
      <c r="X47" s="237"/>
      <c r="Y47" s="237"/>
      <c r="Z47" s="237"/>
      <c r="AA47" s="237"/>
      <c r="AB47" s="270"/>
    </row>
    <row r="48" spans="1:28">
      <c r="A48" s="270">
        <v>574000</v>
      </c>
      <c r="B48" s="270" t="s">
        <v>575</v>
      </c>
      <c r="C48" s="270" t="s">
        <v>624</v>
      </c>
      <c r="D48" s="270" t="s">
        <v>620</v>
      </c>
      <c r="E48" s="270" t="s">
        <v>625</v>
      </c>
      <c r="F48" s="270" t="s">
        <v>626</v>
      </c>
      <c r="G48" s="270" t="s">
        <v>613</v>
      </c>
      <c r="H48" s="270">
        <v>1</v>
      </c>
      <c r="I48" s="270" t="s">
        <v>461</v>
      </c>
      <c r="J48" s="142" t="s">
        <v>50</v>
      </c>
      <c r="K48" s="270">
        <v>2018</v>
      </c>
      <c r="L48" s="270" t="s">
        <v>45</v>
      </c>
      <c r="M48" s="270"/>
      <c r="N48" s="120">
        <v>3</v>
      </c>
      <c r="O48" s="124">
        <v>1</v>
      </c>
      <c r="P48" s="270" t="s">
        <v>474</v>
      </c>
      <c r="Q48" s="270"/>
      <c r="R48" s="270"/>
      <c r="S48" s="270"/>
      <c r="T48" s="270"/>
      <c r="U48" s="270"/>
      <c r="V48" s="237"/>
      <c r="W48" s="237"/>
      <c r="X48" s="237"/>
      <c r="Y48" s="237"/>
      <c r="Z48" s="237"/>
      <c r="AA48" s="237"/>
      <c r="AB48" s="270"/>
    </row>
    <row r="49" spans="1:28">
      <c r="A49" s="270">
        <v>574000</v>
      </c>
      <c r="B49" s="270" t="s">
        <v>575</v>
      </c>
      <c r="C49" s="270" t="s">
        <v>628</v>
      </c>
      <c r="D49" s="270" t="s">
        <v>447</v>
      </c>
      <c r="E49" s="270" t="s">
        <v>629</v>
      </c>
      <c r="F49" s="270" t="s">
        <v>630</v>
      </c>
      <c r="G49" s="270" t="s">
        <v>627</v>
      </c>
      <c r="H49" s="270">
        <v>1</v>
      </c>
      <c r="I49" s="270" t="s">
        <v>461</v>
      </c>
      <c r="J49" s="142" t="s">
        <v>84</v>
      </c>
      <c r="K49" s="270">
        <v>2004</v>
      </c>
      <c r="L49" s="270" t="s">
        <v>45</v>
      </c>
      <c r="M49" s="270">
        <v>20</v>
      </c>
      <c r="N49" s="120">
        <v>3</v>
      </c>
      <c r="O49" s="271"/>
      <c r="P49" s="270"/>
      <c r="Q49" s="270"/>
      <c r="R49" s="270"/>
      <c r="S49" s="270"/>
      <c r="T49" s="270"/>
      <c r="U49" s="270"/>
      <c r="V49" s="237"/>
      <c r="W49" s="237"/>
      <c r="X49" s="237"/>
      <c r="Y49" s="237"/>
      <c r="Z49" s="237"/>
      <c r="AA49" s="237"/>
      <c r="AB49" s="270"/>
    </row>
    <row r="50" spans="1:28">
      <c r="A50" s="270">
        <v>576120</v>
      </c>
      <c r="B50" s="270" t="s">
        <v>575</v>
      </c>
      <c r="C50" s="270" t="s">
        <v>632</v>
      </c>
      <c r="D50" s="270" t="s">
        <v>447</v>
      </c>
      <c r="E50" s="270" t="s">
        <v>633</v>
      </c>
      <c r="F50" s="270" t="s">
        <v>634</v>
      </c>
      <c r="G50" s="270" t="s">
        <v>631</v>
      </c>
      <c r="H50" s="270">
        <v>83</v>
      </c>
      <c r="I50" s="270" t="s">
        <v>520</v>
      </c>
      <c r="J50" s="142" t="s">
        <v>84</v>
      </c>
      <c r="K50" s="270">
        <v>2016</v>
      </c>
      <c r="L50" s="270" t="s">
        <v>45</v>
      </c>
      <c r="M50" s="270"/>
      <c r="N50" s="120">
        <v>3</v>
      </c>
      <c r="O50" s="124">
        <v>1</v>
      </c>
      <c r="P50" s="270" t="s">
        <v>474</v>
      </c>
      <c r="Q50" s="270"/>
      <c r="R50" s="270"/>
      <c r="S50" s="270"/>
      <c r="T50" s="270"/>
      <c r="U50" s="270"/>
      <c r="V50" s="237"/>
      <c r="W50" s="237"/>
      <c r="X50" s="237"/>
      <c r="Y50" s="237"/>
      <c r="Z50" s="237"/>
      <c r="AA50" s="237"/>
      <c r="AB50" s="270"/>
    </row>
    <row r="51" spans="1:28">
      <c r="A51" s="270">
        <v>576120</v>
      </c>
      <c r="B51" s="270" t="s">
        <v>575</v>
      </c>
      <c r="C51" s="270" t="s">
        <v>632</v>
      </c>
      <c r="D51" s="270" t="s">
        <v>447</v>
      </c>
      <c r="E51" s="270" t="s">
        <v>635</v>
      </c>
      <c r="F51" s="270" t="s">
        <v>634</v>
      </c>
      <c r="G51" s="270" t="s">
        <v>631</v>
      </c>
      <c r="H51" s="270">
        <v>74</v>
      </c>
      <c r="I51" s="270" t="s">
        <v>520</v>
      </c>
      <c r="J51" s="142" t="s">
        <v>84</v>
      </c>
      <c r="K51" s="270">
        <v>2016</v>
      </c>
      <c r="L51" s="270" t="s">
        <v>45</v>
      </c>
      <c r="M51" s="270"/>
      <c r="N51" s="120">
        <v>3</v>
      </c>
      <c r="O51" s="124">
        <v>1</v>
      </c>
      <c r="P51" s="270" t="s">
        <v>474</v>
      </c>
      <c r="Q51" s="270"/>
      <c r="R51" s="270"/>
      <c r="S51" s="270"/>
      <c r="T51" s="270"/>
      <c r="U51" s="270"/>
      <c r="V51" s="237"/>
      <c r="W51" s="237"/>
      <c r="X51" s="237"/>
      <c r="Y51" s="237"/>
      <c r="Z51" s="237"/>
      <c r="AA51" s="237"/>
      <c r="AB51" s="270"/>
    </row>
    <row r="52" spans="1:28">
      <c r="A52" s="270">
        <v>576120</v>
      </c>
      <c r="B52" s="270" t="s">
        <v>575</v>
      </c>
      <c r="C52" s="270" t="s">
        <v>632</v>
      </c>
      <c r="D52" s="270" t="s">
        <v>447</v>
      </c>
      <c r="E52" s="270" t="s">
        <v>636</v>
      </c>
      <c r="F52" s="270" t="s">
        <v>634</v>
      </c>
      <c r="G52" s="270" t="s">
        <v>631</v>
      </c>
      <c r="H52" s="270">
        <v>50</v>
      </c>
      <c r="I52" s="270" t="s">
        <v>520</v>
      </c>
      <c r="J52" s="142" t="s">
        <v>84</v>
      </c>
      <c r="K52" s="270">
        <v>2016</v>
      </c>
      <c r="L52" s="270" t="s">
        <v>45</v>
      </c>
      <c r="M52" s="270"/>
      <c r="N52" s="120">
        <v>3</v>
      </c>
      <c r="O52" s="124">
        <v>1</v>
      </c>
      <c r="P52" s="270" t="s">
        <v>474</v>
      </c>
      <c r="Q52" s="270"/>
      <c r="R52" s="270"/>
      <c r="S52" s="270"/>
      <c r="T52" s="270"/>
      <c r="U52" s="270"/>
      <c r="V52" s="237"/>
      <c r="W52" s="237"/>
      <c r="X52" s="237"/>
      <c r="Y52" s="237"/>
      <c r="Z52" s="237"/>
      <c r="AA52" s="237"/>
      <c r="AB52" s="270"/>
    </row>
    <row r="53" spans="1:28">
      <c r="A53" s="270">
        <v>576120</v>
      </c>
      <c r="B53" s="270" t="s">
        <v>575</v>
      </c>
      <c r="C53" s="270" t="s">
        <v>632</v>
      </c>
      <c r="D53" s="270" t="s">
        <v>447</v>
      </c>
      <c r="E53" s="270" t="s">
        <v>637</v>
      </c>
      <c r="F53" s="270" t="s">
        <v>638</v>
      </c>
      <c r="G53" s="270" t="s">
        <v>631</v>
      </c>
      <c r="H53" s="270">
        <v>21</v>
      </c>
      <c r="I53" s="270" t="s">
        <v>520</v>
      </c>
      <c r="J53" s="142" t="s">
        <v>84</v>
      </c>
      <c r="K53" s="270">
        <v>2016</v>
      </c>
      <c r="L53" s="270" t="s">
        <v>45</v>
      </c>
      <c r="M53" s="270"/>
      <c r="N53" s="120">
        <v>3</v>
      </c>
      <c r="O53" s="124">
        <v>1</v>
      </c>
      <c r="P53" s="270" t="s">
        <v>474</v>
      </c>
      <c r="Q53" s="270"/>
      <c r="R53" s="270"/>
      <c r="S53" s="270"/>
      <c r="T53" s="270"/>
      <c r="U53" s="270"/>
      <c r="V53" s="237"/>
      <c r="W53" s="237"/>
      <c r="X53" s="237"/>
      <c r="Y53" s="237"/>
      <c r="Z53" s="237"/>
      <c r="AA53" s="237"/>
      <c r="AB53" s="270"/>
    </row>
    <row r="54" spans="1:28">
      <c r="A54" s="270">
        <v>573120</v>
      </c>
      <c r="B54" s="270" t="s">
        <v>639</v>
      </c>
      <c r="C54" s="270" t="s">
        <v>575</v>
      </c>
      <c r="D54" s="270" t="s">
        <v>640</v>
      </c>
      <c r="E54" s="270" t="s">
        <v>641</v>
      </c>
      <c r="F54" s="270" t="s">
        <v>643</v>
      </c>
      <c r="G54" s="270" t="s">
        <v>447</v>
      </c>
      <c r="H54" s="270">
        <v>35</v>
      </c>
      <c r="I54" s="270" t="s">
        <v>461</v>
      </c>
      <c r="J54" s="142" t="s">
        <v>84</v>
      </c>
      <c r="K54" s="270" t="s">
        <v>642</v>
      </c>
      <c r="L54" s="270" t="s">
        <v>45</v>
      </c>
      <c r="M54" s="270"/>
      <c r="N54" s="120">
        <v>3</v>
      </c>
      <c r="O54" s="121">
        <v>2</v>
      </c>
      <c r="P54" s="270" t="s">
        <v>644</v>
      </c>
      <c r="Q54" s="271" t="s">
        <v>483</v>
      </c>
      <c r="R54" s="270" t="s">
        <v>453</v>
      </c>
      <c r="S54" s="270">
        <v>3</v>
      </c>
      <c r="T54" s="270"/>
      <c r="U54" s="270"/>
      <c r="V54" s="237"/>
      <c r="W54" s="237"/>
      <c r="X54" s="237"/>
      <c r="Y54" s="237"/>
      <c r="Z54" s="237"/>
      <c r="AA54" s="237"/>
      <c r="AB54" s="270"/>
    </row>
    <row r="55" spans="1:28" s="283" customFormat="1">
      <c r="A55" s="278">
        <v>581200</v>
      </c>
      <c r="B55" s="278" t="s">
        <v>645</v>
      </c>
      <c r="C55" s="278" t="s">
        <v>646</v>
      </c>
      <c r="D55" s="278" t="s">
        <v>647</v>
      </c>
      <c r="E55" s="278" t="s">
        <v>648</v>
      </c>
      <c r="F55" s="278" t="s">
        <v>649</v>
      </c>
      <c r="G55" s="278" t="s">
        <v>444</v>
      </c>
      <c r="H55" s="278">
        <v>1</v>
      </c>
      <c r="I55" s="278" t="s">
        <v>461</v>
      </c>
      <c r="J55" s="279" t="s">
        <v>84</v>
      </c>
      <c r="K55" s="278">
        <v>2016</v>
      </c>
      <c r="L55" s="278" t="s">
        <v>45</v>
      </c>
      <c r="M55" s="278">
        <v>10</v>
      </c>
      <c r="N55" s="280">
        <v>3</v>
      </c>
      <c r="O55" s="281">
        <v>1</v>
      </c>
      <c r="P55" s="278" t="s">
        <v>474</v>
      </c>
      <c r="Q55" s="278"/>
      <c r="R55" s="278"/>
      <c r="S55" s="278"/>
      <c r="T55" s="278"/>
      <c r="U55" s="278"/>
      <c r="V55" s="282"/>
      <c r="W55" s="282"/>
      <c r="X55" s="282"/>
      <c r="Y55" s="282"/>
      <c r="Z55" s="282"/>
      <c r="AA55" s="282"/>
      <c r="AB55" s="278"/>
    </row>
    <row r="56" spans="1:28" s="283" customFormat="1">
      <c r="A56" s="278">
        <v>582030</v>
      </c>
      <c r="B56" s="278" t="s">
        <v>650</v>
      </c>
      <c r="C56" s="278" t="s">
        <v>645</v>
      </c>
      <c r="D56" s="278" t="s">
        <v>651</v>
      </c>
      <c r="E56" s="278" t="s">
        <v>652</v>
      </c>
      <c r="F56" s="278" t="s">
        <v>649</v>
      </c>
      <c r="G56" s="278" t="s">
        <v>490</v>
      </c>
      <c r="H56" s="278">
        <v>14</v>
      </c>
      <c r="I56" s="278" t="s">
        <v>461</v>
      </c>
      <c r="J56" s="279" t="s">
        <v>50</v>
      </c>
      <c r="K56" s="278">
        <v>2016</v>
      </c>
      <c r="L56" s="278" t="s">
        <v>45</v>
      </c>
      <c r="M56" s="278">
        <v>15</v>
      </c>
      <c r="N56" s="280">
        <v>3</v>
      </c>
      <c r="O56" s="281">
        <v>1</v>
      </c>
      <c r="P56" s="278" t="s">
        <v>474</v>
      </c>
      <c r="Q56" s="278"/>
      <c r="R56" s="278"/>
      <c r="S56" s="278"/>
      <c r="T56" s="278"/>
      <c r="U56" s="278"/>
      <c r="V56" s="282"/>
      <c r="W56" s="282"/>
      <c r="X56" s="282"/>
      <c r="Y56" s="282"/>
      <c r="Z56" s="282"/>
      <c r="AA56" s="282"/>
      <c r="AB56" s="278"/>
    </row>
    <row r="57" spans="1:28" s="283" customFormat="1">
      <c r="A57" s="278">
        <v>582030</v>
      </c>
      <c r="B57" s="278" t="s">
        <v>650</v>
      </c>
      <c r="C57" s="278" t="s">
        <v>645</v>
      </c>
      <c r="D57" s="278" t="s">
        <v>651</v>
      </c>
      <c r="E57" s="278" t="s">
        <v>653</v>
      </c>
      <c r="F57" s="278" t="s">
        <v>654</v>
      </c>
      <c r="G57" s="278" t="s">
        <v>490</v>
      </c>
      <c r="H57" s="278">
        <v>4</v>
      </c>
      <c r="I57" s="278" t="s">
        <v>461</v>
      </c>
      <c r="J57" s="279" t="s">
        <v>50</v>
      </c>
      <c r="K57" s="278" t="s">
        <v>450</v>
      </c>
      <c r="L57" s="278" t="s">
        <v>45</v>
      </c>
      <c r="M57" s="278"/>
      <c r="N57" s="280">
        <v>3</v>
      </c>
      <c r="O57" s="278" t="s">
        <v>450</v>
      </c>
      <c r="P57" s="278"/>
      <c r="Q57" s="278"/>
      <c r="R57" s="278"/>
      <c r="S57" s="278"/>
      <c r="T57" s="278"/>
      <c r="U57" s="278"/>
      <c r="V57" s="282"/>
      <c r="W57" s="282"/>
      <c r="X57" s="282"/>
      <c r="Y57" s="282"/>
      <c r="Z57" s="282"/>
      <c r="AA57" s="282"/>
      <c r="AB57" s="278"/>
    </row>
    <row r="58" spans="1:28" s="283" customFormat="1">
      <c r="A58" s="278">
        <v>582030</v>
      </c>
      <c r="B58" s="278" t="s">
        <v>650</v>
      </c>
      <c r="C58" s="278" t="s">
        <v>645</v>
      </c>
      <c r="D58" s="278" t="s">
        <v>651</v>
      </c>
      <c r="E58" s="278" t="s">
        <v>653</v>
      </c>
      <c r="F58" s="278" t="s">
        <v>655</v>
      </c>
      <c r="G58" s="278" t="s">
        <v>490</v>
      </c>
      <c r="H58" s="278">
        <v>1</v>
      </c>
      <c r="I58" s="278" t="s">
        <v>461</v>
      </c>
      <c r="J58" s="279" t="s">
        <v>50</v>
      </c>
      <c r="K58" s="278" t="s">
        <v>450</v>
      </c>
      <c r="L58" s="278" t="s">
        <v>45</v>
      </c>
      <c r="M58" s="278"/>
      <c r="N58" s="280">
        <v>3</v>
      </c>
      <c r="O58" s="278" t="s">
        <v>450</v>
      </c>
      <c r="P58" s="278"/>
      <c r="Q58" s="278"/>
      <c r="R58" s="278"/>
      <c r="S58" s="278"/>
      <c r="T58" s="278"/>
      <c r="U58" s="278"/>
      <c r="V58" s="282"/>
      <c r="W58" s="282"/>
      <c r="X58" s="282"/>
      <c r="Y58" s="282"/>
      <c r="Z58" s="282"/>
      <c r="AA58" s="282"/>
      <c r="AB58" s="278"/>
    </row>
    <row r="59" spans="1:28">
      <c r="A59" s="270">
        <v>614120</v>
      </c>
      <c r="B59" s="270" t="s">
        <v>656</v>
      </c>
      <c r="C59" s="270" t="s">
        <v>657</v>
      </c>
      <c r="D59" s="270" t="s">
        <v>657</v>
      </c>
      <c r="E59" s="270" t="s">
        <v>74</v>
      </c>
      <c r="F59" s="270" t="s">
        <v>450</v>
      </c>
      <c r="G59" s="271" t="s">
        <v>532</v>
      </c>
      <c r="H59" s="270">
        <v>1</v>
      </c>
      <c r="I59" s="270" t="s">
        <v>461</v>
      </c>
      <c r="J59" s="142" t="s">
        <v>50</v>
      </c>
      <c r="K59" s="270">
        <v>2016</v>
      </c>
      <c r="L59" s="270" t="s">
        <v>45</v>
      </c>
      <c r="M59" s="270"/>
      <c r="N59" s="120">
        <v>3</v>
      </c>
      <c r="O59" s="124">
        <v>1</v>
      </c>
      <c r="P59" s="270" t="s">
        <v>474</v>
      </c>
      <c r="Q59" s="270"/>
      <c r="R59" s="270"/>
      <c r="S59" s="270"/>
      <c r="T59" s="270"/>
      <c r="U59" s="270"/>
      <c r="V59" s="237"/>
      <c r="W59" s="237"/>
      <c r="X59" s="237"/>
      <c r="Y59" s="237"/>
      <c r="Z59" s="237"/>
      <c r="AA59" s="237"/>
      <c r="AB59" s="270"/>
    </row>
    <row r="60" spans="1:28">
      <c r="A60" s="270">
        <v>631110</v>
      </c>
      <c r="B60" s="270" t="s">
        <v>659</v>
      </c>
      <c r="C60" s="270" t="s">
        <v>660</v>
      </c>
      <c r="D60" s="270" t="s">
        <v>661</v>
      </c>
      <c r="E60" s="270" t="s">
        <v>747</v>
      </c>
      <c r="F60" s="270" t="s">
        <v>450</v>
      </c>
      <c r="G60" s="270"/>
      <c r="H60" s="270">
        <v>1</v>
      </c>
      <c r="I60" s="270" t="s">
        <v>461</v>
      </c>
      <c r="J60" s="142" t="s">
        <v>51</v>
      </c>
      <c r="K60" s="270">
        <v>2008</v>
      </c>
      <c r="L60" s="270" t="s">
        <v>45</v>
      </c>
      <c r="M60" s="270">
        <v>30</v>
      </c>
      <c r="N60" s="121">
        <v>2</v>
      </c>
      <c r="O60" s="120">
        <v>3</v>
      </c>
      <c r="P60" s="270" t="s">
        <v>662</v>
      </c>
      <c r="Q60" s="270" t="s">
        <v>452</v>
      </c>
      <c r="R60" s="270" t="s">
        <v>453</v>
      </c>
      <c r="S60" s="270">
        <v>2</v>
      </c>
      <c r="T60" s="270"/>
      <c r="U60" s="270"/>
      <c r="V60" s="237"/>
      <c r="W60" s="237"/>
      <c r="X60" s="237"/>
      <c r="Y60" s="237"/>
      <c r="Z60" s="237"/>
      <c r="AA60" s="237"/>
      <c r="AB60" s="270"/>
    </row>
    <row r="61" spans="1:28">
      <c r="A61" s="270">
        <v>631110</v>
      </c>
      <c r="B61" s="270" t="s">
        <v>659</v>
      </c>
      <c r="C61" s="270" t="s">
        <v>660</v>
      </c>
      <c r="D61" s="270" t="s">
        <v>661</v>
      </c>
      <c r="E61" s="270" t="s">
        <v>748</v>
      </c>
      <c r="F61" s="270" t="s">
        <v>450</v>
      </c>
      <c r="G61" s="270" t="s">
        <v>658</v>
      </c>
      <c r="H61" s="270">
        <v>1</v>
      </c>
      <c r="I61" s="270" t="s">
        <v>461</v>
      </c>
      <c r="J61" s="142" t="s">
        <v>51</v>
      </c>
      <c r="K61" s="270">
        <v>2008</v>
      </c>
      <c r="L61" s="270" t="s">
        <v>45</v>
      </c>
      <c r="M61" s="270">
        <v>30</v>
      </c>
      <c r="N61" s="274"/>
      <c r="O61" s="120">
        <v>3</v>
      </c>
      <c r="P61" s="270" t="s">
        <v>662</v>
      </c>
      <c r="Q61" s="270" t="s">
        <v>452</v>
      </c>
      <c r="R61" s="270" t="s">
        <v>453</v>
      </c>
      <c r="S61" s="270">
        <v>2</v>
      </c>
      <c r="T61" s="270"/>
      <c r="U61" s="270"/>
      <c r="V61" s="237"/>
      <c r="W61" s="237"/>
      <c r="X61" s="237"/>
      <c r="Y61" s="237"/>
      <c r="Z61" s="237"/>
      <c r="AA61" s="237"/>
      <c r="AB61" s="270"/>
    </row>
    <row r="62" spans="1:28">
      <c r="A62" s="270">
        <v>631130</v>
      </c>
      <c r="B62" s="270" t="s">
        <v>663</v>
      </c>
      <c r="C62" s="270" t="s">
        <v>664</v>
      </c>
      <c r="D62" s="270" t="s">
        <v>257</v>
      </c>
      <c r="E62" s="270" t="s">
        <v>665</v>
      </c>
      <c r="F62" s="270" t="s">
        <v>666</v>
      </c>
      <c r="G62" s="270" t="s">
        <v>444</v>
      </c>
      <c r="H62" s="270">
        <v>20</v>
      </c>
      <c r="I62" s="270" t="s">
        <v>461</v>
      </c>
      <c r="J62" s="142" t="s">
        <v>84</v>
      </c>
      <c r="K62" s="270">
        <v>2016</v>
      </c>
      <c r="L62" s="270" t="s">
        <v>45</v>
      </c>
      <c r="M62" s="270">
        <v>15</v>
      </c>
      <c r="N62" s="120">
        <v>3</v>
      </c>
      <c r="O62" s="124">
        <v>1</v>
      </c>
      <c r="P62" s="270" t="s">
        <v>667</v>
      </c>
      <c r="Q62" s="270"/>
      <c r="R62" s="270"/>
      <c r="S62" s="270"/>
      <c r="T62" s="270"/>
      <c r="U62" s="270"/>
      <c r="V62" s="237"/>
      <c r="W62" s="237"/>
      <c r="X62" s="237"/>
      <c r="Y62" s="237"/>
      <c r="Z62" s="237"/>
      <c r="AA62" s="237"/>
      <c r="AB62" s="270"/>
    </row>
    <row r="63" spans="1:28">
      <c r="A63" s="270">
        <v>631130</v>
      </c>
      <c r="B63" s="270" t="s">
        <v>663</v>
      </c>
      <c r="C63" s="270" t="s">
        <v>664</v>
      </c>
      <c r="D63" s="270" t="s">
        <v>257</v>
      </c>
      <c r="E63" s="270" t="s">
        <v>668</v>
      </c>
      <c r="F63" s="270" t="s">
        <v>666</v>
      </c>
      <c r="G63" s="270" t="s">
        <v>444</v>
      </c>
      <c r="H63" s="270">
        <v>28</v>
      </c>
      <c r="I63" s="270" t="s">
        <v>461</v>
      </c>
      <c r="J63" s="142" t="s">
        <v>84</v>
      </c>
      <c r="K63" s="270">
        <v>2016</v>
      </c>
      <c r="L63" s="270" t="s">
        <v>45</v>
      </c>
      <c r="M63" s="270">
        <v>4</v>
      </c>
      <c r="N63" s="120">
        <v>3</v>
      </c>
      <c r="O63" s="124">
        <v>1</v>
      </c>
      <c r="P63" s="270" t="s">
        <v>474</v>
      </c>
      <c r="Q63" s="270"/>
      <c r="R63" s="270"/>
      <c r="S63" s="270"/>
      <c r="T63" s="270"/>
      <c r="U63" s="270"/>
      <c r="V63" s="237"/>
      <c r="W63" s="237"/>
      <c r="X63" s="237"/>
      <c r="Y63" s="237"/>
      <c r="Z63" s="237"/>
      <c r="AA63" s="237"/>
      <c r="AB63" s="270"/>
    </row>
    <row r="64" spans="1:28">
      <c r="A64" s="270">
        <v>634130</v>
      </c>
      <c r="B64" s="270" t="s">
        <v>663</v>
      </c>
      <c r="C64" s="270" t="s">
        <v>669</v>
      </c>
      <c r="D64" s="270" t="s">
        <v>670</v>
      </c>
      <c r="E64" s="270" t="s">
        <v>671</v>
      </c>
      <c r="F64" s="270" t="s">
        <v>673</v>
      </c>
      <c r="G64" s="270" t="s">
        <v>444</v>
      </c>
      <c r="H64" s="270">
        <v>720</v>
      </c>
      <c r="I64" s="270" t="s">
        <v>461</v>
      </c>
      <c r="J64" s="142" t="s">
        <v>51</v>
      </c>
      <c r="K64" s="270" t="s">
        <v>672</v>
      </c>
      <c r="L64" s="270" t="s">
        <v>45</v>
      </c>
      <c r="M64" s="270">
        <v>15</v>
      </c>
      <c r="N64" s="121">
        <v>2</v>
      </c>
      <c r="O64" s="121">
        <v>2</v>
      </c>
      <c r="P64" s="270" t="s">
        <v>474</v>
      </c>
      <c r="Q64" s="270"/>
      <c r="R64" s="270"/>
      <c r="S64" s="270"/>
      <c r="T64" s="270"/>
      <c r="U64" s="270"/>
      <c r="V64" s="237"/>
      <c r="W64" s="237"/>
      <c r="X64" s="237"/>
      <c r="Y64" s="237"/>
      <c r="Z64" s="237"/>
      <c r="AA64" s="237"/>
      <c r="AB64" s="270"/>
    </row>
    <row r="65" spans="1:28">
      <c r="A65" s="270">
        <v>634110</v>
      </c>
      <c r="B65" s="270" t="s">
        <v>663</v>
      </c>
      <c r="C65" s="270" t="s">
        <v>675</v>
      </c>
      <c r="D65" s="270" t="s">
        <v>663</v>
      </c>
      <c r="E65" s="270" t="s">
        <v>676</v>
      </c>
      <c r="F65" s="270"/>
      <c r="G65" s="270" t="s">
        <v>674</v>
      </c>
      <c r="H65" s="270">
        <v>4</v>
      </c>
      <c r="I65" s="270" t="s">
        <v>461</v>
      </c>
      <c r="J65" s="142" t="s">
        <v>51</v>
      </c>
      <c r="K65" s="270">
        <v>2016</v>
      </c>
      <c r="L65" s="270" t="s">
        <v>45</v>
      </c>
      <c r="M65" s="270">
        <v>30</v>
      </c>
      <c r="N65" s="121">
        <v>2</v>
      </c>
      <c r="O65" s="124">
        <v>1</v>
      </c>
      <c r="P65" s="270" t="s">
        <v>474</v>
      </c>
      <c r="Q65" s="270"/>
      <c r="R65" s="270"/>
      <c r="S65" s="270"/>
      <c r="T65" s="270"/>
      <c r="U65" s="270"/>
      <c r="V65" s="237"/>
      <c r="W65" s="237"/>
      <c r="X65" s="237"/>
      <c r="Y65" s="237"/>
      <c r="Z65" s="237"/>
      <c r="AA65" s="237"/>
      <c r="AB65" s="270"/>
    </row>
    <row r="66" spans="1:28" s="289" customFormat="1">
      <c r="A66" s="284">
        <v>642100</v>
      </c>
      <c r="B66" s="284" t="s">
        <v>677</v>
      </c>
      <c r="C66" s="284" t="s">
        <v>678</v>
      </c>
      <c r="D66" s="284" t="s">
        <v>447</v>
      </c>
      <c r="E66" s="284" t="s">
        <v>679</v>
      </c>
      <c r="F66" s="284" t="s">
        <v>450</v>
      </c>
      <c r="G66" s="284" t="s">
        <v>444</v>
      </c>
      <c r="H66" s="284">
        <v>1</v>
      </c>
      <c r="I66" s="284" t="s">
        <v>461</v>
      </c>
      <c r="J66" s="285" t="s">
        <v>50</v>
      </c>
      <c r="K66" s="284" t="s">
        <v>450</v>
      </c>
      <c r="L66" s="284" t="s">
        <v>45</v>
      </c>
      <c r="M66" s="284"/>
      <c r="N66" s="286">
        <v>3</v>
      </c>
      <c r="O66" s="287"/>
      <c r="P66" s="284"/>
      <c r="Q66" s="284"/>
      <c r="R66" s="284"/>
      <c r="S66" s="284"/>
      <c r="T66" s="284"/>
      <c r="U66" s="284"/>
      <c r="V66" s="288"/>
      <c r="W66" s="288"/>
      <c r="X66" s="288"/>
      <c r="Y66" s="288"/>
      <c r="Z66" s="288"/>
      <c r="AA66" s="288"/>
      <c r="AB66" s="284"/>
    </row>
    <row r="67" spans="1:28" s="289" customFormat="1">
      <c r="A67" s="284">
        <v>642100</v>
      </c>
      <c r="B67" s="284" t="s">
        <v>677</v>
      </c>
      <c r="C67" s="284" t="s">
        <v>678</v>
      </c>
      <c r="D67" s="284" t="s">
        <v>447</v>
      </c>
      <c r="E67" s="284" t="s">
        <v>680</v>
      </c>
      <c r="F67" s="284" t="s">
        <v>450</v>
      </c>
      <c r="G67" s="284" t="s">
        <v>444</v>
      </c>
      <c r="H67" s="284">
        <v>1</v>
      </c>
      <c r="I67" s="284" t="s">
        <v>461</v>
      </c>
      <c r="J67" s="285" t="s">
        <v>50</v>
      </c>
      <c r="K67" s="284">
        <v>2009</v>
      </c>
      <c r="L67" s="284" t="s">
        <v>45</v>
      </c>
      <c r="M67" s="284"/>
      <c r="N67" s="286">
        <v>3</v>
      </c>
      <c r="O67" s="287"/>
      <c r="P67" s="284"/>
      <c r="Q67" s="284"/>
      <c r="R67" s="284"/>
      <c r="S67" s="284"/>
      <c r="T67" s="284"/>
      <c r="U67" s="284"/>
      <c r="V67" s="288"/>
      <c r="W67" s="288"/>
      <c r="X67" s="288"/>
      <c r="Y67" s="288"/>
      <c r="Z67" s="288"/>
      <c r="AA67" s="288"/>
      <c r="AB67" s="284"/>
    </row>
    <row r="68" spans="1:28" s="289" customFormat="1">
      <c r="A68" s="284">
        <v>642100</v>
      </c>
      <c r="B68" s="284" t="s">
        <v>677</v>
      </c>
      <c r="C68" s="284" t="s">
        <v>678</v>
      </c>
      <c r="D68" s="284" t="s">
        <v>447</v>
      </c>
      <c r="E68" s="284" t="s">
        <v>681</v>
      </c>
      <c r="F68" s="284" t="s">
        <v>450</v>
      </c>
      <c r="G68" s="284" t="s">
        <v>444</v>
      </c>
      <c r="H68" s="284">
        <v>73</v>
      </c>
      <c r="I68" s="284" t="s">
        <v>461</v>
      </c>
      <c r="J68" s="285" t="s">
        <v>50</v>
      </c>
      <c r="K68" s="284" t="s">
        <v>450</v>
      </c>
      <c r="L68" s="284" t="s">
        <v>45</v>
      </c>
      <c r="M68" s="284"/>
      <c r="N68" s="286">
        <v>3</v>
      </c>
      <c r="O68" s="287"/>
      <c r="P68" s="284"/>
      <c r="Q68" s="284"/>
      <c r="R68" s="284"/>
      <c r="S68" s="284"/>
      <c r="T68" s="284"/>
      <c r="U68" s="284"/>
      <c r="V68" s="288"/>
      <c r="W68" s="288"/>
      <c r="X68" s="288"/>
      <c r="Y68" s="288"/>
      <c r="Z68" s="288"/>
      <c r="AA68" s="288"/>
      <c r="AB68" s="284"/>
    </row>
    <row r="69" spans="1:28">
      <c r="A69" s="270">
        <v>651300</v>
      </c>
      <c r="B69" s="270" t="s">
        <v>682</v>
      </c>
      <c r="C69" s="270" t="s">
        <v>683</v>
      </c>
      <c r="D69" s="270" t="s">
        <v>447</v>
      </c>
      <c r="E69" s="270" t="s">
        <v>684</v>
      </c>
      <c r="F69" s="270" t="s">
        <v>685</v>
      </c>
      <c r="G69" s="270" t="s">
        <v>444</v>
      </c>
      <c r="H69" s="270">
        <v>12</v>
      </c>
      <c r="I69" s="270" t="s">
        <v>461</v>
      </c>
      <c r="J69" s="142" t="s">
        <v>50</v>
      </c>
      <c r="K69" s="270">
        <v>2004</v>
      </c>
      <c r="L69" s="270" t="s">
        <v>45</v>
      </c>
      <c r="M69" s="270"/>
      <c r="N69" s="120">
        <v>3</v>
      </c>
      <c r="O69" s="121">
        <v>2</v>
      </c>
      <c r="P69" s="270" t="s">
        <v>686</v>
      </c>
      <c r="Q69" s="270" t="s">
        <v>452</v>
      </c>
      <c r="R69" s="270" t="s">
        <v>453</v>
      </c>
      <c r="S69" s="270">
        <v>1</v>
      </c>
      <c r="T69" s="270"/>
      <c r="U69" s="270"/>
      <c r="V69" s="237"/>
      <c r="W69" s="237"/>
      <c r="X69" s="237"/>
      <c r="Y69" s="237"/>
      <c r="Z69" s="237"/>
      <c r="AA69" s="237"/>
      <c r="AB69" s="270"/>
    </row>
    <row r="70" spans="1:28">
      <c r="A70" s="270">
        <v>651340</v>
      </c>
      <c r="B70" s="270" t="s">
        <v>687</v>
      </c>
      <c r="C70" s="270" t="s">
        <v>688</v>
      </c>
      <c r="D70" s="270" t="s">
        <v>689</v>
      </c>
      <c r="E70" s="270" t="s">
        <v>690</v>
      </c>
      <c r="F70" s="270" t="s">
        <v>691</v>
      </c>
      <c r="G70" s="270" t="s">
        <v>444</v>
      </c>
      <c r="H70" s="270">
        <v>8</v>
      </c>
      <c r="I70" s="270" t="s">
        <v>461</v>
      </c>
      <c r="J70" s="142" t="s">
        <v>50</v>
      </c>
      <c r="K70" s="270">
        <v>2016</v>
      </c>
      <c r="L70" s="270" t="s">
        <v>45</v>
      </c>
      <c r="M70" s="270"/>
      <c r="N70" s="120">
        <v>3</v>
      </c>
      <c r="O70" s="121">
        <v>2</v>
      </c>
      <c r="P70" s="270" t="s">
        <v>692</v>
      </c>
      <c r="Q70" s="270" t="s">
        <v>497</v>
      </c>
      <c r="R70" s="270" t="s">
        <v>498</v>
      </c>
      <c r="S70" s="270">
        <v>1</v>
      </c>
      <c r="T70" s="270"/>
      <c r="U70" s="270"/>
      <c r="V70" s="237"/>
      <c r="W70" s="237"/>
      <c r="X70" s="237"/>
      <c r="Y70" s="237"/>
      <c r="Z70" s="237"/>
      <c r="AA70" s="237"/>
      <c r="AB70" s="270"/>
    </row>
    <row r="71" spans="1:28">
      <c r="A71" s="270">
        <v>651340</v>
      </c>
      <c r="B71" s="270" t="s">
        <v>687</v>
      </c>
      <c r="C71" s="270" t="s">
        <v>688</v>
      </c>
      <c r="D71" s="270" t="s">
        <v>689</v>
      </c>
      <c r="E71" s="270" t="s">
        <v>693</v>
      </c>
      <c r="F71" s="270"/>
      <c r="G71" s="270" t="s">
        <v>444</v>
      </c>
      <c r="H71" s="270">
        <v>1</v>
      </c>
      <c r="I71" s="270" t="s">
        <v>461</v>
      </c>
      <c r="J71" s="142" t="s">
        <v>50</v>
      </c>
      <c r="K71" s="270"/>
      <c r="L71" s="270" t="s">
        <v>45</v>
      </c>
      <c r="M71" s="270"/>
      <c r="N71" s="120">
        <v>3</v>
      </c>
      <c r="O71" s="274"/>
      <c r="P71" s="270"/>
      <c r="Q71" s="270"/>
      <c r="R71" s="270"/>
      <c r="S71" s="270">
        <v>1</v>
      </c>
      <c r="T71" s="270"/>
      <c r="U71" s="270"/>
      <c r="V71" s="237"/>
      <c r="W71" s="237"/>
      <c r="X71" s="237"/>
      <c r="Y71" s="237"/>
      <c r="Z71" s="237"/>
      <c r="AA71" s="237"/>
      <c r="AB71" s="270"/>
    </row>
    <row r="72" spans="1:28">
      <c r="A72" s="270">
        <v>653900</v>
      </c>
      <c r="B72" s="270" t="s">
        <v>682</v>
      </c>
      <c r="C72" s="270" t="s">
        <v>694</v>
      </c>
      <c r="D72" s="270" t="s">
        <v>695</v>
      </c>
      <c r="E72" s="270" t="s">
        <v>696</v>
      </c>
      <c r="F72" s="270" t="s">
        <v>697</v>
      </c>
      <c r="G72" s="270" t="s">
        <v>444</v>
      </c>
      <c r="H72" s="270">
        <v>1</v>
      </c>
      <c r="I72" s="270" t="s">
        <v>461</v>
      </c>
      <c r="J72" s="142" t="s">
        <v>50</v>
      </c>
      <c r="K72" s="270"/>
      <c r="L72" s="270" t="s">
        <v>45</v>
      </c>
      <c r="M72" s="270"/>
      <c r="N72" s="120">
        <v>3</v>
      </c>
      <c r="O72" s="274"/>
      <c r="P72" s="270"/>
      <c r="Q72" s="270"/>
      <c r="R72" s="270"/>
      <c r="S72" s="270"/>
      <c r="T72" s="270"/>
      <c r="U72" s="270"/>
      <c r="V72" s="237"/>
      <c r="W72" s="237"/>
      <c r="X72" s="237"/>
      <c r="Y72" s="237"/>
      <c r="Z72" s="237"/>
      <c r="AA72" s="237"/>
      <c r="AB72" s="270"/>
    </row>
    <row r="73" spans="1:28">
      <c r="A73" s="270">
        <v>653900</v>
      </c>
      <c r="B73" s="270" t="s">
        <v>682</v>
      </c>
      <c r="C73" s="270" t="s">
        <v>694</v>
      </c>
      <c r="D73" s="270" t="s">
        <v>695</v>
      </c>
      <c r="E73" s="270" t="s">
        <v>698</v>
      </c>
      <c r="F73" s="270" t="s">
        <v>699</v>
      </c>
      <c r="G73" s="270" t="s">
        <v>444</v>
      </c>
      <c r="H73" s="270">
        <v>4</v>
      </c>
      <c r="I73" s="270" t="s">
        <v>461</v>
      </c>
      <c r="J73" s="142" t="s">
        <v>50</v>
      </c>
      <c r="K73" s="270"/>
      <c r="L73" s="270" t="s">
        <v>45</v>
      </c>
      <c r="M73" s="270"/>
      <c r="N73" s="120">
        <v>3</v>
      </c>
      <c r="O73" s="274"/>
      <c r="P73" s="270"/>
      <c r="Q73" s="270"/>
      <c r="R73" s="270"/>
      <c r="S73" s="270"/>
      <c r="T73" s="270"/>
      <c r="U73" s="270"/>
      <c r="V73" s="237"/>
      <c r="W73" s="237"/>
      <c r="X73" s="237"/>
      <c r="Y73" s="237"/>
      <c r="Z73" s="237"/>
      <c r="AA73" s="237"/>
      <c r="AB73" s="270"/>
    </row>
    <row r="74" spans="1:28">
      <c r="A74" s="270">
        <v>651390</v>
      </c>
      <c r="B74" s="270" t="s">
        <v>639</v>
      </c>
      <c r="C74" s="270" t="s">
        <v>700</v>
      </c>
      <c r="D74" s="270" t="s">
        <v>701</v>
      </c>
      <c r="E74" s="270" t="s">
        <v>702</v>
      </c>
      <c r="F74" s="270" t="s">
        <v>703</v>
      </c>
      <c r="G74" s="270" t="s">
        <v>447</v>
      </c>
      <c r="H74" s="270">
        <v>18</v>
      </c>
      <c r="I74" s="270" t="s">
        <v>461</v>
      </c>
      <c r="J74" s="142" t="s">
        <v>50</v>
      </c>
      <c r="K74" s="270" t="s">
        <v>642</v>
      </c>
      <c r="L74" s="270" t="s">
        <v>45</v>
      </c>
      <c r="M74" s="270">
        <v>30</v>
      </c>
      <c r="N74" s="120">
        <v>3</v>
      </c>
      <c r="O74" s="121">
        <v>2</v>
      </c>
      <c r="P74" s="270" t="s">
        <v>704</v>
      </c>
      <c r="Q74" s="271" t="s">
        <v>483</v>
      </c>
      <c r="R74" s="270" t="s">
        <v>737</v>
      </c>
      <c r="S74" s="270">
        <v>4</v>
      </c>
      <c r="T74" s="270"/>
      <c r="U74" s="270"/>
      <c r="V74" s="237"/>
      <c r="W74" s="237"/>
      <c r="X74" s="237"/>
      <c r="Y74" s="237"/>
      <c r="Z74" s="237"/>
      <c r="AA74" s="237"/>
      <c r="AB74" s="270"/>
    </row>
    <row r="75" spans="1:28">
      <c r="A75" s="270">
        <v>671400</v>
      </c>
      <c r="B75" s="270" t="s">
        <v>650</v>
      </c>
      <c r="C75" s="270" t="s">
        <v>705</v>
      </c>
      <c r="D75" s="270" t="s">
        <v>705</v>
      </c>
      <c r="E75" s="270" t="s">
        <v>706</v>
      </c>
      <c r="F75" s="270" t="s">
        <v>707</v>
      </c>
      <c r="G75" s="271" t="s">
        <v>532</v>
      </c>
      <c r="H75" s="270">
        <v>1</v>
      </c>
      <c r="I75" s="270" t="s">
        <v>461</v>
      </c>
      <c r="J75" s="142" t="s">
        <v>50</v>
      </c>
      <c r="K75" s="270" t="s">
        <v>745</v>
      </c>
      <c r="L75" s="270" t="s">
        <v>45</v>
      </c>
      <c r="M75" s="270">
        <v>30</v>
      </c>
      <c r="N75" s="120">
        <v>3</v>
      </c>
      <c r="O75" s="124">
        <v>1</v>
      </c>
      <c r="P75" s="270" t="s">
        <v>474</v>
      </c>
      <c r="Q75" s="270"/>
      <c r="R75" s="270"/>
      <c r="S75" s="270"/>
      <c r="T75" s="270"/>
      <c r="U75" s="270"/>
      <c r="V75" s="237"/>
      <c r="W75" s="237"/>
      <c r="X75" s="237"/>
      <c r="Y75" s="237"/>
      <c r="Z75" s="237"/>
      <c r="AA75" s="237"/>
      <c r="AB75" s="270"/>
    </row>
    <row r="76" spans="1:28">
      <c r="A76" s="270">
        <v>671400</v>
      </c>
      <c r="B76" s="270" t="s">
        <v>650</v>
      </c>
      <c r="C76" s="270" t="s">
        <v>705</v>
      </c>
      <c r="D76" s="270" t="s">
        <v>705</v>
      </c>
      <c r="E76" s="270" t="s">
        <v>708</v>
      </c>
      <c r="F76" s="270" t="s">
        <v>709</v>
      </c>
      <c r="G76" s="271" t="s">
        <v>744</v>
      </c>
      <c r="H76" s="270">
        <v>4</v>
      </c>
      <c r="I76" s="270" t="s">
        <v>461</v>
      </c>
      <c r="J76" s="142" t="s">
        <v>50</v>
      </c>
      <c r="K76" s="270" t="s">
        <v>746</v>
      </c>
      <c r="L76" s="270" t="s">
        <v>45</v>
      </c>
      <c r="M76" s="270">
        <v>30</v>
      </c>
      <c r="N76" s="120">
        <v>3</v>
      </c>
      <c r="O76" s="120">
        <v>3</v>
      </c>
      <c r="P76" s="270" t="s">
        <v>710</v>
      </c>
      <c r="Q76" s="270" t="s">
        <v>452</v>
      </c>
      <c r="R76" s="270" t="s">
        <v>453</v>
      </c>
      <c r="S76" s="270">
        <v>2</v>
      </c>
      <c r="T76" s="270"/>
      <c r="U76" s="270"/>
      <c r="V76" s="237"/>
      <c r="W76" s="237"/>
      <c r="X76" s="237"/>
      <c r="Y76" s="237"/>
      <c r="Z76" s="237"/>
      <c r="AA76" s="237"/>
      <c r="AB76" s="270"/>
    </row>
    <row r="77" spans="1:28">
      <c r="A77" s="270">
        <v>741150</v>
      </c>
      <c r="B77" s="270" t="s">
        <v>711</v>
      </c>
      <c r="C77" s="270" t="s">
        <v>712</v>
      </c>
      <c r="D77" s="270" t="s">
        <v>271</v>
      </c>
      <c r="E77" s="270" t="s">
        <v>713</v>
      </c>
      <c r="F77" s="270" t="s">
        <v>714</v>
      </c>
      <c r="G77" s="270" t="s">
        <v>444</v>
      </c>
      <c r="H77" s="270">
        <v>22</v>
      </c>
      <c r="I77" s="270" t="s">
        <v>461</v>
      </c>
      <c r="J77" s="142" t="s">
        <v>84</v>
      </c>
      <c r="K77" s="270">
        <v>2004</v>
      </c>
      <c r="L77" s="270" t="s">
        <v>45</v>
      </c>
      <c r="M77" s="270"/>
      <c r="N77" s="120">
        <v>3</v>
      </c>
      <c r="O77" s="121">
        <v>2</v>
      </c>
      <c r="P77" s="270" t="s">
        <v>715</v>
      </c>
      <c r="Q77" s="270" t="s">
        <v>452</v>
      </c>
      <c r="R77" s="270" t="s">
        <v>453</v>
      </c>
      <c r="S77" s="270">
        <v>2</v>
      </c>
      <c r="T77" s="270"/>
      <c r="U77" s="270"/>
      <c r="V77" s="237"/>
      <c r="W77" s="237"/>
      <c r="X77" s="237"/>
      <c r="Y77" s="237"/>
      <c r="Z77" s="237"/>
      <c r="AA77" s="237"/>
      <c r="AB77" s="270"/>
    </row>
    <row r="78" spans="1:28">
      <c r="A78" s="270">
        <v>741200</v>
      </c>
      <c r="B78" s="270" t="s">
        <v>711</v>
      </c>
      <c r="C78" s="270" t="s">
        <v>716</v>
      </c>
      <c r="D78" s="270" t="s">
        <v>717</v>
      </c>
      <c r="E78" s="270" t="s">
        <v>711</v>
      </c>
      <c r="F78" s="270" t="s">
        <v>718</v>
      </c>
      <c r="G78" s="270" t="s">
        <v>444</v>
      </c>
      <c r="H78" s="270">
        <v>1</v>
      </c>
      <c r="I78" s="270" t="s">
        <v>461</v>
      </c>
      <c r="J78" s="142" t="s">
        <v>84</v>
      </c>
      <c r="K78" s="270">
        <v>2016</v>
      </c>
      <c r="L78" s="270" t="s">
        <v>45</v>
      </c>
      <c r="M78" s="270"/>
      <c r="N78" s="120">
        <v>3</v>
      </c>
      <c r="O78" s="124">
        <v>1</v>
      </c>
      <c r="P78" s="270" t="s">
        <v>474</v>
      </c>
      <c r="Q78" s="270"/>
      <c r="R78" s="270"/>
      <c r="S78" s="270"/>
      <c r="T78" s="270"/>
      <c r="U78" s="270"/>
      <c r="V78" s="237"/>
      <c r="W78" s="237"/>
      <c r="X78" s="237"/>
      <c r="Y78" s="237"/>
      <c r="Z78" s="237"/>
      <c r="AA78" s="237"/>
      <c r="AB78" s="270"/>
    </row>
    <row r="79" spans="1:28">
      <c r="A79" s="270">
        <v>741120</v>
      </c>
      <c r="B79" s="270" t="s">
        <v>719</v>
      </c>
      <c r="C79" s="270" t="s">
        <v>720</v>
      </c>
      <c r="D79" s="270" t="s">
        <v>721</v>
      </c>
      <c r="E79" s="270" t="s">
        <v>722</v>
      </c>
      <c r="F79" s="270" t="s">
        <v>723</v>
      </c>
      <c r="G79" s="270" t="s">
        <v>530</v>
      </c>
      <c r="H79" s="270">
        <v>1</v>
      </c>
      <c r="I79" s="270" t="s">
        <v>461</v>
      </c>
      <c r="J79" s="142" t="s">
        <v>51</v>
      </c>
      <c r="K79" s="270">
        <v>2004</v>
      </c>
      <c r="L79" s="270" t="s">
        <v>45</v>
      </c>
      <c r="M79" s="270"/>
      <c r="N79" s="121">
        <v>2</v>
      </c>
      <c r="O79" s="121">
        <v>2</v>
      </c>
      <c r="P79" s="270" t="s">
        <v>724</v>
      </c>
      <c r="Q79" s="270" t="s">
        <v>452</v>
      </c>
      <c r="R79" s="270" t="s">
        <v>453</v>
      </c>
      <c r="S79" s="270">
        <v>1</v>
      </c>
      <c r="T79" s="270"/>
      <c r="U79" s="270"/>
      <c r="V79" s="237"/>
      <c r="W79" s="237"/>
      <c r="X79" s="237"/>
      <c r="Y79" s="237"/>
      <c r="Z79" s="237"/>
      <c r="AA79" s="237"/>
      <c r="AB79" s="270"/>
    </row>
    <row r="80" spans="1:28">
      <c r="A80" s="270">
        <v>741110</v>
      </c>
      <c r="B80" s="270" t="s">
        <v>719</v>
      </c>
      <c r="C80" s="270" t="s">
        <v>720</v>
      </c>
      <c r="D80" s="270" t="s">
        <v>721</v>
      </c>
      <c r="E80" s="270" t="s">
        <v>725</v>
      </c>
      <c r="F80" s="270" t="s">
        <v>726</v>
      </c>
      <c r="G80" s="270"/>
      <c r="H80" s="270">
        <v>18</v>
      </c>
      <c r="I80" s="270" t="s">
        <v>461</v>
      </c>
      <c r="J80" s="142" t="s">
        <v>51</v>
      </c>
      <c r="K80" s="270" t="s">
        <v>642</v>
      </c>
      <c r="L80" s="270" t="s">
        <v>45</v>
      </c>
      <c r="M80" s="270"/>
      <c r="N80" s="121">
        <v>2</v>
      </c>
      <c r="O80" s="121">
        <v>2</v>
      </c>
      <c r="P80" s="270" t="s">
        <v>474</v>
      </c>
      <c r="Q80" s="270"/>
      <c r="R80" s="270"/>
      <c r="S80" s="270"/>
      <c r="T80" s="270"/>
      <c r="U80" s="270"/>
      <c r="V80" s="237"/>
      <c r="W80" s="237"/>
      <c r="X80" s="237"/>
      <c r="Y80" s="237"/>
      <c r="Z80" s="237"/>
      <c r="AA80" s="237"/>
      <c r="AB80" s="270"/>
    </row>
    <row r="81" spans="1:28">
      <c r="A81" s="270">
        <v>741130</v>
      </c>
      <c r="B81" s="270" t="s">
        <v>719</v>
      </c>
      <c r="C81" s="270" t="s">
        <v>720</v>
      </c>
      <c r="D81" s="270" t="s">
        <v>721</v>
      </c>
      <c r="E81" s="270" t="s">
        <v>727</v>
      </c>
      <c r="F81" s="270" t="s">
        <v>728</v>
      </c>
      <c r="G81" s="270"/>
      <c r="H81" s="270">
        <v>14</v>
      </c>
      <c r="I81" s="270" t="s">
        <v>461</v>
      </c>
      <c r="J81" s="142" t="s">
        <v>51</v>
      </c>
      <c r="K81" s="270" t="s">
        <v>642</v>
      </c>
      <c r="L81" s="270" t="s">
        <v>45</v>
      </c>
      <c r="M81" s="270"/>
      <c r="N81" s="121">
        <v>2</v>
      </c>
      <c r="O81" s="121">
        <v>2</v>
      </c>
      <c r="P81" s="270" t="s">
        <v>474</v>
      </c>
      <c r="Q81" s="270"/>
      <c r="R81" s="270"/>
      <c r="S81" s="270"/>
      <c r="T81" s="270"/>
      <c r="U81" s="270"/>
      <c r="V81" s="237"/>
      <c r="W81" s="237"/>
      <c r="X81" s="237"/>
      <c r="Y81" s="237"/>
      <c r="Z81" s="237"/>
      <c r="AA81" s="237"/>
      <c r="AB81" s="270"/>
    </row>
    <row r="82" spans="1:28">
      <c r="A82" s="270"/>
      <c r="B82" s="270"/>
      <c r="C82" s="270"/>
      <c r="D82" s="270"/>
      <c r="E82" s="270" t="s">
        <v>729</v>
      </c>
      <c r="F82" s="270"/>
      <c r="G82" s="270" t="s">
        <v>570</v>
      </c>
      <c r="H82" s="270">
        <v>1</v>
      </c>
      <c r="I82" s="270" t="s">
        <v>461</v>
      </c>
      <c r="J82" s="142" t="s">
        <v>50</v>
      </c>
      <c r="K82" s="270"/>
      <c r="L82" s="270"/>
      <c r="M82" s="270"/>
      <c r="N82" s="120">
        <v>3</v>
      </c>
      <c r="O82" s="274"/>
      <c r="P82" s="270"/>
      <c r="Q82" s="270"/>
      <c r="R82" s="270"/>
      <c r="S82" s="270"/>
      <c r="T82" s="270"/>
      <c r="U82" s="270"/>
      <c r="V82" s="237"/>
      <c r="W82" s="237"/>
      <c r="X82" s="237"/>
      <c r="Y82" s="237"/>
      <c r="Z82" s="237"/>
      <c r="AA82" s="237"/>
      <c r="AB82" s="270"/>
    </row>
    <row r="83" spans="1:28">
      <c r="A83" s="270"/>
      <c r="B83" s="270"/>
      <c r="C83" s="270"/>
      <c r="D83" s="270"/>
      <c r="E83" s="270" t="s">
        <v>731</v>
      </c>
      <c r="F83" s="270" t="s">
        <v>699</v>
      </c>
      <c r="G83" s="270" t="s">
        <v>730</v>
      </c>
      <c r="H83" s="270">
        <v>1</v>
      </c>
      <c r="I83" s="270" t="s">
        <v>461</v>
      </c>
      <c r="J83" s="142" t="s">
        <v>50</v>
      </c>
      <c r="K83" s="270">
        <v>2016</v>
      </c>
      <c r="L83" s="270"/>
      <c r="M83" s="270"/>
      <c r="N83" s="120">
        <v>3</v>
      </c>
      <c r="O83" s="274"/>
      <c r="P83" s="270"/>
      <c r="Q83" s="270"/>
      <c r="R83" s="270"/>
      <c r="S83" s="270"/>
      <c r="T83" s="270"/>
      <c r="U83" s="270"/>
      <c r="V83" s="237"/>
      <c r="W83" s="237"/>
      <c r="X83" s="237"/>
      <c r="Y83" s="237"/>
      <c r="Z83" s="237"/>
      <c r="AA83" s="237"/>
      <c r="AB83" s="270"/>
    </row>
    <row r="84" spans="1:28">
      <c r="A84" s="275"/>
      <c r="B84" s="275"/>
      <c r="C84" s="275"/>
      <c r="D84" s="275"/>
      <c r="E84" s="275"/>
      <c r="F84" s="275"/>
      <c r="G84" s="275"/>
      <c r="H84" s="275"/>
      <c r="I84" s="275"/>
      <c r="J84" s="275"/>
      <c r="K84" s="275"/>
      <c r="L84" s="275"/>
      <c r="M84" s="275"/>
      <c r="N84" s="275"/>
      <c r="O84" s="275"/>
      <c r="P84" s="275"/>
      <c r="Q84" s="275"/>
      <c r="R84" s="275"/>
      <c r="S84" s="275"/>
      <c r="T84" s="275"/>
      <c r="U84" s="275"/>
      <c r="V84" s="276">
        <f>SUM(V8:V83)</f>
        <v>0</v>
      </c>
      <c r="W84" s="276">
        <f t="shared" ref="W84:AA84" si="0">SUM(W8:W83)</f>
        <v>0</v>
      </c>
      <c r="X84" s="276">
        <f t="shared" si="0"/>
        <v>0</v>
      </c>
      <c r="Y84" s="276">
        <f t="shared" si="0"/>
        <v>0</v>
      </c>
      <c r="Z84" s="276">
        <f t="shared" si="0"/>
        <v>0</v>
      </c>
      <c r="AA84" s="276">
        <f t="shared" si="0"/>
        <v>0</v>
      </c>
      <c r="AB84" s="276">
        <f>SUM(V84:AA84)</f>
        <v>0</v>
      </c>
    </row>
    <row r="85" spans="1:28">
      <c r="F85" s="269"/>
    </row>
  </sheetData>
  <autoFilter ref="A7:AB8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vt:lpstr>
      <vt:lpstr>1. Kosten totaal</vt:lpstr>
      <vt:lpstr>2. Uurtarieven</vt:lpstr>
      <vt:lpstr>3. OZW-Bouwkundig</vt:lpstr>
      <vt:lpstr>4. OZW-Installaties</vt:lpstr>
      <vt:lpstr>5. SP-Bouwkundig</vt:lpstr>
      <vt:lpstr>6. SP-Installaties</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Rietveld, D.T.</dc:creator>
  <cp:lastModifiedBy>Stel, R.</cp:lastModifiedBy>
  <cp:lastPrinted>2016-07-27T12:29:08Z</cp:lastPrinted>
  <dcterms:created xsi:type="dcterms:W3CDTF">2016-07-22T06:54:23Z</dcterms:created>
  <dcterms:modified xsi:type="dcterms:W3CDTF">2019-07-17T11:03:22Z</dcterms:modified>
</cp:coreProperties>
</file>