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sien.lukkezen\Desktop\"/>
    </mc:Choice>
  </mc:AlternateContent>
  <xr:revisionPtr revIDLastSave="0" documentId="13_ncr:1_{61112224-366D-40CB-A3A0-527F63A0985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Perceel 1" sheetId="1" r:id="rId1"/>
    <sheet name="Perceel 2" sheetId="3" r:id="rId2"/>
  </sheets>
  <definedNames>
    <definedName name="OLE_LINK1" localSheetId="0">'Perceel 1'!#REF!</definedName>
    <definedName name="OLE_LINK1" localSheetId="1">'Perceel 2'!$B$5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1" l="1"/>
  <c r="F8" i="1"/>
  <c r="F9" i="1"/>
  <c r="F10" i="1"/>
  <c r="F11" i="1"/>
  <c r="F12" i="1"/>
  <c r="F13" i="1"/>
  <c r="F15" i="1"/>
  <c r="F16" i="1"/>
  <c r="F17" i="1"/>
  <c r="F18" i="1"/>
  <c r="F19" i="1"/>
  <c r="F20" i="1"/>
  <c r="F21" i="1"/>
  <c r="F23" i="1"/>
  <c r="F24" i="1"/>
  <c r="F25" i="1"/>
  <c r="F26" i="1"/>
  <c r="F27" i="1"/>
  <c r="F28" i="1"/>
  <c r="F29" i="1"/>
  <c r="E16" i="1"/>
  <c r="E17" i="1"/>
  <c r="E18" i="1"/>
  <c r="E19" i="1"/>
  <c r="E20" i="1"/>
  <c r="E21" i="1"/>
  <c r="E15" i="1"/>
  <c r="E8" i="1"/>
  <c r="E9" i="1"/>
  <c r="E10" i="1"/>
  <c r="E11" i="1"/>
  <c r="E12" i="1"/>
  <c r="E13" i="1"/>
  <c r="E7" i="1"/>
  <c r="E30" i="1" s="1"/>
  <c r="F7" i="1" l="1"/>
  <c r="F30" i="1"/>
  <c r="F7" i="3" l="1"/>
  <c r="G7" i="3" s="1"/>
  <c r="F8" i="3"/>
  <c r="G8" i="3" s="1"/>
  <c r="F9" i="3"/>
  <c r="G9" i="3" s="1"/>
  <c r="F10" i="3"/>
  <c r="G10" i="3" s="1"/>
  <c r="F11" i="3"/>
  <c r="G11" i="3" s="1"/>
  <c r="F12" i="3"/>
  <c r="G12" i="3" s="1"/>
  <c r="F13" i="3"/>
  <c r="G13" i="3" s="1"/>
  <c r="F6" i="3"/>
  <c r="E22" i="1" l="1"/>
  <c r="F22" i="1" s="1"/>
  <c r="E23" i="1"/>
  <c r="E24" i="1"/>
  <c r="E25" i="1"/>
  <c r="E26" i="1"/>
  <c r="E27" i="1"/>
  <c r="F34" i="1" l="1"/>
  <c r="G6" i="3" l="1"/>
  <c r="G15" i="3" s="1"/>
</calcChain>
</file>

<file path=xl/sharedStrings.xml><?xml version="1.0" encoding="utf-8"?>
<sst xmlns="http://schemas.openxmlformats.org/spreadsheetml/2006/main" count="81" uniqueCount="48">
  <si>
    <t xml:space="preserve">STANDAARDFORMULIER F: Prijzenblad </t>
  </si>
  <si>
    <t>= in te vullen door Inschrijver</t>
  </si>
  <si>
    <t>= automatisch berekende getallen/scores</t>
  </si>
  <si>
    <t>Aantal</t>
  </si>
  <si>
    <t>Prijs per stuk per maand jaar 1 t/m 3</t>
  </si>
  <si>
    <t>Docking station voor geleverde laptop.</t>
  </si>
  <si>
    <t>Virtuele server voor Specifieke applicaties</t>
  </si>
  <si>
    <t>Opslag en backup (GB) voor Specifieke applicaties</t>
  </si>
  <si>
    <t>Portal werkplek</t>
  </si>
  <si>
    <t>Totaal</t>
  </si>
  <si>
    <t>Visio</t>
  </si>
  <si>
    <t>Project</t>
  </si>
  <si>
    <t>Functionele mailboxen</t>
  </si>
  <si>
    <t>Uurtarief voor niet-standaard changes (rekenbedrag voor toekomstige inzet, geschat aantal uren)</t>
  </si>
  <si>
    <t>Maandelijkse kosten voor overige voorzieningen met een schaalbare component (berekening uitsplitsen in apart overzicht)</t>
  </si>
  <si>
    <t>Maandelijkse kosten overig (berekening uitsplitsen in apart overzicht)</t>
  </si>
  <si>
    <t>PERCEEL 1</t>
  </si>
  <si>
    <r>
      <rPr>
        <b/>
        <sz val="11"/>
        <color theme="1"/>
        <rFont val="Verdana"/>
        <family val="2"/>
      </rPr>
      <t>Laptop</t>
    </r>
    <r>
      <rPr>
        <sz val="11"/>
        <color theme="1"/>
        <rFont val="Verdana"/>
        <family val="2"/>
      </rPr>
      <t xml:space="preserve">
Laptop vergelijkbaar aan DELL Latitude 3590 – Zwart. 
Kenmerken:
39.624 cm (15.6") (1920 x 1080, LED), Intel Core i5-8250U, 8GB (DDR4), 256GB (SSD), Intel UHD Graphics 620, Windows 10 Pro (64 bit), 802.11 a/b/g/n/ac, Bluetooth 4.1 LE, 1 x USB 2.0, 1 x USB 3.0, 1 x USB Type-C DisplayPort, 1 x HDMI, 1 x VGA, 1 x LAN, 2.0)</t>
    </r>
  </si>
  <si>
    <r>
      <t>Fatclient</t>
    </r>
    <r>
      <rPr>
        <sz val="11"/>
        <color theme="1"/>
        <rFont val="Verdana"/>
        <family val="2"/>
      </rPr>
      <t xml:space="preserve">
Fatclient vergelijkbaar aan DELL pc: OptiPlex 3060 – Zwart.
Kenmerken:
Intel Core i5-8500T (9M Cache, 3.5 GHz), 8GB DDR4 2666Hz, 256GB SSD, Intel UHD Graphics 630, Gigabit Ethernet, Windows 10 Pro 64-bit, DELL OptiPlex 3060, 2,1 GHz, Intel® 8ste generatie Core™ i5, i5-8500T, 8 GB, 256 GB, Windows 10 Pro</t>
    </r>
  </si>
  <si>
    <r>
      <rPr>
        <b/>
        <sz val="11"/>
        <color theme="1"/>
        <rFont val="Verdana"/>
        <family val="2"/>
      </rPr>
      <t>Smartphone</t>
    </r>
    <r>
      <rPr>
        <sz val="11"/>
        <color theme="1"/>
        <rFont val="Verdana"/>
        <family val="2"/>
      </rPr>
      <t xml:space="preserve">
Smartphone vergelijkbaar aan Samsung smartphone  Galaxy A6+ (2018) 32GB – Zwart.</t>
    </r>
  </si>
  <si>
    <r>
      <rPr>
        <b/>
        <sz val="11"/>
        <color theme="1"/>
        <rFont val="Verdana"/>
        <family val="2"/>
      </rPr>
      <t>Specials</t>
    </r>
    <r>
      <rPr>
        <sz val="11"/>
        <color theme="1"/>
        <rFont val="Verdana"/>
        <family val="2"/>
      </rPr>
      <t xml:space="preserve">
Tablet PC vergelijkbaar aan Surface Pro 256GB i5 8GB – Zilver.
Kenmerken:
31.242 cm (12.3 ") , Intel Core i5, 8 GB RAM, 256 GB SSD, 5 MP / 8 MP, Intel HD Graphics 620, 802.11ac, Bluetooth 4.1, mini DP, USB 3.0, microSD, Cover port, Surface Connect, Windows 10 Pro, Business</t>
    </r>
  </si>
  <si>
    <t>Prijs per stuk per maand</t>
  </si>
  <si>
    <t xml:space="preserve">Prijs per maand totaal </t>
  </si>
  <si>
    <t>PERCEEL 2</t>
  </si>
  <si>
    <r>
      <rPr>
        <b/>
        <sz val="11"/>
        <color theme="1"/>
        <rFont val="Verdana"/>
        <family val="2"/>
      </rPr>
      <t>Laptop vergelijkbaar aan:</t>
    </r>
    <r>
      <rPr>
        <sz val="11"/>
        <color theme="1"/>
        <rFont val="Verdana"/>
        <family val="2"/>
      </rPr>
      <t xml:space="preserve">
Dell Precision 3530 – Zwart
Kenmerken:
Intel Core i7-8850H (9M Cache, 2.6GHz), 16GB DDR4 2666MHz, 512GB SSD, 39.624 cm (15.6") FHD (1920x1080) IPS, Intel UHD Graphics 630 + Nvidia Quadro P600 (4GB), WLAN, Bluetooth, Windows 10 Pro 64-bit.
DELL Precision 3530, Intel® 8ste generatie Core™ i7, 2,60 GHz, 39,6 cm (15.6"), 1920 x 1080 Pixels, 16 GB, 512 </t>
    </r>
  </si>
  <si>
    <t>Docking station voor geleverde apparaat (specials)</t>
  </si>
  <si>
    <t>Docking station voor geleverde apparaat (latop vergelijkbaar aan)</t>
  </si>
  <si>
    <t xml:space="preserve">Totaal/Inschrijfprijs Perceel 2 </t>
  </si>
  <si>
    <t>Totaal / Inschrijfprijs Perceel 1</t>
  </si>
  <si>
    <r>
      <t xml:space="preserve">MS Office inclusief mailvoorziening:
</t>
    </r>
    <r>
      <rPr>
        <i/>
        <sz val="11"/>
        <color theme="1"/>
        <rFont val="Verdana"/>
        <family val="2"/>
      </rPr>
      <t>Word, Excel, PowerPoint, Access, Outlook, OneNote, Skype for Business, Teams en Yammer met een opslagcapaciteit van mimimaal 1TB/gebruiker.</t>
    </r>
  </si>
  <si>
    <t>Eenmalige kosten transitie  (max €300.000)</t>
  </si>
  <si>
    <t>Exitkosten</t>
  </si>
  <si>
    <t>Totale eenmalige kosten</t>
  </si>
  <si>
    <t>Prijscomponenten</t>
  </si>
  <si>
    <t>Naam Deelnemer</t>
  </si>
  <si>
    <t>Naam rechtsgeldige vertegenwoordiger Deelnemer</t>
  </si>
  <si>
    <t>Functie</t>
  </si>
  <si>
    <t>Handtekening rechtsgeldige vertegenwoordiger Deelnemer</t>
  </si>
  <si>
    <t>Plaats en datum</t>
  </si>
  <si>
    <t>[ter bepaling leverancier]</t>
  </si>
  <si>
    <t>Prijs per stuk per maand jaar 4 en 5</t>
  </si>
  <si>
    <t>Prijs per stuk over 5 jaar.</t>
  </si>
  <si>
    <t>[naam type virtuele server]</t>
  </si>
  <si>
    <t>[eventuele extra type virtuele server]</t>
  </si>
  <si>
    <t>[naam type opslag en backup]</t>
  </si>
  <si>
    <t>[eventuele extra type opslag en backup]</t>
  </si>
  <si>
    <t>Prijs over 6 jaar totaal</t>
  </si>
  <si>
    <t>Totale periodieke kosten over 6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</si>
</sst>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6"/>
      <color theme="1"/>
      <name val="Verdana"/>
      <family val="2"/>
    </font>
    <font>
      <i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5" borderId="8" xfId="0" applyFont="1" applyFill="1" applyBorder="1" applyAlignment="1" applyProtection="1">
      <alignment vertical="top" wrapText="1"/>
      <protection hidden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4" fontId="4" fillId="0" borderId="9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4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44" fontId="1" fillId="0" borderId="0" xfId="0" applyNumberFormat="1" applyFont="1" applyAlignment="1">
      <alignment horizontal="center" vertical="center" wrapText="1"/>
    </xf>
    <xf numFmtId="44" fontId="4" fillId="5" borderId="9" xfId="0" applyNumberFormat="1" applyFont="1" applyFill="1" applyBorder="1" applyAlignment="1">
      <alignment horizontal="center" vertical="center"/>
    </xf>
    <xf numFmtId="44" fontId="4" fillId="5" borderId="18" xfId="0" applyNumberFormat="1" applyFont="1" applyFill="1" applyBorder="1" applyAlignment="1">
      <alignment horizontal="center" vertical="center"/>
    </xf>
    <xf numFmtId="0" fontId="1" fillId="4" borderId="24" xfId="0" quotePrefix="1" applyFont="1" applyFill="1" applyBorder="1" applyAlignment="1" applyProtection="1">
      <alignment vertical="top"/>
      <protection hidden="1"/>
    </xf>
    <xf numFmtId="0" fontId="1" fillId="4" borderId="10" xfId="0" applyFont="1" applyFill="1" applyBorder="1" applyAlignment="1" applyProtection="1">
      <alignment vertical="top" wrapText="1"/>
      <protection hidden="1"/>
    </xf>
    <xf numFmtId="0" fontId="2" fillId="0" borderId="0" xfId="0" applyFont="1"/>
    <xf numFmtId="0" fontId="1" fillId="4" borderId="5" xfId="0" applyFont="1" applyFill="1" applyBorder="1" applyAlignment="1" applyProtection="1">
      <alignment vertical="top" wrapText="1"/>
      <protection hidden="1"/>
    </xf>
    <xf numFmtId="0" fontId="1" fillId="4" borderId="11" xfId="0" quotePrefix="1" applyFont="1" applyFill="1" applyBorder="1" applyAlignment="1" applyProtection="1">
      <alignment vertical="top"/>
      <protection hidden="1"/>
    </xf>
    <xf numFmtId="0" fontId="1" fillId="5" borderId="25" xfId="0" applyFont="1" applyFill="1" applyBorder="1" applyAlignment="1" applyProtection="1">
      <alignment vertical="top" wrapText="1"/>
      <protection hidden="1"/>
    </xf>
    <xf numFmtId="44" fontId="1" fillId="5" borderId="5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6" fillId="0" borderId="16" xfId="0" applyFont="1" applyBorder="1" applyAlignment="1">
      <alignment horizontal="right" vertical="top" wrapText="1"/>
    </xf>
    <xf numFmtId="0" fontId="1" fillId="0" borderId="4" xfId="0" applyFont="1" applyBorder="1"/>
    <xf numFmtId="44" fontId="1" fillId="5" borderId="1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26" xfId="0" applyFont="1" applyBorder="1" applyAlignment="1">
      <alignment vertical="center" wrapText="1"/>
    </xf>
    <xf numFmtId="0" fontId="1" fillId="0" borderId="31" xfId="0" applyFont="1" applyBorder="1"/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/>
    <xf numFmtId="44" fontId="4" fillId="0" borderId="35" xfId="0" applyNumberFormat="1" applyFont="1" applyBorder="1"/>
    <xf numFmtId="44" fontId="5" fillId="5" borderId="6" xfId="0" applyNumberFormat="1" applyFont="1" applyFill="1" applyBorder="1"/>
    <xf numFmtId="44" fontId="1" fillId="5" borderId="19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 wrapText="1"/>
      <protection hidden="1"/>
    </xf>
    <xf numFmtId="0" fontId="1" fillId="2" borderId="36" xfId="0" applyFont="1" applyFill="1" applyBorder="1" applyAlignment="1" applyProtection="1">
      <alignment vertical="top" wrapText="1"/>
      <protection hidden="1"/>
    </xf>
    <xf numFmtId="44" fontId="1" fillId="0" borderId="31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44" fontId="5" fillId="5" borderId="8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4" fontId="1" fillId="0" borderId="4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 wrapText="1"/>
    </xf>
    <xf numFmtId="0" fontId="1" fillId="0" borderId="24" xfId="0" applyFont="1" applyBorder="1"/>
    <xf numFmtId="44" fontId="1" fillId="0" borderId="24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vertical="top" wrapText="1"/>
    </xf>
    <xf numFmtId="0" fontId="1" fillId="0" borderId="40" xfId="0" applyFont="1" applyBorder="1" applyAlignment="1">
      <alignment horizontal="justify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43" xfId="0" applyFont="1" applyBorder="1" applyAlignment="1">
      <alignment horizontal="justify" vertical="center" wrapText="1"/>
    </xf>
    <xf numFmtId="44" fontId="1" fillId="2" borderId="5" xfId="0" applyNumberFormat="1" applyFont="1" applyFill="1" applyBorder="1" applyAlignment="1" applyProtection="1">
      <alignment horizontal="center" vertical="center"/>
      <protection locked="0"/>
    </xf>
    <xf numFmtId="44" fontId="1" fillId="6" borderId="12" xfId="0" applyNumberFormat="1" applyFont="1" applyFill="1" applyBorder="1" applyAlignment="1" applyProtection="1">
      <alignment horizontal="center" vertical="center"/>
      <protection locked="0"/>
    </xf>
    <xf numFmtId="44" fontId="1" fillId="6" borderId="39" xfId="0" applyNumberFormat="1" applyFont="1" applyFill="1" applyBorder="1" applyAlignment="1" applyProtection="1">
      <alignment horizontal="center" vertical="center"/>
      <protection locked="0"/>
    </xf>
    <xf numFmtId="44" fontId="1" fillId="6" borderId="15" xfId="0" applyNumberFormat="1" applyFont="1" applyFill="1" applyBorder="1" applyAlignment="1" applyProtection="1">
      <alignment horizontal="center" vertical="center"/>
      <protection locked="0"/>
    </xf>
    <xf numFmtId="44" fontId="1" fillId="6" borderId="17" xfId="0" applyNumberFormat="1" applyFont="1" applyFill="1" applyBorder="1" applyAlignment="1" applyProtection="1">
      <alignment horizontal="center" vertical="center"/>
      <protection locked="0"/>
    </xf>
    <xf numFmtId="44" fontId="1" fillId="2" borderId="9" xfId="0" applyNumberFormat="1" applyFont="1" applyFill="1" applyBorder="1" applyAlignment="1" applyProtection="1">
      <alignment horizontal="center" vertical="center"/>
      <protection locked="0"/>
    </xf>
    <xf numFmtId="44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4" fontId="1" fillId="0" borderId="5" xfId="0" applyNumberFormat="1" applyFont="1" applyFill="1" applyBorder="1" applyAlignment="1" applyProtection="1">
      <alignment horizontal="center" vertical="center"/>
      <protection locked="0"/>
    </xf>
    <xf numFmtId="44" fontId="1" fillId="0" borderId="5" xfId="0" applyNumberFormat="1" applyFont="1" applyFill="1" applyBorder="1" applyAlignment="1">
      <alignment horizontal="center" vertical="center"/>
    </xf>
    <xf numFmtId="44" fontId="1" fillId="0" borderId="19" xfId="0" applyNumberFormat="1" applyFont="1" applyFill="1" applyBorder="1" applyAlignment="1">
      <alignment horizontal="center" vertical="center"/>
    </xf>
    <xf numFmtId="44" fontId="1" fillId="5" borderId="33" xfId="0" applyNumberFormat="1" applyFont="1" applyFill="1" applyBorder="1" applyAlignment="1">
      <alignment horizontal="center" vertical="center"/>
    </xf>
    <xf numFmtId="44" fontId="6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4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5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0" fontId="2" fillId="3" borderId="4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1" fillId="4" borderId="37" xfId="0" quotePrefix="1" applyFont="1" applyFill="1" applyBorder="1" applyAlignment="1" applyProtection="1">
      <alignment horizontal="left" vertical="top" wrapText="1"/>
      <protection hidden="1"/>
    </xf>
    <xf numFmtId="0" fontId="1" fillId="4" borderId="10" xfId="0" quotePrefix="1" applyFont="1" applyFill="1" applyBorder="1" applyAlignment="1" applyProtection="1">
      <alignment horizontal="left" vertical="top" wrapText="1"/>
      <protection hidden="1"/>
    </xf>
    <xf numFmtId="0" fontId="1" fillId="0" borderId="16" xfId="0" applyFont="1" applyBorder="1" applyAlignment="1">
      <alignment vertical="center" wrapText="1"/>
    </xf>
    <xf numFmtId="0" fontId="1" fillId="2" borderId="46" xfId="0" applyFont="1" applyFill="1" applyBorder="1" applyAlignment="1" applyProtection="1">
      <alignment horizontal="center" vertical="center" wrapText="1"/>
      <protection locked="0"/>
    </xf>
    <xf numFmtId="0" fontId="1" fillId="2" borderId="48" xfId="0" applyFont="1" applyFill="1" applyBorder="1" applyAlignment="1" applyProtection="1">
      <alignment horizontal="center" vertical="center" wrapText="1"/>
      <protection locked="0"/>
    </xf>
    <xf numFmtId="0" fontId="1" fillId="2" borderId="50" xfId="0" applyFont="1" applyFill="1" applyBorder="1" applyAlignment="1" applyProtection="1">
      <alignment horizontal="center" vertical="center" wrapText="1"/>
      <protection locked="0"/>
    </xf>
    <xf numFmtId="0" fontId="1" fillId="2" borderId="47" xfId="0" applyFont="1" applyFill="1" applyBorder="1" applyAlignment="1" applyProtection="1">
      <alignment horizontal="center" vertical="center" wrapText="1"/>
      <protection locked="0"/>
    </xf>
    <xf numFmtId="0" fontId="1" fillId="2" borderId="49" xfId="0" applyFont="1" applyFill="1" applyBorder="1" applyAlignment="1" applyProtection="1">
      <alignment horizontal="center" vertical="center" wrapText="1"/>
      <protection locked="0"/>
    </xf>
    <xf numFmtId="0" fontId="1" fillId="2" borderId="51" xfId="0" applyFont="1" applyFill="1" applyBorder="1" applyAlignment="1" applyProtection="1">
      <alignment horizontal="center" vertical="center" wrapText="1"/>
      <protection locked="0"/>
    </xf>
    <xf numFmtId="0" fontId="1" fillId="2" borderId="44" xfId="0" applyFont="1" applyFill="1" applyBorder="1" applyAlignment="1" applyProtection="1">
      <alignment horizontal="center" vertical="center" wrapText="1"/>
      <protection locked="0"/>
    </xf>
    <xf numFmtId="0" fontId="1" fillId="2" borderId="4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4" borderId="0" xfId="0" quotePrefix="1" applyFont="1" applyFill="1" applyAlignment="1" applyProtection="1">
      <alignment horizontal="left" vertical="top" wrapText="1"/>
      <protection hidden="1"/>
    </xf>
    <xf numFmtId="0" fontId="1" fillId="4" borderId="27" xfId="0" quotePrefix="1" applyFont="1" applyFill="1" applyBorder="1" applyAlignment="1" applyProtection="1">
      <alignment horizontal="left" vertical="top" wrapText="1"/>
      <protection hidden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"/>
  <sheetViews>
    <sheetView tabSelected="1" topLeftCell="A26" zoomScale="80" zoomScaleNormal="80" workbookViewId="0">
      <selection activeCell="G26" sqref="G26"/>
    </sheetView>
  </sheetViews>
  <sheetFormatPr defaultColWidth="8.77734375" defaultRowHeight="13.8" x14ac:dyDescent="0.25"/>
  <cols>
    <col min="1" max="1" width="8.77734375" style="1"/>
    <col min="2" max="2" width="44" style="1" customWidth="1"/>
    <col min="3" max="3" width="17" style="1" customWidth="1"/>
    <col min="4" max="4" width="30" style="1" customWidth="1"/>
    <col min="5" max="5" width="29.77734375" style="1" customWidth="1"/>
    <col min="6" max="6" width="27.21875" style="1" customWidth="1"/>
    <col min="7" max="7" width="24" style="1" customWidth="1"/>
    <col min="8" max="16384" width="8.77734375" style="1"/>
  </cols>
  <sheetData>
    <row r="1" spans="2:7" ht="18" customHeight="1" thickBot="1" x14ac:dyDescent="0.3">
      <c r="B1" s="81" t="s">
        <v>0</v>
      </c>
      <c r="C1" s="82"/>
      <c r="D1" s="82"/>
      <c r="E1" s="82"/>
      <c r="F1" s="83"/>
    </row>
    <row r="2" spans="2:7" ht="14.55" customHeight="1" x14ac:dyDescent="0.25">
      <c r="D2" s="49"/>
      <c r="E2" s="84" t="s">
        <v>1</v>
      </c>
      <c r="F2" s="85"/>
    </row>
    <row r="3" spans="2:7" ht="18" thickBot="1" x14ac:dyDescent="0.35">
      <c r="B3" s="26" t="s">
        <v>16</v>
      </c>
      <c r="D3" s="29"/>
      <c r="E3" s="28" t="s">
        <v>2</v>
      </c>
      <c r="F3" s="27"/>
    </row>
    <row r="4" spans="2:7" ht="14.4" thickBot="1" x14ac:dyDescent="0.3"/>
    <row r="5" spans="2:7" x14ac:dyDescent="0.25">
      <c r="B5" s="36" t="s">
        <v>33</v>
      </c>
      <c r="C5" s="37" t="s">
        <v>3</v>
      </c>
      <c r="D5" s="37" t="s">
        <v>21</v>
      </c>
      <c r="E5" s="37" t="s">
        <v>22</v>
      </c>
      <c r="F5" s="38" t="s">
        <v>46</v>
      </c>
      <c r="G5" s="14"/>
    </row>
    <row r="6" spans="2:7" ht="27.6" x14ac:dyDescent="0.25">
      <c r="B6" s="18" t="s">
        <v>6</v>
      </c>
      <c r="C6" s="69"/>
      <c r="D6" s="70"/>
      <c r="E6" s="71"/>
      <c r="F6" s="72"/>
      <c r="G6" s="15"/>
    </row>
    <row r="7" spans="2:7" ht="27.6" x14ac:dyDescent="0.25">
      <c r="B7" s="74" t="s">
        <v>42</v>
      </c>
      <c r="C7" s="104" t="s">
        <v>39</v>
      </c>
      <c r="D7" s="63"/>
      <c r="E7" s="30" t="e">
        <f>C7*D7</f>
        <v>#VALUE!</v>
      </c>
      <c r="F7" s="46" t="e">
        <f>E7*12*6</f>
        <v>#VALUE!</v>
      </c>
      <c r="G7" s="15"/>
    </row>
    <row r="8" spans="2:7" ht="27.6" x14ac:dyDescent="0.25">
      <c r="B8" s="74" t="s">
        <v>43</v>
      </c>
      <c r="C8" s="104" t="s">
        <v>39</v>
      </c>
      <c r="D8" s="63"/>
      <c r="E8" s="30" t="e">
        <f t="shared" ref="E8:E13" si="0">C8*D8</f>
        <v>#VALUE!</v>
      </c>
      <c r="F8" s="46" t="e">
        <f t="shared" ref="F8:F30" si="1">E8*12*6</f>
        <v>#VALUE!</v>
      </c>
      <c r="G8" s="15"/>
    </row>
    <row r="9" spans="2:7" ht="27.6" x14ac:dyDescent="0.25">
      <c r="B9" s="74" t="s">
        <v>43</v>
      </c>
      <c r="C9" s="104" t="s">
        <v>39</v>
      </c>
      <c r="D9" s="63"/>
      <c r="E9" s="30" t="e">
        <f t="shared" si="0"/>
        <v>#VALUE!</v>
      </c>
      <c r="F9" s="46" t="e">
        <f t="shared" si="1"/>
        <v>#VALUE!</v>
      </c>
      <c r="G9" s="15"/>
    </row>
    <row r="10" spans="2:7" ht="27.6" x14ac:dyDescent="0.25">
      <c r="B10" s="74" t="s">
        <v>43</v>
      </c>
      <c r="C10" s="104" t="s">
        <v>39</v>
      </c>
      <c r="D10" s="63"/>
      <c r="E10" s="30" t="e">
        <f t="shared" si="0"/>
        <v>#VALUE!</v>
      </c>
      <c r="F10" s="46" t="e">
        <f t="shared" si="1"/>
        <v>#VALUE!</v>
      </c>
      <c r="G10" s="15"/>
    </row>
    <row r="11" spans="2:7" ht="27.6" x14ac:dyDescent="0.25">
      <c r="B11" s="74" t="s">
        <v>43</v>
      </c>
      <c r="C11" s="104" t="s">
        <v>39</v>
      </c>
      <c r="D11" s="63"/>
      <c r="E11" s="30" t="e">
        <f t="shared" si="0"/>
        <v>#VALUE!</v>
      </c>
      <c r="F11" s="46" t="e">
        <f t="shared" si="1"/>
        <v>#VALUE!</v>
      </c>
      <c r="G11" s="15"/>
    </row>
    <row r="12" spans="2:7" ht="27.6" x14ac:dyDescent="0.25">
      <c r="B12" s="74" t="s">
        <v>43</v>
      </c>
      <c r="C12" s="104" t="s">
        <v>39</v>
      </c>
      <c r="D12" s="63"/>
      <c r="E12" s="30" t="e">
        <f t="shared" si="0"/>
        <v>#VALUE!</v>
      </c>
      <c r="F12" s="46" t="e">
        <f t="shared" si="1"/>
        <v>#VALUE!</v>
      </c>
      <c r="G12" s="15"/>
    </row>
    <row r="13" spans="2:7" ht="27.6" x14ac:dyDescent="0.25">
      <c r="B13" s="74" t="s">
        <v>43</v>
      </c>
      <c r="C13" s="104" t="s">
        <v>39</v>
      </c>
      <c r="D13" s="63"/>
      <c r="E13" s="30" t="e">
        <f t="shared" si="0"/>
        <v>#VALUE!</v>
      </c>
      <c r="F13" s="46" t="e">
        <f t="shared" si="1"/>
        <v>#VALUE!</v>
      </c>
      <c r="G13" s="15"/>
    </row>
    <row r="14" spans="2:7" ht="27.6" x14ac:dyDescent="0.25">
      <c r="B14" s="18" t="s">
        <v>7</v>
      </c>
      <c r="C14" s="105"/>
      <c r="D14" s="70"/>
      <c r="E14" s="71"/>
      <c r="F14" s="71"/>
      <c r="G14" s="15"/>
    </row>
    <row r="15" spans="2:7" ht="27.6" x14ac:dyDescent="0.25">
      <c r="B15" s="74" t="s">
        <v>44</v>
      </c>
      <c r="C15" s="104" t="s">
        <v>39</v>
      </c>
      <c r="D15" s="63"/>
      <c r="E15" s="30" t="e">
        <f>C15*D15</f>
        <v>#VALUE!</v>
      </c>
      <c r="F15" s="46" t="e">
        <f t="shared" si="1"/>
        <v>#VALUE!</v>
      </c>
      <c r="G15" s="15"/>
    </row>
    <row r="16" spans="2:7" ht="27.6" x14ac:dyDescent="0.25">
      <c r="B16" s="74" t="s">
        <v>45</v>
      </c>
      <c r="C16" s="104" t="s">
        <v>39</v>
      </c>
      <c r="D16" s="63"/>
      <c r="E16" s="30" t="e">
        <f t="shared" ref="E16:E21" si="2">C16*D16</f>
        <v>#VALUE!</v>
      </c>
      <c r="F16" s="46" t="e">
        <f t="shared" si="1"/>
        <v>#VALUE!</v>
      </c>
      <c r="G16" s="15"/>
    </row>
    <row r="17" spans="2:7" ht="27.6" x14ac:dyDescent="0.25">
      <c r="B17" s="74" t="s">
        <v>45</v>
      </c>
      <c r="C17" s="104" t="s">
        <v>39</v>
      </c>
      <c r="D17" s="63"/>
      <c r="E17" s="30" t="e">
        <f t="shared" si="2"/>
        <v>#VALUE!</v>
      </c>
      <c r="F17" s="46" t="e">
        <f t="shared" si="1"/>
        <v>#VALUE!</v>
      </c>
      <c r="G17" s="15"/>
    </row>
    <row r="18" spans="2:7" ht="27.6" x14ac:dyDescent="0.25">
      <c r="B18" s="74" t="s">
        <v>45</v>
      </c>
      <c r="C18" s="104" t="s">
        <v>39</v>
      </c>
      <c r="D18" s="63"/>
      <c r="E18" s="30" t="e">
        <f t="shared" si="2"/>
        <v>#VALUE!</v>
      </c>
      <c r="F18" s="46" t="e">
        <f t="shared" si="1"/>
        <v>#VALUE!</v>
      </c>
      <c r="G18" s="15"/>
    </row>
    <row r="19" spans="2:7" ht="27.6" x14ac:dyDescent="0.25">
      <c r="B19" s="74" t="s">
        <v>45</v>
      </c>
      <c r="C19" s="104" t="s">
        <v>39</v>
      </c>
      <c r="D19" s="63"/>
      <c r="E19" s="30" t="e">
        <f t="shared" si="2"/>
        <v>#VALUE!</v>
      </c>
      <c r="F19" s="46" t="e">
        <f t="shared" si="1"/>
        <v>#VALUE!</v>
      </c>
      <c r="G19" s="15"/>
    </row>
    <row r="20" spans="2:7" ht="27.6" x14ac:dyDescent="0.25">
      <c r="B20" s="74" t="s">
        <v>45</v>
      </c>
      <c r="C20" s="104" t="s">
        <v>39</v>
      </c>
      <c r="D20" s="63"/>
      <c r="E20" s="30" t="e">
        <f t="shared" si="2"/>
        <v>#VALUE!</v>
      </c>
      <c r="F20" s="46" t="e">
        <f t="shared" si="1"/>
        <v>#VALUE!</v>
      </c>
      <c r="G20" s="15"/>
    </row>
    <row r="21" spans="2:7" ht="27.6" x14ac:dyDescent="0.25">
      <c r="B21" s="74" t="s">
        <v>45</v>
      </c>
      <c r="C21" s="104" t="s">
        <v>39</v>
      </c>
      <c r="D21" s="63"/>
      <c r="E21" s="30" t="e">
        <f t="shared" si="2"/>
        <v>#VALUE!</v>
      </c>
      <c r="F21" s="46" t="e">
        <f t="shared" si="1"/>
        <v>#VALUE!</v>
      </c>
      <c r="G21" s="15"/>
    </row>
    <row r="22" spans="2:7" x14ac:dyDescent="0.25">
      <c r="B22" s="18" t="s">
        <v>8</v>
      </c>
      <c r="C22" s="3">
        <v>388</v>
      </c>
      <c r="D22" s="63"/>
      <c r="E22" s="30">
        <f t="shared" ref="E22:E27" si="3">D22*C22</f>
        <v>0</v>
      </c>
      <c r="F22" s="46">
        <f t="shared" si="1"/>
        <v>0</v>
      </c>
      <c r="G22" s="15"/>
    </row>
    <row r="23" spans="2:7" ht="87.6" customHeight="1" x14ac:dyDescent="0.25">
      <c r="B23" s="18" t="s">
        <v>29</v>
      </c>
      <c r="C23" s="4">
        <v>388</v>
      </c>
      <c r="D23" s="63"/>
      <c r="E23" s="30">
        <f t="shared" si="3"/>
        <v>0</v>
      </c>
      <c r="F23" s="46">
        <f t="shared" si="1"/>
        <v>0</v>
      </c>
      <c r="G23" s="15"/>
    </row>
    <row r="24" spans="2:7" x14ac:dyDescent="0.25">
      <c r="B24" s="32" t="s">
        <v>10</v>
      </c>
      <c r="C24" s="4">
        <v>18</v>
      </c>
      <c r="D24" s="63"/>
      <c r="E24" s="30">
        <f t="shared" si="3"/>
        <v>0</v>
      </c>
      <c r="F24" s="46">
        <f t="shared" si="1"/>
        <v>0</v>
      </c>
      <c r="G24" s="15"/>
    </row>
    <row r="25" spans="2:7" x14ac:dyDescent="0.25">
      <c r="B25" s="32" t="s">
        <v>11</v>
      </c>
      <c r="C25" s="4">
        <v>13</v>
      </c>
      <c r="D25" s="63"/>
      <c r="E25" s="30">
        <f t="shared" si="3"/>
        <v>0</v>
      </c>
      <c r="F25" s="46">
        <f t="shared" si="1"/>
        <v>0</v>
      </c>
      <c r="G25" s="15"/>
    </row>
    <row r="26" spans="2:7" x14ac:dyDescent="0.25">
      <c r="B26" s="18" t="s">
        <v>12</v>
      </c>
      <c r="C26" s="3">
        <v>58</v>
      </c>
      <c r="D26" s="63"/>
      <c r="E26" s="30">
        <f t="shared" si="3"/>
        <v>0</v>
      </c>
      <c r="F26" s="46">
        <f t="shared" si="1"/>
        <v>0</v>
      </c>
      <c r="G26" s="15"/>
    </row>
    <row r="27" spans="2:7" ht="41.4" x14ac:dyDescent="0.25">
      <c r="B27" s="47" t="s">
        <v>13</v>
      </c>
      <c r="C27" s="3">
        <v>16</v>
      </c>
      <c r="D27" s="63"/>
      <c r="E27" s="30">
        <f t="shared" si="3"/>
        <v>0</v>
      </c>
      <c r="F27" s="46">
        <f t="shared" si="1"/>
        <v>0</v>
      </c>
      <c r="G27" s="15"/>
    </row>
    <row r="28" spans="2:7" ht="27.6" x14ac:dyDescent="0.25">
      <c r="B28" s="58" t="s">
        <v>15</v>
      </c>
      <c r="C28" s="75"/>
      <c r="D28" s="76"/>
      <c r="E28" s="64"/>
      <c r="F28" s="46">
        <f t="shared" si="1"/>
        <v>0</v>
      </c>
      <c r="G28" s="15"/>
    </row>
    <row r="29" spans="2:7" ht="55.2" x14ac:dyDescent="0.25">
      <c r="B29" s="58" t="s">
        <v>14</v>
      </c>
      <c r="C29" s="75"/>
      <c r="D29" s="76"/>
      <c r="E29" s="65"/>
      <c r="F29" s="46">
        <f t="shared" si="1"/>
        <v>0</v>
      </c>
      <c r="G29" s="15"/>
    </row>
    <row r="30" spans="2:7" ht="46.2" customHeight="1" thickBot="1" x14ac:dyDescent="0.3">
      <c r="B30" s="39" t="s">
        <v>47</v>
      </c>
      <c r="C30" s="40"/>
      <c r="D30" s="50"/>
      <c r="E30" s="73" t="e">
        <f>SUM(E7:E29)</f>
        <v>#VALUE!</v>
      </c>
      <c r="F30" s="46" t="e">
        <f t="shared" si="1"/>
        <v>#VALUE!</v>
      </c>
      <c r="G30" s="15"/>
    </row>
    <row r="31" spans="2:7" ht="46.2" customHeight="1" x14ac:dyDescent="0.25">
      <c r="B31" s="55" t="s">
        <v>30</v>
      </c>
      <c r="C31" s="56"/>
      <c r="D31" s="57"/>
      <c r="E31" s="57"/>
      <c r="F31" s="66"/>
      <c r="G31" s="15"/>
    </row>
    <row r="32" spans="2:7" ht="46.2" customHeight="1" thickBot="1" x14ac:dyDescent="0.3">
      <c r="B32" s="51" t="s">
        <v>31</v>
      </c>
      <c r="C32" s="77"/>
      <c r="D32" s="76"/>
      <c r="E32" s="76"/>
      <c r="F32" s="67"/>
      <c r="G32" s="15"/>
    </row>
    <row r="33" spans="2:7" ht="46.2" customHeight="1" thickBot="1" x14ac:dyDescent="0.3">
      <c r="B33" s="53" t="s">
        <v>32</v>
      </c>
      <c r="C33" s="33"/>
      <c r="D33" s="54"/>
      <c r="E33" s="54"/>
      <c r="F33" s="34">
        <f>SUM(F31:F32)</f>
        <v>0</v>
      </c>
      <c r="G33" s="15"/>
    </row>
    <row r="34" spans="2:7" ht="45.6" customHeight="1" thickBot="1" x14ac:dyDescent="0.3">
      <c r="B34" s="31" t="s">
        <v>28</v>
      </c>
      <c r="C34" s="41"/>
      <c r="D34" s="41"/>
      <c r="E34" s="42"/>
      <c r="F34" s="52" t="e">
        <f>F30+F33</f>
        <v>#VALUE!</v>
      </c>
      <c r="G34" s="16"/>
    </row>
    <row r="36" spans="2:7" ht="14.4" thickBot="1" x14ac:dyDescent="0.3"/>
    <row r="37" spans="2:7" ht="14.55" customHeight="1" x14ac:dyDescent="0.25">
      <c r="B37" s="59" t="s">
        <v>34</v>
      </c>
      <c r="C37" s="87"/>
      <c r="D37" s="88"/>
      <c r="E37" s="88"/>
      <c r="F37" s="89"/>
      <c r="G37" s="13"/>
    </row>
    <row r="38" spans="2:7" ht="27.6" x14ac:dyDescent="0.25">
      <c r="B38" s="60" t="s">
        <v>35</v>
      </c>
      <c r="C38" s="90"/>
      <c r="D38" s="91"/>
      <c r="E38" s="91"/>
      <c r="F38" s="92"/>
      <c r="G38" s="13"/>
    </row>
    <row r="39" spans="2:7" x14ac:dyDescent="0.25">
      <c r="B39" s="61" t="s">
        <v>36</v>
      </c>
      <c r="C39" s="90"/>
      <c r="D39" s="91"/>
      <c r="E39" s="91"/>
      <c r="F39" s="92"/>
      <c r="G39" s="13"/>
    </row>
    <row r="40" spans="2:7" x14ac:dyDescent="0.25">
      <c r="B40" s="86" t="s">
        <v>37</v>
      </c>
      <c r="C40" s="90"/>
      <c r="D40" s="91"/>
      <c r="E40" s="91"/>
      <c r="F40" s="92"/>
      <c r="G40" s="13"/>
    </row>
    <row r="41" spans="2:7" x14ac:dyDescent="0.25">
      <c r="B41" s="86"/>
      <c r="C41" s="90"/>
      <c r="D41" s="91"/>
      <c r="E41" s="91"/>
      <c r="F41" s="92"/>
      <c r="G41" s="13"/>
    </row>
    <row r="42" spans="2:7" ht="15" customHeight="1" thickBot="1" x14ac:dyDescent="0.3">
      <c r="B42" s="62" t="s">
        <v>38</v>
      </c>
      <c r="C42" s="78"/>
      <c r="D42" s="79"/>
      <c r="E42" s="79"/>
      <c r="F42" s="80"/>
      <c r="G42" s="13"/>
    </row>
  </sheetData>
  <sheetProtection algorithmName="SHA-512" hashValue="R/1dZEx8tuV8YTZmqQiat/VVBz/1bWfFd5rGxzkshrib1EbeShrfyQ4rla26dm2RRlF7MDc4qLM8oJTFksiA5g==" saltValue="EalufZEIFYJzxAng2NnPCg==" spinCount="100000" sheet="1" objects="1" scenarios="1"/>
  <mergeCells count="9">
    <mergeCell ref="C42:F42"/>
    <mergeCell ref="B1:F1"/>
    <mergeCell ref="E2:F2"/>
    <mergeCell ref="B40:B41"/>
    <mergeCell ref="C37:F37"/>
    <mergeCell ref="C38:F38"/>
    <mergeCell ref="C39:F39"/>
    <mergeCell ref="C40:F40"/>
    <mergeCell ref="C41:F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3"/>
  <sheetViews>
    <sheetView topLeftCell="B1" zoomScale="78" zoomScaleNormal="78" workbookViewId="0">
      <selection activeCell="F9" sqref="F9"/>
    </sheetView>
  </sheetViews>
  <sheetFormatPr defaultColWidth="8.77734375" defaultRowHeight="13.8" x14ac:dyDescent="0.25"/>
  <cols>
    <col min="1" max="1" width="8.77734375" style="1"/>
    <col min="2" max="2" width="75.77734375" style="1" customWidth="1"/>
    <col min="3" max="3" width="13.5546875" style="1" customWidth="1"/>
    <col min="4" max="4" width="24.21875" style="1" customWidth="1"/>
    <col min="5" max="5" width="29.77734375" style="1" customWidth="1"/>
    <col min="6" max="6" width="25" style="1" customWidth="1"/>
    <col min="7" max="7" width="39.21875" style="1" customWidth="1"/>
    <col min="8" max="16384" width="8.77734375" style="1"/>
  </cols>
  <sheetData>
    <row r="1" spans="2:7" ht="18" thickBot="1" x14ac:dyDescent="0.3">
      <c r="B1" s="81" t="s">
        <v>0</v>
      </c>
      <c r="C1" s="82"/>
      <c r="D1" s="82"/>
      <c r="E1" s="82"/>
      <c r="F1" s="82"/>
      <c r="G1" s="83"/>
    </row>
    <row r="2" spans="2:7" ht="14.4" thickBot="1" x14ac:dyDescent="0.3">
      <c r="E2" s="48"/>
      <c r="F2" s="97" t="s">
        <v>1</v>
      </c>
      <c r="G2" s="98"/>
    </row>
    <row r="3" spans="2:7" ht="18" thickBot="1" x14ac:dyDescent="0.35">
      <c r="B3" s="26" t="s">
        <v>23</v>
      </c>
      <c r="E3" s="2"/>
      <c r="F3" s="24" t="s">
        <v>2</v>
      </c>
      <c r="G3" s="25"/>
    </row>
    <row r="4" spans="2:7" ht="14.4" thickBot="1" x14ac:dyDescent="0.3"/>
    <row r="5" spans="2:7" ht="28.2" thickBot="1" x14ac:dyDescent="0.3">
      <c r="B5" s="35" t="s">
        <v>33</v>
      </c>
      <c r="C5" s="5" t="s">
        <v>3</v>
      </c>
      <c r="D5" s="5" t="s">
        <v>4</v>
      </c>
      <c r="E5" s="5" t="s">
        <v>40</v>
      </c>
      <c r="F5" s="5" t="s">
        <v>41</v>
      </c>
      <c r="G5" s="6" t="s">
        <v>9</v>
      </c>
    </row>
    <row r="6" spans="2:7" ht="100.2" customHeight="1" x14ac:dyDescent="0.25">
      <c r="B6" s="17" t="s">
        <v>17</v>
      </c>
      <c r="C6" s="7">
        <v>320</v>
      </c>
      <c r="D6" s="68"/>
      <c r="E6" s="68"/>
      <c r="F6" s="22">
        <f>(D6*12*3)+(E6*12*2)</f>
        <v>0</v>
      </c>
      <c r="G6" s="23">
        <f>F6*C6</f>
        <v>0</v>
      </c>
    </row>
    <row r="7" spans="2:7" x14ac:dyDescent="0.25">
      <c r="B7" s="19" t="s">
        <v>5</v>
      </c>
      <c r="C7" s="8">
        <v>340</v>
      </c>
      <c r="D7" s="63"/>
      <c r="E7" s="63"/>
      <c r="F7" s="22">
        <f t="shared" ref="F7:F13" si="0">(D7*12*3)+(E7*12*2)</f>
        <v>0</v>
      </c>
      <c r="G7" s="23">
        <f t="shared" ref="G7:G13" si="1">F7*C7</f>
        <v>0</v>
      </c>
    </row>
    <row r="8" spans="2:7" ht="99" customHeight="1" x14ac:dyDescent="0.25">
      <c r="B8" s="19" t="s">
        <v>18</v>
      </c>
      <c r="C8" s="9">
        <v>60</v>
      </c>
      <c r="D8" s="63"/>
      <c r="E8" s="63"/>
      <c r="F8" s="22">
        <f t="shared" si="0"/>
        <v>0</v>
      </c>
      <c r="G8" s="23">
        <f t="shared" si="1"/>
        <v>0</v>
      </c>
    </row>
    <row r="9" spans="2:7" ht="43.95" customHeight="1" x14ac:dyDescent="0.25">
      <c r="B9" s="18" t="s">
        <v>19</v>
      </c>
      <c r="C9" s="8">
        <v>400</v>
      </c>
      <c r="D9" s="63"/>
      <c r="E9" s="63"/>
      <c r="F9" s="22">
        <f t="shared" si="0"/>
        <v>0</v>
      </c>
      <c r="G9" s="23">
        <f t="shared" si="1"/>
        <v>0</v>
      </c>
    </row>
    <row r="10" spans="2:7" ht="71.55" customHeight="1" x14ac:dyDescent="0.25">
      <c r="B10" s="18" t="s">
        <v>20</v>
      </c>
      <c r="C10" s="8">
        <v>20</v>
      </c>
      <c r="D10" s="63"/>
      <c r="E10" s="63"/>
      <c r="F10" s="22">
        <f t="shared" si="0"/>
        <v>0</v>
      </c>
      <c r="G10" s="23">
        <f t="shared" si="1"/>
        <v>0</v>
      </c>
    </row>
    <row r="11" spans="2:7" x14ac:dyDescent="0.25">
      <c r="B11" s="19" t="s">
        <v>25</v>
      </c>
      <c r="C11" s="8">
        <v>20</v>
      </c>
      <c r="D11" s="63"/>
      <c r="E11" s="63"/>
      <c r="F11" s="22">
        <f t="shared" si="0"/>
        <v>0</v>
      </c>
      <c r="G11" s="23">
        <f t="shared" si="1"/>
        <v>0</v>
      </c>
    </row>
    <row r="12" spans="2:7" ht="112.2" customHeight="1" x14ac:dyDescent="0.25">
      <c r="B12" s="18" t="s">
        <v>24</v>
      </c>
      <c r="C12" s="8">
        <v>4</v>
      </c>
      <c r="D12" s="63"/>
      <c r="E12" s="63"/>
      <c r="F12" s="22">
        <f t="shared" si="0"/>
        <v>0</v>
      </c>
      <c r="G12" s="23">
        <f t="shared" si="1"/>
        <v>0</v>
      </c>
    </row>
    <row r="13" spans="2:7" ht="17.55" customHeight="1" x14ac:dyDescent="0.25">
      <c r="B13" s="19" t="s">
        <v>26</v>
      </c>
      <c r="C13" s="8">
        <v>4</v>
      </c>
      <c r="D13" s="63"/>
      <c r="E13" s="63"/>
      <c r="F13" s="22">
        <f t="shared" si="0"/>
        <v>0</v>
      </c>
      <c r="G13" s="23">
        <f t="shared" si="1"/>
        <v>0</v>
      </c>
    </row>
    <row r="14" spans="2:7" ht="20.399999999999999" thickBot="1" x14ac:dyDescent="0.3">
      <c r="B14" s="20"/>
      <c r="C14" s="10"/>
      <c r="D14" s="21"/>
      <c r="E14" s="21"/>
      <c r="F14" s="11"/>
      <c r="G14" s="44"/>
    </row>
    <row r="15" spans="2:7" ht="48" customHeight="1" thickBot="1" x14ac:dyDescent="0.35">
      <c r="B15" s="99" t="s">
        <v>27</v>
      </c>
      <c r="C15" s="100"/>
      <c r="D15" s="100"/>
      <c r="E15" s="101"/>
      <c r="F15" s="43"/>
      <c r="G15" s="45">
        <f>SUM(G6:G13)</f>
        <v>0</v>
      </c>
    </row>
    <row r="16" spans="2:7" x14ac:dyDescent="0.25">
      <c r="C16" s="12"/>
    </row>
    <row r="17" spans="2:7" ht="14.4" thickBot="1" x14ac:dyDescent="0.3">
      <c r="B17" s="13"/>
      <c r="C17" s="10"/>
    </row>
    <row r="18" spans="2:7" x14ac:dyDescent="0.25">
      <c r="B18" s="59" t="s">
        <v>34</v>
      </c>
      <c r="C18" s="102"/>
      <c r="D18" s="102"/>
      <c r="E18" s="102"/>
      <c r="F18" s="102"/>
      <c r="G18" s="103"/>
    </row>
    <row r="19" spans="2:7" x14ac:dyDescent="0.25">
      <c r="B19" s="60" t="s">
        <v>35</v>
      </c>
      <c r="C19" s="95"/>
      <c r="D19" s="95"/>
      <c r="E19" s="95"/>
      <c r="F19" s="95"/>
      <c r="G19" s="96"/>
    </row>
    <row r="20" spans="2:7" x14ac:dyDescent="0.25">
      <c r="B20" s="61" t="s">
        <v>36</v>
      </c>
      <c r="C20" s="95"/>
      <c r="D20" s="95"/>
      <c r="E20" s="95"/>
      <c r="F20" s="95"/>
      <c r="G20" s="96"/>
    </row>
    <row r="21" spans="2:7" ht="14.55" customHeight="1" x14ac:dyDescent="0.25">
      <c r="B21" s="86" t="s">
        <v>37</v>
      </c>
      <c r="C21" s="95"/>
      <c r="D21" s="95"/>
      <c r="E21" s="95"/>
      <c r="F21" s="95"/>
      <c r="G21" s="96"/>
    </row>
    <row r="22" spans="2:7" ht="15" customHeight="1" x14ac:dyDescent="0.25">
      <c r="B22" s="86"/>
      <c r="C22" s="95"/>
      <c r="D22" s="95"/>
      <c r="E22" s="95"/>
      <c r="F22" s="95"/>
      <c r="G22" s="96"/>
    </row>
    <row r="23" spans="2:7" ht="14.4" thickBot="1" x14ac:dyDescent="0.3">
      <c r="B23" s="62" t="s">
        <v>38</v>
      </c>
      <c r="C23" s="93"/>
      <c r="D23" s="93"/>
      <c r="E23" s="93"/>
      <c r="F23" s="93"/>
      <c r="G23" s="94"/>
    </row>
  </sheetData>
  <sheetProtection algorithmName="SHA-512" hashValue="eCKUqhHJAYZ94Kv5Q/1OXrl3xvYuP5efYZHoa9+g947Mv1m4v3Q6Etetkxu9NKNzlxuZfJcUY6Htk1lk02z2Nw==" saltValue="PHOZZjuH/rGJ0jF2CdnLzg==" spinCount="100000" sheet="1" objects="1" scenarios="1"/>
  <mergeCells count="9">
    <mergeCell ref="C23:G23"/>
    <mergeCell ref="C21:G22"/>
    <mergeCell ref="F2:G2"/>
    <mergeCell ref="B15:E15"/>
    <mergeCell ref="B1:G1"/>
    <mergeCell ref="B21:B22"/>
    <mergeCell ref="C18:G18"/>
    <mergeCell ref="C19:G19"/>
    <mergeCell ref="C20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3797A-DF17-4CBB-9D84-F62D3EB15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5C06C3-7699-4D7C-99F8-1E412CD4C277}">
  <ds:schemaRefs>
    <ds:schemaRef ds:uri="http://purl.org/dc/dcmitype/"/>
    <ds:schemaRef ds:uri="http://purl.org/dc/terms/"/>
    <ds:schemaRef ds:uri="http://schemas.microsoft.com/office/2006/metadata/properties"/>
    <ds:schemaRef ds:uri="ec9eecea-e204-4c22-955e-efefc14a24dc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8188301-5E23-4E40-839B-D9B9F1A065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</vt:lpstr>
      <vt:lpstr>Perceel 2</vt:lpstr>
      <vt:lpstr>'Perceel 2'!OLE_LINK1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van der Kooi</dc:creator>
  <cp:lastModifiedBy>Fransien Lukkezen</cp:lastModifiedBy>
  <dcterms:created xsi:type="dcterms:W3CDTF">2019-04-01T10:38:09Z</dcterms:created>
  <dcterms:modified xsi:type="dcterms:W3CDTF">2019-06-06T13:53:42Z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AuthorIds_UIVersion_3584">
    <vt:lpwstr>21</vt:lpwstr>
  </property>
</Properties>
</file>