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jelle.van.der.kooi\Desktop\"/>
    </mc:Choice>
  </mc:AlternateContent>
  <xr:revisionPtr revIDLastSave="0" documentId="8_{ADA8FF41-9DB8-4447-B55B-AB40371597C9}" xr6:coauthVersionLast="43" xr6:coauthVersionMax="43" xr10:uidLastSave="{00000000-0000-0000-0000-000000000000}"/>
  <bookViews>
    <workbookView xWindow="-108" yWindow="-108" windowWidth="23256" windowHeight="12576" xr2:uid="{00000000-000D-0000-FFFF-FFFF00000000}"/>
  </bookViews>
  <sheets>
    <sheet name="Perceel 1" sheetId="1" r:id="rId1"/>
    <sheet name="Perceel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8" i="1" l="1"/>
  <c r="E17" i="1"/>
  <c r="E11" i="3" l="1"/>
  <c r="E9" i="3"/>
  <c r="E16" i="1"/>
  <c r="E15" i="1"/>
  <c r="E14" i="1" l="1"/>
  <c r="E13" i="1"/>
  <c r="E12" i="1"/>
  <c r="E11" i="1"/>
  <c r="E10" i="1"/>
  <c r="E10" i="3" l="1"/>
  <c r="E12" i="3" l="1"/>
  <c r="E9" i="1"/>
  <c r="E19" i="1" l="1"/>
</calcChain>
</file>

<file path=xl/sharedStrings.xml><?xml version="1.0" encoding="utf-8"?>
<sst xmlns="http://schemas.openxmlformats.org/spreadsheetml/2006/main" count="49" uniqueCount="38">
  <si>
    <t>In te vullen door Deelnemer</t>
  </si>
  <si>
    <t>Niet bewerkbaar</t>
  </si>
  <si>
    <t>Wens</t>
  </si>
  <si>
    <t>Ja</t>
  </si>
  <si>
    <t>Nee</t>
  </si>
  <si>
    <t>Aantal punten</t>
  </si>
  <si>
    <t>Standaardformulier G: G2 Programma van Wensen</t>
  </si>
  <si>
    <t xml:space="preserve">Antwoord </t>
  </si>
  <si>
    <t>Er is de mogelijkheid te voorzien in een centrale screensaver voor alle werkplekken (exclusief tablets en smartphones) waarbij Pantar deze screensaver kan inzetten voor het tonen van berichten.</t>
  </si>
  <si>
    <t>Totaal Perceel 1</t>
  </si>
  <si>
    <t>Totale score perceel 2</t>
  </si>
  <si>
    <t>6.</t>
  </si>
  <si>
    <t>8.</t>
  </si>
  <si>
    <t>30.</t>
  </si>
  <si>
    <t>De in de eis 71 gestelde gegarandeerde beschikbaarheid is bij voorkeur hoger dan het in die eis gestelde. Enkel indien deze 99,9% per jaar of hoger is wordt voor deze wens 25 punten gegeven.</t>
  </si>
  <si>
    <t>Het in de eis 73 gestelde maximale gegevensverlies is voor de voor Opdrachtgever gehoste applicaties bij voorkeur korter dan het in die eis gestelde. Indien deze korter is wordt voor deze wens punten gegeven op basis van:
•	Meer dan 8 uur: 0 punten
•	Maximaal 8 uur: 5 punten
•	Maximaal 4 uur: 15 punten
•Maximaal 2 uur: 25 punten</t>
  </si>
  <si>
    <t>De in de eis 75 gestelde hersteltijden zijn bij voorkeur korter dan het in die eis gestelde. Indien deze korter is wordt voor deze wens punten gegeven op basis van:
•	Minimaal 75% van de genoemde tijden: 0 punten
•	Maximaal 75% van de genoemde tijden: 5 punten
•	Maximaal 50% van de genoemde tijden: 10 punten</t>
  </si>
  <si>
    <t>De in de eis 77 gestelde oplostijd is bij voorkeur korter dan het in die eis gestelde. Indien deze korter is wordt voor deze wens punten gegeven op basis van:
•	Minimaal 16 kantooruren: 0 punten
•	Maximaal 16 kantooruren: 3 punten
•	Maximaal 8 kantooruren: 6 punten
•	Maximaal 4 kantooruren: 20 punten</t>
  </si>
  <si>
    <t>Pantar is een werk/leerbedrijf waarvan ongeveer 2900 personen geen deel uit maken van het werplekgedeelte dat in deze aanbesteding naar de markt wordt gebracht (“de doelgroep”). Er bestaat een aanzienlijke behoefte deze groep betrokken te houden bij de organisatie-brede ontwikkelingen en op sociaal gebied. Uit efficiëntie gedachten is het wenselijk deze groep onderdeel te laten zijn van Pantar breed nieuws, informatie en sociale aangelegenheden. De mate waarin dit centraal en digitaal kan worden georganiseerd en Deelnemer hiervoor bronnen faciliteert, levert extra waarde op voor de organisatie.
•	Deelnemer faciliteert bronnen die rechtstreeks en integraal voor “de doelgroep” beschikbaar zijn:  5 punten. 
•	Deelnemer faciliteert centrale bronnen die eenvoudig via een extra voorziening beschikbaar voor “de doelgroep” zijn: 2 punten.
•	Deelnemer faciliteert geen extra bronnen die voor de “de doelgroep” beschikbaar zijn: 0 punten.</t>
  </si>
  <si>
    <t>Opdrachtgever dient realtime de belasting van systemen te kunnen zien (bv van de Exact servers). Enkel, indien dit het geval is worden 3 punten toegekend.
•	Opdrachtgever kan niet realtime de belasting van systemen inzien: 0 punten.
•	Opdrachtgever kan realtime de belasting van systemen inzien: 3 punten.</t>
  </si>
  <si>
    <t>Bij voorkeur is de in eis 120 gestelde tijd korter dan daar genoemd. Hierbij geldt de volgende puntentoekenning:
•	Binnen minimaal 4 kantooruren: 0 punten.
•	Binnen maximaal 4 kantooruren: 5 punten.</t>
  </si>
  <si>
    <t>Bij voorkeur is de in de eis 126 gestelde tijd langer dan daar genoemd. Hierbij geldt de volgende puntentoekenning:
•	Openingstijden zoals genoemd in eis 26: 0 punten
•	Openingstijden 7.00 tot 17.00: 5 punten.</t>
  </si>
  <si>
    <t>Smartphones zijn (indien door een gebruiker gewenst) altijd (al bij uitgifte) voorzien van een voor de betreffende gebruiker relevante Pantar-contactenlijst.
•	Indien niet aanwezig: 0 punten.
•	Indien aanwezig: 15 punten.
•	Indien deze altijd automatisch geüpdatet wordt: 20 punten.</t>
  </si>
  <si>
    <t>Het aantal benodigde werkplekken zal voor de komende jaren variëren. Op basis van het Prijsmodel moeten afwijkende aantallen verrekend kunnen worden. 
•	Gedurende de contractperiode kunnen de gebruikte aantallen te krimpen tot maximaal 5% per jaar op basis van pay per use model met maandelijkse verrekening: 0 punten.
•	Gedurende de contractperiode dienen de gebruikte aantallen te kunnen krimpen met maximaal 10% per jaar op basis van pay per use model met maandelijkse verrekening: 5 punten.
•	Gedurende de contractperiode dienen de gebruikte aantallen te kunnen krimpen met maximaal 15% per jaar op basis van pay per use model met maandelijkse verrekening: 10 punten.</t>
  </si>
  <si>
    <t>Extra apparatuur (na de eenmalige grote levering) dient binnen 3 werkdagen na bestelling te worden geleverd: 5 punten.</t>
  </si>
  <si>
    <t>Bestellingen verlopen via een webshop. 
•	Opdrachtnemer heeft geen webshop beschikbaar waarbinnen alle bestellingen kunnen worden afgehandeld of Opdrachtnemer heeft een webshop waarbinnen niet alle bestellingen kunnen worden afgehandeld: 0 punten
•	Opdrachtnemer heeft een webshop beschikbaar waarbinnen alle bestellingen kunnen worden afgehandeld: 10 punten</t>
  </si>
  <si>
    <t>Omschrijving wens</t>
  </si>
  <si>
    <t xml:space="preserve">Nee </t>
  </si>
  <si>
    <t>Meer dan 8 uur</t>
  </si>
  <si>
    <t>geen extra bronnen</t>
  </si>
  <si>
    <t>Opdrachtgever kan niet realtime de belasting van systemen inzien</t>
  </si>
  <si>
    <t>Minimaal 75% van de genoemde tijden</t>
  </si>
  <si>
    <t>Minimaal 16 kantooruren</t>
  </si>
  <si>
    <t xml:space="preserve">Omschrijving </t>
  </si>
  <si>
    <t>Aantallen kunnen krimpen tot maximaal 5% per jaar</t>
  </si>
  <si>
    <t>Geen webshop</t>
  </si>
  <si>
    <t>Binnen minimaal 4 kantooruren</t>
  </si>
  <si>
    <t>Openingstijden zijn genoemds zoals in eis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</si>
</sst>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theme="1"/>
      <name val="Verdana"/>
      <family val="2"/>
    </font>
    <font>
      <b/>
      <u/>
      <sz val="14"/>
      <color theme="1"/>
      <name val="Verdana"/>
      <family val="2"/>
    </font>
    <font>
      <sz val="11"/>
      <name val="Verdana"/>
      <family val="2"/>
    </font>
    <font>
      <b/>
      <sz val="16"/>
      <color theme="1"/>
      <name val="Verdana"/>
      <family val="2"/>
    </font>
    <font>
      <b/>
      <sz val="16"/>
      <name val="Verdana"/>
      <family val="2"/>
    </font>
    <font>
      <sz val="11"/>
      <color theme="1"/>
      <name val="Verdana"/>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2" fillId="2" borderId="0" xfId="0" applyFont="1" applyFill="1"/>
    <xf numFmtId="0" fontId="3" fillId="2" borderId="0" xfId="0" applyFont="1" applyFill="1" applyAlignment="1">
      <alignment horizontal="center"/>
    </xf>
    <xf numFmtId="0" fontId="2" fillId="0" borderId="0" xfId="0" applyFont="1"/>
    <xf numFmtId="0" fontId="2" fillId="3" borderId="1" xfId="0" applyFont="1" applyFill="1" applyBorder="1"/>
    <xf numFmtId="0" fontId="2" fillId="0" borderId="1" xfId="0" applyFont="1" applyBorder="1" applyAlignment="1">
      <alignment wrapText="1"/>
    </xf>
    <xf numFmtId="0" fontId="2" fillId="0" borderId="1" xfId="0" applyFont="1" applyBorder="1"/>
    <xf numFmtId="0" fontId="4" fillId="0" borderId="1" xfId="0" applyFont="1" applyBorder="1"/>
    <xf numFmtId="0" fontId="2"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3"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2" fillId="4" borderId="1" xfId="0" applyFont="1" applyFill="1" applyBorder="1"/>
    <xf numFmtId="0" fontId="2" fillId="3" borderId="1" xfId="0" applyFont="1" applyFill="1" applyBorder="1" applyAlignment="1">
      <alignment vertical="top" wrapText="1"/>
    </xf>
    <xf numFmtId="0" fontId="8" fillId="4" borderId="1" xfId="0" applyFont="1" applyFill="1" applyBorder="1" applyAlignment="1">
      <alignment horizontal="center" vertical="center" wrapText="1"/>
    </xf>
    <xf numFmtId="0" fontId="2" fillId="4" borderId="1" xfId="0" applyFont="1" applyFill="1" applyBorder="1" applyProtection="1">
      <protection locked="0"/>
    </xf>
    <xf numFmtId="0" fontId="2" fillId="4" borderId="1" xfId="0" applyFont="1" applyFill="1" applyBorder="1" applyAlignment="1" applyProtection="1">
      <alignment horizontal="center" vertical="center" wrapText="1"/>
      <protection locked="0"/>
    </xf>
    <xf numFmtId="9" fontId="2" fillId="4" borderId="1" xfId="1" applyFont="1" applyFill="1" applyBorder="1" applyAlignment="1" applyProtection="1">
      <alignment horizontal="center" vertical="center" wrapText="1"/>
      <protection locked="0"/>
    </xf>
    <xf numFmtId="0" fontId="3" fillId="0" borderId="0" xfId="0" applyFont="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8" fillId="3" borderId="3" xfId="0" applyFont="1" applyFill="1" applyBorder="1" applyAlignment="1">
      <alignment horizontal="center" vertical="center"/>
    </xf>
    <xf numFmtId="0" fontId="2" fillId="3" borderId="1" xfId="0" applyFont="1" applyFill="1" applyBorder="1" applyAlignment="1" applyProtection="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44823</xdr:colOff>
      <xdr:row>4</xdr:row>
      <xdr:rowOff>175373</xdr:rowOff>
    </xdr:from>
    <xdr:to>
      <xdr:col>5</xdr:col>
      <xdr:colOff>0</xdr:colOff>
      <xdr:row>6</xdr:row>
      <xdr:rowOff>1801906</xdr:rowOff>
    </xdr:to>
    <xdr:sp macro="" textlink="">
      <xdr:nvSpPr>
        <xdr:cNvPr id="3" name="Tekstvak 1">
          <a:extLst>
            <a:ext uri="{FF2B5EF4-FFF2-40B4-BE49-F238E27FC236}">
              <a16:creationId xmlns:a16="http://schemas.microsoft.com/office/drawing/2014/main" id="{00000000-0008-0000-0000-000002000000}"/>
            </a:ext>
          </a:extLst>
        </xdr:cNvPr>
        <xdr:cNvSpPr txBox="1"/>
      </xdr:nvSpPr>
      <xdr:spPr>
        <a:xfrm>
          <a:off x="1299882" y="1107702"/>
          <a:ext cx="7754471" cy="2092698"/>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Verdana" panose="020B0604030504040204" pitchFamily="34" charset="0"/>
              <a:ea typeface="Verdana" panose="020B0604030504040204" pitchFamily="34" charset="0"/>
            </a:rPr>
            <a:t>Uitleg G2: Programma van Wensen</a:t>
          </a:r>
        </a:p>
        <a:p>
          <a:r>
            <a:rPr lang="nl-NL" sz="1100">
              <a:latin typeface="Verdana" panose="020B0604030504040204" pitchFamily="34" charset="0"/>
              <a:ea typeface="Verdana" panose="020B0604030504040204" pitchFamily="34" charset="0"/>
            </a:rPr>
            <a:t>Opdrachtgever</a:t>
          </a:r>
          <a:r>
            <a:rPr lang="nl-NL" sz="1100" baseline="0">
              <a:latin typeface="Verdana" panose="020B0604030504040204" pitchFamily="34" charset="0"/>
              <a:ea typeface="Verdana" panose="020B0604030504040204" pitchFamily="34" charset="0"/>
            </a:rPr>
            <a:t> eist in Bijlage A: Programma van Eisen een basiskwaliteit. Hiermee dient Deelnemer akkoord te gaan.</a:t>
          </a:r>
        </a:p>
        <a:p>
          <a:r>
            <a:rPr lang="nl-NL" sz="1100" baseline="0">
              <a:latin typeface="Verdana" panose="020B0604030504040204" pitchFamily="34" charset="0"/>
              <a:ea typeface="Verdana" panose="020B0604030504040204" pitchFamily="34" charset="0"/>
            </a:rPr>
            <a:t>Omdat </a:t>
          </a:r>
          <a:r>
            <a:rPr lang="nl-NL" sz="1100" baseline="0">
              <a:solidFill>
                <a:schemeClr val="dk1"/>
              </a:solidFill>
              <a:effectLst/>
              <a:latin typeface="Verdana" panose="020B0604030504040204" pitchFamily="34" charset="0"/>
              <a:ea typeface="Verdana" panose="020B0604030504040204" pitchFamily="34" charset="0"/>
              <a:cs typeface="+mn-cs"/>
            </a:rPr>
            <a:t>Opdrachtgever</a:t>
          </a:r>
          <a:r>
            <a:rPr lang="nl-NL" sz="1100" baseline="0">
              <a:latin typeface="Verdana" panose="020B0604030504040204" pitchFamily="34" charset="0"/>
              <a:ea typeface="Verdana" panose="020B0604030504040204" pitchFamily="34" charset="0"/>
            </a:rPr>
            <a:t>streeft naar een zo hoog mogelijke kwaliteit kan Inschrijver zich onderscheiden door aan de wensen van Opdrachtgever tegemoet te komen. Hiervoor wordt G2.1: Programma van Wensen gehanteerd. </a:t>
          </a:r>
        </a:p>
        <a:p>
          <a:r>
            <a:rPr lang="nl-NL" sz="1100">
              <a:latin typeface="Verdana" panose="020B0604030504040204" pitchFamily="34" charset="0"/>
              <a:ea typeface="Verdana" panose="020B0604030504040204" pitchFamily="34" charset="0"/>
            </a:rPr>
            <a:t>Deelnemer dient bij de de  onderstaande</a:t>
          </a:r>
          <a:r>
            <a:rPr lang="nl-NL" sz="1100" baseline="0">
              <a:latin typeface="Verdana" panose="020B0604030504040204" pitchFamily="34" charset="0"/>
              <a:ea typeface="Verdana" panose="020B0604030504040204" pitchFamily="34" charset="0"/>
            </a:rPr>
            <a:t> wensen aan te geven welke dienstverlening Deelnemer gaat leveren. Hoe hoger de additionele dienstverlening is, hoe meer punten hier voor behaald worden. Het totaal behaalde punten is de score die wordt gehanteerd in het gunningsmodel. </a:t>
          </a:r>
        </a:p>
        <a:p>
          <a:endParaRPr lang="nl-NL" sz="1100">
            <a:latin typeface="Verdana" panose="020B0604030504040204" pitchFamily="34" charset="0"/>
            <a:ea typeface="Verdana" panose="020B0604030504040204" pitchFamily="34" charset="0"/>
          </a:endParaRPr>
        </a:p>
        <a:p>
          <a:r>
            <a:rPr lang="nl-NL" sz="1100">
              <a:latin typeface="Verdana" panose="020B0604030504040204" pitchFamily="34" charset="0"/>
              <a:ea typeface="Verdana" panose="020B0604030504040204" pitchFamily="34" charset="0"/>
            </a:rPr>
            <a:t>Dit</a:t>
          </a:r>
          <a:r>
            <a:rPr lang="nl-NL" sz="1100" baseline="0">
              <a:latin typeface="Verdana" panose="020B0604030504040204" pitchFamily="34" charset="0"/>
              <a:ea typeface="Verdana" panose="020B0604030504040204" pitchFamily="34" charset="0"/>
            </a:rPr>
            <a:t> </a:t>
          </a:r>
          <a:r>
            <a:rPr lang="nl-NL" sz="1100">
              <a:latin typeface="Verdana" panose="020B0604030504040204" pitchFamily="34" charset="0"/>
              <a:ea typeface="Verdana" panose="020B0604030504040204" pitchFamily="34" charset="0"/>
            </a:rPr>
            <a:t>Programma</a:t>
          </a:r>
          <a:r>
            <a:rPr lang="nl-NL" sz="1100" baseline="0">
              <a:latin typeface="Verdana" panose="020B0604030504040204" pitchFamily="34" charset="0"/>
              <a:ea typeface="Verdana" panose="020B0604030504040204" pitchFamily="34" charset="0"/>
            </a:rPr>
            <a:t> van Wensen is:</a:t>
          </a:r>
        </a:p>
        <a:p>
          <a:r>
            <a:rPr lang="nl-NL" sz="1100" baseline="0">
              <a:latin typeface="Verdana" panose="020B0604030504040204" pitchFamily="34" charset="0"/>
              <a:ea typeface="Verdana" panose="020B0604030504040204" pitchFamily="34" charset="0"/>
            </a:rPr>
            <a:t>- Niet </a:t>
          </a:r>
          <a:r>
            <a:rPr lang="nl-NL" sz="1100" b="0" baseline="0">
              <a:latin typeface="Verdana" panose="020B0604030504040204" pitchFamily="34" charset="0"/>
              <a:ea typeface="Verdana" panose="020B0604030504040204" pitchFamily="34" charset="0"/>
            </a:rPr>
            <a:t>vrijblijvend</a:t>
          </a:r>
          <a:r>
            <a:rPr lang="nl-NL" sz="1100" baseline="0">
              <a:latin typeface="Verdana" panose="020B0604030504040204" pitchFamily="34" charset="0"/>
              <a:ea typeface="Verdana" panose="020B0604030504040204" pitchFamily="34" charset="0"/>
            </a:rPr>
            <a:t>, het ingevulde formulier is onderdeel van het contract.</a:t>
          </a:r>
          <a:endParaRPr lang="nl-NL" sz="1100" baseline="0">
            <a:solidFill>
              <a:srgbClr val="FF0000"/>
            </a:solidFill>
            <a:latin typeface="Verdana" panose="020B0604030504040204" pitchFamily="34" charset="0"/>
            <a:ea typeface="Verdana" panose="020B0604030504040204" pitchFamily="34" charset="0"/>
          </a:endParaRPr>
        </a:p>
        <a:p>
          <a:r>
            <a:rPr lang="nl-NL" sz="1100" baseline="0">
              <a:latin typeface="Verdana" panose="020B0604030504040204" pitchFamily="34" charset="0"/>
              <a:ea typeface="Verdana" panose="020B0604030504040204" pitchFamily="34" charset="0"/>
            </a:rPr>
            <a:t>- Een onderdeel van de Inschrijving en dient bij de Inschrijving te worden toegevoegd via het Aanbestedingsplatform.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44823</xdr:colOff>
      <xdr:row>4</xdr:row>
      <xdr:rowOff>175373</xdr:rowOff>
    </xdr:from>
    <xdr:to>
      <xdr:col>5</xdr:col>
      <xdr:colOff>0</xdr:colOff>
      <xdr:row>6</xdr:row>
      <xdr:rowOff>1801906</xdr:rowOff>
    </xdr:to>
    <xdr:sp macro="" textlink="">
      <xdr:nvSpPr>
        <xdr:cNvPr id="3" name="Tekstvak 1">
          <a:extLst>
            <a:ext uri="{FF2B5EF4-FFF2-40B4-BE49-F238E27FC236}">
              <a16:creationId xmlns:a16="http://schemas.microsoft.com/office/drawing/2014/main" id="{CB842598-D711-4318-89F3-139F6B8210B0}"/>
            </a:ext>
          </a:extLst>
        </xdr:cNvPr>
        <xdr:cNvSpPr txBox="1"/>
      </xdr:nvSpPr>
      <xdr:spPr>
        <a:xfrm>
          <a:off x="669663" y="1089773"/>
          <a:ext cx="7742817" cy="2083733"/>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Verdana" panose="020B0604030504040204" pitchFamily="34" charset="0"/>
              <a:ea typeface="Verdana" panose="020B0604030504040204" pitchFamily="34" charset="0"/>
            </a:rPr>
            <a:t>Uitleg G2: Programma van Wensen</a:t>
          </a:r>
        </a:p>
        <a:p>
          <a:r>
            <a:rPr lang="nl-NL" sz="1100">
              <a:latin typeface="Verdana" panose="020B0604030504040204" pitchFamily="34" charset="0"/>
              <a:ea typeface="Verdana" panose="020B0604030504040204" pitchFamily="34" charset="0"/>
            </a:rPr>
            <a:t>Opdrachtgever</a:t>
          </a:r>
          <a:r>
            <a:rPr lang="nl-NL" sz="1100" baseline="0">
              <a:latin typeface="Verdana" panose="020B0604030504040204" pitchFamily="34" charset="0"/>
              <a:ea typeface="Verdana" panose="020B0604030504040204" pitchFamily="34" charset="0"/>
            </a:rPr>
            <a:t> eist in Bijlage A: Programma van Eisen een basiskwaliteit. Hiermee dient Deelnemer akkoord te gaan.</a:t>
          </a:r>
        </a:p>
        <a:p>
          <a:r>
            <a:rPr lang="nl-NL" sz="1100" baseline="0">
              <a:latin typeface="Verdana" panose="020B0604030504040204" pitchFamily="34" charset="0"/>
              <a:ea typeface="Verdana" panose="020B0604030504040204" pitchFamily="34" charset="0"/>
            </a:rPr>
            <a:t>Omdat Opdrachtgever streeft naar een zo hoog mogelijke kwaliteit kan Inschrijver zich onderscheiden door aan de wensen van </a:t>
          </a:r>
          <a:r>
            <a:rPr lang="nl-NL" sz="1100" baseline="0">
              <a:solidFill>
                <a:schemeClr val="dk1"/>
              </a:solidFill>
              <a:effectLst/>
              <a:latin typeface="Verdana" panose="020B0604030504040204" pitchFamily="34" charset="0"/>
              <a:ea typeface="Verdana" panose="020B0604030504040204" pitchFamily="34" charset="0"/>
              <a:cs typeface="+mn-cs"/>
            </a:rPr>
            <a:t>Opdrachtgever</a:t>
          </a:r>
          <a:r>
            <a:rPr lang="nl-NL" sz="1100" baseline="0">
              <a:latin typeface="Verdana" panose="020B0604030504040204" pitchFamily="34" charset="0"/>
              <a:ea typeface="Verdana" panose="020B0604030504040204" pitchFamily="34" charset="0"/>
            </a:rPr>
            <a:t> tegemoet te komen. Hiervoor wordt G2.1: Programma van Wensen gehanteerd. </a:t>
          </a:r>
        </a:p>
        <a:p>
          <a:r>
            <a:rPr lang="nl-NL" sz="1100">
              <a:latin typeface="Verdana" panose="020B0604030504040204" pitchFamily="34" charset="0"/>
              <a:ea typeface="Verdana" panose="020B0604030504040204" pitchFamily="34" charset="0"/>
            </a:rPr>
            <a:t>Deelnemer dient bij de de  onderstaande</a:t>
          </a:r>
          <a:r>
            <a:rPr lang="nl-NL" sz="1100" baseline="0">
              <a:latin typeface="Verdana" panose="020B0604030504040204" pitchFamily="34" charset="0"/>
              <a:ea typeface="Verdana" panose="020B0604030504040204" pitchFamily="34" charset="0"/>
            </a:rPr>
            <a:t> wensen aan te geven welke dienstverlening Deelnemer gaat leveren. Hoe hoger de additionele dienstverlening is, hoe meer punten hier voor behaald worden. Het totaal behaalde punten is de score die wordt gehanteerd in het gunningsmodel. </a:t>
          </a:r>
        </a:p>
        <a:p>
          <a:endParaRPr lang="nl-NL" sz="1100">
            <a:latin typeface="Verdana" panose="020B0604030504040204" pitchFamily="34" charset="0"/>
            <a:ea typeface="Verdana" panose="020B0604030504040204" pitchFamily="34" charset="0"/>
          </a:endParaRPr>
        </a:p>
        <a:p>
          <a:r>
            <a:rPr lang="nl-NL" sz="1100">
              <a:latin typeface="Verdana" panose="020B0604030504040204" pitchFamily="34" charset="0"/>
              <a:ea typeface="Verdana" panose="020B0604030504040204" pitchFamily="34" charset="0"/>
            </a:rPr>
            <a:t>Dit</a:t>
          </a:r>
          <a:r>
            <a:rPr lang="nl-NL" sz="1100" baseline="0">
              <a:latin typeface="Verdana" panose="020B0604030504040204" pitchFamily="34" charset="0"/>
              <a:ea typeface="Verdana" panose="020B0604030504040204" pitchFamily="34" charset="0"/>
            </a:rPr>
            <a:t> </a:t>
          </a:r>
          <a:r>
            <a:rPr lang="nl-NL" sz="1100">
              <a:latin typeface="Verdana" panose="020B0604030504040204" pitchFamily="34" charset="0"/>
              <a:ea typeface="Verdana" panose="020B0604030504040204" pitchFamily="34" charset="0"/>
            </a:rPr>
            <a:t>Programma</a:t>
          </a:r>
          <a:r>
            <a:rPr lang="nl-NL" sz="1100" baseline="0">
              <a:latin typeface="Verdana" panose="020B0604030504040204" pitchFamily="34" charset="0"/>
              <a:ea typeface="Verdana" panose="020B0604030504040204" pitchFamily="34" charset="0"/>
            </a:rPr>
            <a:t> van Wensen is:</a:t>
          </a:r>
        </a:p>
        <a:p>
          <a:r>
            <a:rPr lang="nl-NL" sz="1100" baseline="0">
              <a:latin typeface="Verdana" panose="020B0604030504040204" pitchFamily="34" charset="0"/>
              <a:ea typeface="Verdana" panose="020B0604030504040204" pitchFamily="34" charset="0"/>
            </a:rPr>
            <a:t>- Niet </a:t>
          </a:r>
          <a:r>
            <a:rPr lang="nl-NL" sz="1100" b="0" baseline="0">
              <a:latin typeface="Verdana" panose="020B0604030504040204" pitchFamily="34" charset="0"/>
              <a:ea typeface="Verdana" panose="020B0604030504040204" pitchFamily="34" charset="0"/>
            </a:rPr>
            <a:t>vrijblijvend</a:t>
          </a:r>
          <a:r>
            <a:rPr lang="nl-NL" sz="1100" baseline="0">
              <a:latin typeface="Verdana" panose="020B0604030504040204" pitchFamily="34" charset="0"/>
              <a:ea typeface="Verdana" panose="020B0604030504040204" pitchFamily="34" charset="0"/>
            </a:rPr>
            <a:t>, het ingevulde formulier is onderdeel van het contract.</a:t>
          </a:r>
          <a:endParaRPr lang="nl-NL" sz="1100" baseline="0">
            <a:solidFill>
              <a:srgbClr val="FF0000"/>
            </a:solidFill>
            <a:latin typeface="Verdana" panose="020B0604030504040204" pitchFamily="34" charset="0"/>
            <a:ea typeface="Verdana" panose="020B0604030504040204" pitchFamily="34" charset="0"/>
          </a:endParaRPr>
        </a:p>
        <a:p>
          <a:r>
            <a:rPr lang="nl-NL" sz="1100" baseline="0">
              <a:latin typeface="Verdana" panose="020B0604030504040204" pitchFamily="34" charset="0"/>
              <a:ea typeface="Verdana" panose="020B0604030504040204" pitchFamily="34" charset="0"/>
            </a:rPr>
            <a:t>- Een onderdeel van de Inschrijving en dient bij de Inschrijving te worden toegevoegd via het Aanbestedingsplatform.</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topLeftCell="B1" zoomScale="85" zoomScaleNormal="85" workbookViewId="0">
      <selection activeCell="D19" sqref="D19"/>
    </sheetView>
  </sheetViews>
  <sheetFormatPr defaultColWidth="0" defaultRowHeight="13.8" zeroHeight="1" x14ac:dyDescent="0.25"/>
  <cols>
    <col min="1" max="1" width="9.109375" style="1" customWidth="1"/>
    <col min="2" max="2" width="9.109375" style="3" customWidth="1"/>
    <col min="3" max="3" width="76.6640625" style="3" customWidth="1"/>
    <col min="4" max="4" width="83.44140625" style="3" customWidth="1"/>
    <col min="5" max="5" width="17.33203125" style="3" bestFit="1" customWidth="1"/>
    <col min="6" max="6" width="9.88671875" style="1" bestFit="1" customWidth="1"/>
    <col min="7" max="7" width="0" style="3" hidden="1" customWidth="1"/>
    <col min="8" max="16384" width="0" style="3" hidden="1"/>
  </cols>
  <sheetData>
    <row r="1" spans="2:8" ht="17.399999999999999" x14ac:dyDescent="0.3">
      <c r="B1" s="2"/>
      <c r="C1" s="19" t="s">
        <v>6</v>
      </c>
      <c r="D1" s="19"/>
      <c r="E1" s="19"/>
    </row>
    <row r="2" spans="2:8" ht="17.399999999999999" x14ac:dyDescent="0.3">
      <c r="B2" s="2"/>
      <c r="C2" s="2"/>
      <c r="D2" s="4" t="s">
        <v>1</v>
      </c>
      <c r="E2" s="2"/>
    </row>
    <row r="3" spans="2:8" ht="17.399999999999999" x14ac:dyDescent="0.3">
      <c r="B3" s="2"/>
      <c r="C3" s="1"/>
      <c r="D3" s="16" t="s">
        <v>0</v>
      </c>
      <c r="E3" s="1"/>
    </row>
    <row r="4" spans="2:8" ht="17.399999999999999" x14ac:dyDescent="0.3">
      <c r="B4" s="2"/>
      <c r="C4" s="1"/>
      <c r="D4" s="2"/>
      <c r="E4" s="1"/>
    </row>
    <row r="5" spans="2:8" ht="17.399999999999999" x14ac:dyDescent="0.3">
      <c r="B5" s="2"/>
      <c r="C5" s="1"/>
      <c r="D5" s="2"/>
      <c r="E5" s="1"/>
    </row>
    <row r="6" spans="2:8" ht="17.399999999999999" x14ac:dyDescent="0.3">
      <c r="B6" s="2"/>
      <c r="C6" s="1"/>
      <c r="D6" s="2"/>
      <c r="E6" s="1"/>
    </row>
    <row r="7" spans="2:8" ht="157.94999999999999" customHeight="1" x14ac:dyDescent="0.3">
      <c r="B7" s="2"/>
      <c r="C7" s="1"/>
      <c r="D7" s="1"/>
      <c r="E7" s="1"/>
    </row>
    <row r="8" spans="2:8" x14ac:dyDescent="0.25">
      <c r="B8" s="5" t="s">
        <v>2</v>
      </c>
      <c r="C8" s="6" t="s">
        <v>26</v>
      </c>
      <c r="D8" s="7" t="s">
        <v>7</v>
      </c>
      <c r="E8" s="6" t="s">
        <v>5</v>
      </c>
      <c r="H8" s="3" t="s">
        <v>3</v>
      </c>
    </row>
    <row r="9" spans="2:8" ht="46.2" customHeight="1" x14ac:dyDescent="0.25">
      <c r="B9" s="8">
        <v>10</v>
      </c>
      <c r="C9" s="10" t="s">
        <v>8</v>
      </c>
      <c r="D9" s="17" t="s">
        <v>4</v>
      </c>
      <c r="E9" s="9">
        <f>IF(D9="Ja",2,0)</f>
        <v>0</v>
      </c>
      <c r="H9" s="3" t="s">
        <v>4</v>
      </c>
    </row>
    <row r="10" spans="2:8" ht="90" customHeight="1" x14ac:dyDescent="0.25">
      <c r="B10" s="8">
        <v>34</v>
      </c>
      <c r="C10" s="12" t="s">
        <v>22</v>
      </c>
      <c r="D10" s="17" t="s">
        <v>27</v>
      </c>
      <c r="E10" s="9">
        <f>IF(D10="Ja, aanwezig",15,IF(D10="Ja, aanwezig en automatisch geüpdatet",20,0))</f>
        <v>0</v>
      </c>
    </row>
    <row r="11" spans="2:8" ht="53.4" customHeight="1" x14ac:dyDescent="0.25">
      <c r="B11" s="8">
        <v>72</v>
      </c>
      <c r="C11" s="12" t="s">
        <v>14</v>
      </c>
      <c r="D11" s="17" t="s">
        <v>4</v>
      </c>
      <c r="E11" s="9">
        <f>IF(D11="Ja, deze is hoger of gelijk aan 99,8%",25,0)</f>
        <v>0</v>
      </c>
    </row>
    <row r="12" spans="2:8" ht="122.4" customHeight="1" x14ac:dyDescent="0.25">
      <c r="B12" s="8">
        <v>74</v>
      </c>
      <c r="C12" s="23" t="s">
        <v>15</v>
      </c>
      <c r="D12" s="17" t="s">
        <v>28</v>
      </c>
      <c r="E12" s="9">
        <f>IF(D12="Maximaal 8 uur",5,IF(D12="Maximaal 4 uur",15,IF(D12="Maximaal 2 uur",25,0)))</f>
        <v>0</v>
      </c>
    </row>
    <row r="13" spans="2:8" ht="91.95" customHeight="1" x14ac:dyDescent="0.25">
      <c r="B13" s="8">
        <v>76</v>
      </c>
      <c r="C13" s="12" t="s">
        <v>16</v>
      </c>
      <c r="D13" s="17" t="s">
        <v>31</v>
      </c>
      <c r="E13" s="9">
        <f>IF(D13="Maximaal 75% van de genoemde tijden",5,IF(D13="Maximaal 50% van de genoemde tijden",10,0))</f>
        <v>0</v>
      </c>
    </row>
    <row r="14" spans="2:8" ht="109.2" customHeight="1" x14ac:dyDescent="0.25">
      <c r="B14" s="8">
        <v>78</v>
      </c>
      <c r="C14" s="10" t="s">
        <v>17</v>
      </c>
      <c r="D14" s="17" t="s">
        <v>32</v>
      </c>
      <c r="E14" s="9">
        <f>IF(D14="Maximaal 16 kantooruren",3,IF(D14="Maximaal 8 kantooruren",6,IF(D14="Maximaal 4 kantooruren",20,0)))</f>
        <v>0</v>
      </c>
    </row>
    <row r="15" spans="2:8" ht="248.4" customHeight="1" x14ac:dyDescent="0.25">
      <c r="B15" s="8">
        <v>108</v>
      </c>
      <c r="C15" s="10" t="s">
        <v>18</v>
      </c>
      <c r="D15" s="18" t="s">
        <v>29</v>
      </c>
      <c r="E15" s="9">
        <f>IF(D15="bronnen die rechtstreeks en integraal beschikbaar zijn",5,(IF(D15="centrale bronnen die eenvoudig via een extra voorziening beschikbaar zijn",3,0)))</f>
        <v>0</v>
      </c>
    </row>
    <row r="16" spans="2:8" ht="108.6" customHeight="1" x14ac:dyDescent="0.25">
      <c r="B16" s="8">
        <v>114</v>
      </c>
      <c r="C16" s="12" t="s">
        <v>19</v>
      </c>
      <c r="D16" s="17" t="s">
        <v>30</v>
      </c>
      <c r="E16" s="9">
        <f>IF(D16="Opdrachtgever kan wel realtime de belasting van de systemen inzien",3,0)</f>
        <v>0</v>
      </c>
    </row>
    <row r="17" spans="2:5" ht="66" customHeight="1" x14ac:dyDescent="0.25">
      <c r="B17" s="8">
        <v>121</v>
      </c>
      <c r="C17" s="10" t="s">
        <v>20</v>
      </c>
      <c r="D17" s="17" t="s">
        <v>36</v>
      </c>
      <c r="E17" s="9">
        <f>IF(D17="Binnen maximaal 4 kantooruren",5,0)</f>
        <v>0</v>
      </c>
    </row>
    <row r="18" spans="2:5" ht="61.95" customHeight="1" x14ac:dyDescent="0.25">
      <c r="B18" s="8">
        <v>127</v>
      </c>
      <c r="C18" s="10" t="s">
        <v>21</v>
      </c>
      <c r="D18" s="17" t="s">
        <v>37</v>
      </c>
      <c r="E18" s="9">
        <f>IF(D18="De kantoortijden zijn tussen 07:00 en 17:00",5,0)</f>
        <v>0</v>
      </c>
    </row>
    <row r="19" spans="2:5" ht="59.4" customHeight="1" x14ac:dyDescent="0.25">
      <c r="B19" s="20" t="s">
        <v>9</v>
      </c>
      <c r="C19" s="21"/>
      <c r="D19" s="17"/>
      <c r="E19" s="11">
        <f>SUM(E9:E18)</f>
        <v>0</v>
      </c>
    </row>
    <row r="20" spans="2:5" ht="42" customHeight="1" x14ac:dyDescent="0.25"/>
    <row r="21" spans="2:5" x14ac:dyDescent="0.25"/>
  </sheetData>
  <sheetProtection algorithmName="SHA-512" hashValue="OWRfcO1mLqJ3j8stMklRxYnpv/zuJFuUF+ZE0YHLcH2krm54l8F97mPb0grQzBV4RBG8q+LTmVHB4JXd9Z13rA==" saltValue="8hsS3sc2P8/yKqrrSk+o5Q==" spinCount="100000" sheet="1" objects="1" scenarios="1"/>
  <mergeCells count="2">
    <mergeCell ref="C1:E1"/>
    <mergeCell ref="B19:C19"/>
  </mergeCells>
  <dataValidations count="11">
    <dataValidation type="list" allowBlank="1" showInputMessage="1" showErrorMessage="1" sqref="D16" xr:uid="{00000000-0002-0000-0000-000000000000}">
      <formula1>"Opdrachtgever kan niet realtime de belasting van systemen inzien, Opdrachtgever kan wel realtime de belasting van de systemen inzien"</formula1>
    </dataValidation>
    <dataValidation type="list" allowBlank="1" showInputMessage="1" showErrorMessage="1" sqref="D9" xr:uid="{FE20899E-33EE-4231-8FE9-2B4CE0257F5D}">
      <formula1>"Ja,Nee"</formula1>
    </dataValidation>
    <dataValidation type="list" allowBlank="1" showInputMessage="1" showErrorMessage="1" sqref="D10" xr:uid="{C8460927-EA9D-4510-80CD-BE270C0247A5}">
      <mc:AlternateContent xmlns:x12ac="http://schemas.microsoft.com/office/spreadsheetml/2011/1/ac" xmlns:mc="http://schemas.openxmlformats.org/markup-compatibility/2006">
        <mc:Choice Requires="x12ac">
          <x12ac:list xml:space="preserve">"Ja, aanwezig","Ja, aanwezig en automatisch geüpdatet",Nee </x12ac:list>
        </mc:Choice>
        <mc:Fallback>
          <formula1>"Ja, aanwezig,Ja, aanwezig en automatisch geüpdatet,Nee "</formula1>
        </mc:Fallback>
      </mc:AlternateContent>
    </dataValidation>
    <dataValidation type="list" allowBlank="1" showInputMessage="1" showErrorMessage="1" sqref="D11" xr:uid="{D45B8F77-A616-4BAD-841D-AFEC1B752ACE}">
      <mc:AlternateContent xmlns:x12ac="http://schemas.microsoft.com/office/spreadsheetml/2011/1/ac" xmlns:mc="http://schemas.openxmlformats.org/markup-compatibility/2006">
        <mc:Choice Requires="x12ac">
          <x12ac:list>"Ja, deze is hoger of gelijk aan 99,8%",Nee</x12ac:list>
        </mc:Choice>
        <mc:Fallback>
          <formula1>"Ja, deze is hoger of gelijk aan 99,8%,Nee"</formula1>
        </mc:Fallback>
      </mc:AlternateContent>
    </dataValidation>
    <dataValidation type="list" allowBlank="1" showInputMessage="1" showErrorMessage="1" sqref="D12" xr:uid="{C0E595FC-EBAC-4AA5-B81D-ED41C2207F16}">
      <formula1>"Meer dan 8 uur, Maximaal 8 uur, Maximaal 4 uur, Maximaal 2 uur"</formula1>
    </dataValidation>
    <dataValidation type="list" allowBlank="1" showInputMessage="1" showErrorMessage="1" sqref="D13" xr:uid="{A34B4E94-04DE-4EC2-9FBD-72FA0AA65EB4}">
      <formula1>"Minimaal 75% van de genoemde tijden,Maximaal 75% van de genoemde tijden, Maximaal 50% van de genoemde tijden"</formula1>
    </dataValidation>
    <dataValidation type="list" allowBlank="1" showInputMessage="1" showErrorMessage="1" sqref="D14" xr:uid="{4968608B-0580-4323-B9AF-C775EEF52D3E}">
      <formula1>"Minimaal 16 kantooruren,Maximaal 16 kantooruren,Maximaal 8 kantooruren,Maximaal 4 kantooruren"</formula1>
    </dataValidation>
    <dataValidation type="list" allowBlank="1" showInputMessage="1" showErrorMessage="1" sqref="D19" xr:uid="{D03AE984-9B20-442B-9D7C-7EA3AE4A2745}"/>
    <dataValidation type="list" allowBlank="1" showInputMessage="1" showErrorMessage="1" sqref="D15" xr:uid="{6C6F3E68-3645-4E76-B948-F00779C6BF48}">
      <formula1>"bronnen die rechtstreeks en integraal beschikbaar zijn,centrale bronnen die eenvoudig via een extra voorziening beschikbaar zijn,geen extra bronnen,"</formula1>
    </dataValidation>
    <dataValidation type="list" allowBlank="1" showInputMessage="1" showErrorMessage="1" sqref="D17" xr:uid="{220EC06E-1762-405E-BACA-3433BD6619ED}">
      <formula1>"Binnen maximaal 4 kantooruren,Binnen minimaal 4 kantooruren"</formula1>
    </dataValidation>
    <dataValidation type="list" allowBlank="1" showInputMessage="1" showErrorMessage="1" sqref="D18" xr:uid="{184C6349-7E60-4A46-A921-F0E3FBAD033D}">
      <formula1>"Openingstijden zijn genoemds zoals in eis 126,De kantoortijden zijn tussen 07:00 en 17:00"</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F1A1-6E6F-407C-A242-48ADDAED4643}">
  <dimension ref="A1:XFC18"/>
  <sheetViews>
    <sheetView topLeftCell="A8" zoomScale="85" zoomScaleNormal="85" workbookViewId="0">
      <selection activeCell="D9" sqref="D9"/>
    </sheetView>
  </sheetViews>
  <sheetFormatPr defaultColWidth="9.109375" defaultRowHeight="0" customHeight="1" zeroHeight="1" x14ac:dyDescent="0.25"/>
  <cols>
    <col min="1" max="1" width="10" style="1" customWidth="1"/>
    <col min="2" max="2" width="9.88671875" style="3" customWidth="1"/>
    <col min="3" max="3" width="77.33203125" style="3" customWidth="1"/>
    <col min="4" max="4" width="44.6640625" style="3" customWidth="1"/>
    <col min="5" max="5" width="17.33203125" style="3" bestFit="1" customWidth="1"/>
    <col min="6" max="6" width="34.44140625" style="1" customWidth="1"/>
    <col min="7" max="16358" width="0" style="3" hidden="1" customWidth="1"/>
    <col min="16359" max="16359" width="5.109375" style="3" hidden="1" customWidth="1"/>
    <col min="16360" max="16360" width="6" style="3" hidden="1" customWidth="1"/>
    <col min="16361" max="16361" width="4.6640625" style="3" hidden="1" customWidth="1"/>
    <col min="16362" max="16362" width="6.44140625" style="3" hidden="1" customWidth="1"/>
    <col min="16363" max="16363" width="5.88671875" style="3" hidden="1" customWidth="1"/>
    <col min="16364" max="16364" width="5.33203125" style="3" hidden="1" customWidth="1"/>
    <col min="16365" max="16365" width="5.6640625" style="3" hidden="1" customWidth="1"/>
    <col min="16366" max="16366" width="5.33203125" style="3" hidden="1" customWidth="1"/>
    <col min="16367" max="16367" width="4.5546875" style="3" hidden="1" customWidth="1"/>
    <col min="16368" max="16369" width="4.33203125" style="3" hidden="1" customWidth="1"/>
    <col min="16370" max="16370" width="2" style="3" hidden="1" customWidth="1"/>
    <col min="16371" max="16371" width="2.6640625" style="3" hidden="1" customWidth="1"/>
    <col min="16372" max="16372" width="3.5546875" style="3" hidden="1" customWidth="1"/>
    <col min="16373" max="16373" width="16.88671875" style="3" hidden="1" customWidth="1"/>
    <col min="16374" max="16374" width="20.33203125" style="3" hidden="1" customWidth="1"/>
    <col min="16375" max="16375" width="2" style="3" hidden="1" customWidth="1"/>
    <col min="16376" max="16376" width="1.6640625" style="3" hidden="1" customWidth="1"/>
    <col min="16377" max="16377" width="3.109375" style="3" hidden="1" customWidth="1"/>
    <col min="16378" max="16378" width="2.109375" style="3" hidden="1" customWidth="1"/>
    <col min="16379" max="16379" width="2.6640625" style="3" hidden="1" customWidth="1"/>
    <col min="16380" max="16380" width="3" style="3" hidden="1" customWidth="1"/>
    <col min="16381" max="16381" width="15.5546875" style="3" hidden="1" customWidth="1"/>
    <col min="16382" max="16382" width="23.109375" style="3" hidden="1" customWidth="1"/>
    <col min="16383" max="16383" width="40.5546875" style="3" hidden="1" customWidth="1"/>
    <col min="16384" max="16384" width="0.33203125" style="3" customWidth="1"/>
  </cols>
  <sheetData>
    <row r="1" spans="2:8" ht="17.399999999999999" x14ac:dyDescent="0.3">
      <c r="B1" s="2"/>
      <c r="C1" s="19" t="s">
        <v>6</v>
      </c>
      <c r="D1" s="19"/>
      <c r="E1" s="19"/>
    </row>
    <row r="2" spans="2:8" ht="17.399999999999999" x14ac:dyDescent="0.3">
      <c r="B2" s="2"/>
      <c r="C2" s="2"/>
      <c r="D2" s="4" t="s">
        <v>1</v>
      </c>
      <c r="E2" s="2"/>
    </row>
    <row r="3" spans="2:8" ht="17.399999999999999" x14ac:dyDescent="0.3">
      <c r="B3" s="2"/>
      <c r="C3" s="1"/>
      <c r="D3" s="13" t="s">
        <v>0</v>
      </c>
      <c r="E3" s="1"/>
    </row>
    <row r="4" spans="2:8" ht="17.399999999999999" x14ac:dyDescent="0.3">
      <c r="B4" s="2"/>
      <c r="C4" s="1"/>
      <c r="D4" s="2"/>
      <c r="E4" s="1"/>
    </row>
    <row r="5" spans="2:8" ht="17.399999999999999" x14ac:dyDescent="0.3">
      <c r="B5" s="2"/>
      <c r="C5" s="1"/>
      <c r="D5" s="2"/>
      <c r="E5" s="1"/>
    </row>
    <row r="6" spans="2:8" ht="17.399999999999999" x14ac:dyDescent="0.3">
      <c r="B6" s="2"/>
      <c r="C6" s="1"/>
      <c r="D6" s="2"/>
      <c r="E6" s="1"/>
    </row>
    <row r="7" spans="2:8" ht="157.94999999999999" customHeight="1" x14ac:dyDescent="0.3">
      <c r="B7" s="2"/>
      <c r="C7" s="1"/>
      <c r="D7" s="1"/>
      <c r="E7" s="1"/>
    </row>
    <row r="8" spans="2:8" ht="13.8" x14ac:dyDescent="0.25">
      <c r="B8" s="5" t="s">
        <v>2</v>
      </c>
      <c r="C8" s="6" t="s">
        <v>33</v>
      </c>
      <c r="D8" s="7" t="s">
        <v>7</v>
      </c>
      <c r="E8" s="6" t="s">
        <v>5</v>
      </c>
      <c r="H8" s="3" t="s">
        <v>3</v>
      </c>
    </row>
    <row r="9" spans="2:8" ht="183.6" customHeight="1" x14ac:dyDescent="0.25">
      <c r="B9" s="8" t="s">
        <v>11</v>
      </c>
      <c r="C9" s="14" t="s">
        <v>23</v>
      </c>
      <c r="D9" s="17" t="s">
        <v>34</v>
      </c>
      <c r="E9" s="9">
        <f>IF(D9="Aantallen kunnen krimpen tot maximaal 10% per jaar",5,IF(D9="Aantallen kunnen krimpen tot maximaal 15% per jaar",10,0))</f>
        <v>0</v>
      </c>
      <c r="H9" s="3" t="s">
        <v>4</v>
      </c>
    </row>
    <row r="10" spans="2:8" ht="34.200000000000003" customHeight="1" x14ac:dyDescent="0.25">
      <c r="B10" s="8" t="s">
        <v>12</v>
      </c>
      <c r="C10" s="14" t="s">
        <v>24</v>
      </c>
      <c r="D10" s="17" t="s">
        <v>4</v>
      </c>
      <c r="E10" s="9">
        <f>IF(D10="Ja",5,0)</f>
        <v>0</v>
      </c>
    </row>
    <row r="11" spans="2:8" ht="116.4" customHeight="1" x14ac:dyDescent="0.25">
      <c r="B11" s="8" t="s">
        <v>13</v>
      </c>
      <c r="C11" s="14" t="s">
        <v>25</v>
      </c>
      <c r="D11" s="17" t="s">
        <v>35</v>
      </c>
      <c r="E11" s="9">
        <f>IF(D11="Wel een webshop",10,0)</f>
        <v>0</v>
      </c>
    </row>
    <row r="12" spans="2:8" ht="19.8" x14ac:dyDescent="0.25">
      <c r="B12" s="20" t="s">
        <v>10</v>
      </c>
      <c r="C12" s="22"/>
      <c r="D12" s="15"/>
      <c r="E12" s="11">
        <f>SUM(E9:E11)</f>
        <v>0</v>
      </c>
    </row>
    <row r="13" spans="2:8" ht="13.8" x14ac:dyDescent="0.25"/>
    <row r="14" spans="2:8" ht="14.4" customHeight="1" x14ac:dyDescent="0.25"/>
    <row r="15" spans="2:8" ht="14.4" customHeight="1" x14ac:dyDescent="0.25"/>
    <row r="16" spans="2:8" ht="14.4" customHeight="1" x14ac:dyDescent="0.25"/>
    <row r="17" ht="14.4" customHeight="1" x14ac:dyDescent="0.25"/>
    <row r="18" ht="14.4" customHeight="1" x14ac:dyDescent="0.25"/>
  </sheetData>
  <sheetProtection algorithmName="SHA-512" hashValue="/x1uNiGwJEWtNnUoxQBIzBRUdK2q+CsvwldF2n9aQT5ML5w+3TSVvJsmr/qmanXcsXjSURvJpEjseaDR+y5VhQ==" saltValue="wIPnYYkZ98vtdhl91S4bEQ==" spinCount="100000" sheet="1" objects="1" scenarios="1"/>
  <mergeCells count="2">
    <mergeCell ref="C1:E1"/>
    <mergeCell ref="B12:C12"/>
  </mergeCells>
  <dataValidations count="4">
    <dataValidation type="list" allowBlank="1" showInputMessage="1" showErrorMessage="1" sqref="D10" xr:uid="{F500F908-942C-435D-B5BC-416C94A5C102}">
      <formula1>"Ja,Nee"</formula1>
    </dataValidation>
    <dataValidation type="list" allowBlank="1" showInputMessage="1" showErrorMessage="1" sqref="D9" xr:uid="{44244811-82E0-4113-BFB9-2D279B39F078}">
      <formula1>"Aantallen kunnen krimpen tot maximaal 5% per jaar, Aantallen kunnen krimpen tot maximaal 10% per jaar, Aantallen kunnen krimpen tot maximaal 15% per jaar"</formula1>
    </dataValidation>
    <dataValidation type="list" allowBlank="1" showInputMessage="1" showErrorMessage="1" sqref="D12" xr:uid="{250B5751-BE52-45CE-BF01-80CBDB285BB1}">
      <formula1>$H$8:$H$9</formula1>
    </dataValidation>
    <dataValidation type="list" allowBlank="1" showInputMessage="1" showErrorMessage="1" sqref="D11" xr:uid="{1EDE0671-04C2-44EC-95D5-9EFDBAEFC532}">
      <formula1>"Geen webshop, Wel een webshop"</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B697002CED0D419E8D3013E5BB4D11" ma:contentTypeVersion="7" ma:contentTypeDescription="Een nieuw document maken." ma:contentTypeScope="" ma:versionID="0e899acc1f8e845b06de210e3c8df946">
  <xsd:schema xmlns:xsd="http://www.w3.org/2001/XMLSchema" xmlns:xs="http://www.w3.org/2001/XMLSchema" xmlns:p="http://schemas.microsoft.com/office/2006/metadata/properties" xmlns:ns2="ec9eecea-e204-4c22-955e-efefc14a24dc" targetNamespace="http://schemas.microsoft.com/office/2006/metadata/properties" ma:root="true" ma:fieldsID="aaab23429e65fb50b2a6869f781aa08e" ns2:_="">
    <xsd:import namespace="ec9eecea-e204-4c22-955e-efefc14a24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9eecea-e204-4c22-955e-efefc14a2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F8CF4A-EF2B-4C99-8598-73913A679D44}">
  <ds:schemaRefs>
    <ds:schemaRef ds:uri="http://schemas.microsoft.com/sharepoint/v3/contenttype/forms"/>
  </ds:schemaRefs>
</ds:datastoreItem>
</file>

<file path=customXml/itemProps2.xml><?xml version="1.0" encoding="utf-8"?>
<ds:datastoreItem xmlns:ds="http://schemas.openxmlformats.org/officeDocument/2006/customXml" ds:itemID="{A06B43AB-18CB-456B-91C3-14B9DF6C81CB}"/>
</file>

<file path=customXml/itemProps3.xml><?xml version="1.0" encoding="utf-8"?>
<ds:datastoreItem xmlns:ds="http://schemas.openxmlformats.org/officeDocument/2006/customXml" ds:itemID="{715F26A3-742D-4F62-8DC4-C8106E738087}">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ec9eecea-e204-4c22-955e-efefc14a24dc"/>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Pantar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Robbert van der Veer</dc:creator>
  <cp:lastModifiedBy>Jelle van der Kooi</cp:lastModifiedBy>
  <cp:lastPrinted>2017-07-06T09:24:49Z</cp:lastPrinted>
  <dcterms:created xsi:type="dcterms:W3CDTF">2017-06-29T09:39:46Z</dcterms:created>
  <dcterms:modified xsi:type="dcterms:W3CDTF">2019-05-24T12:17:07Z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0x01010082B697002CED0D419E8D3013E5BB4D11</vt:lpwstr>
  </property>
  <property fmtid="{D5CDD505-2E9C-101B-9397-08002B2CF9AE}" pid="3" name="AuthorIds_UIVersion_6656">
    <vt:lpwstr>21</vt:lpwstr>
  </property>
</Properties>
</file>