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1355" windowHeight="6825"/>
  </bookViews>
  <sheets>
    <sheet name="Voorblad" sheetId="9" r:id="rId1"/>
    <sheet name="Instructie" sheetId="13" r:id="rId2"/>
    <sheet name="Eenmalige kosten" sheetId="12" r:id="rId3"/>
    <sheet name="Structurele kosten" sheetId="15" r:id="rId4"/>
    <sheet name="Additionele kosten" sheetId="17" r:id="rId5"/>
    <sheet name="Totaal" sheetId="6" r:id="rId6"/>
  </sheets>
  <calcPr calcId="145621"/>
</workbook>
</file>

<file path=xl/calcChain.xml><?xml version="1.0" encoding="utf-8"?>
<calcChain xmlns="http://schemas.openxmlformats.org/spreadsheetml/2006/main">
  <c r="C7" i="6" l="1"/>
  <c r="D27" i="12"/>
  <c r="D11" i="12"/>
  <c r="D26" i="12" l="1"/>
  <c r="A8" i="6" l="1"/>
  <c r="D15" i="12" l="1"/>
  <c r="C8" i="6" s="1"/>
  <c r="A13" i="6" l="1"/>
  <c r="A12" i="6"/>
  <c r="A11" i="6"/>
  <c r="A10" i="6"/>
  <c r="A9" i="6"/>
  <c r="A7" i="6"/>
  <c r="A6" i="6"/>
  <c r="A2" i="9"/>
  <c r="A2" i="12"/>
  <c r="D8" i="12"/>
  <c r="C6" i="6" s="1"/>
  <c r="C9" i="6" l="1"/>
  <c r="D9" i="17"/>
  <c r="D10" i="17"/>
  <c r="F13" i="15" l="1"/>
  <c r="F9" i="15"/>
  <c r="F10" i="15" s="1"/>
  <c r="C11" i="6" s="1"/>
  <c r="F14" i="15" l="1"/>
  <c r="C12" i="6" s="1"/>
  <c r="D7" i="17"/>
  <c r="D8" i="17"/>
  <c r="B3" i="17"/>
  <c r="A2" i="17"/>
  <c r="A1" i="6"/>
  <c r="D11" i="17" l="1"/>
  <c r="C13" i="6" s="1"/>
  <c r="F6" i="15"/>
  <c r="C3" i="15"/>
  <c r="A2" i="15"/>
  <c r="F7" i="15" l="1"/>
  <c r="C10" i="6" s="1"/>
  <c r="C3" i="12"/>
  <c r="B2" i="6"/>
  <c r="F15" i="15" l="1"/>
  <c r="C14" i="6"/>
</calcChain>
</file>

<file path=xl/sharedStrings.xml><?xml version="1.0" encoding="utf-8"?>
<sst xmlns="http://schemas.openxmlformats.org/spreadsheetml/2006/main" count="104" uniqueCount="83">
  <si>
    <t>Naam Inschrijver:</t>
  </si>
  <si>
    <t>Tabblad: Totaal</t>
  </si>
  <si>
    <t>Nr.</t>
  </si>
  <si>
    <t>EINDE</t>
  </si>
  <si>
    <t>Tabblad: Instructie</t>
  </si>
  <si>
    <t>Invullen op 'voorblad'</t>
  </si>
  <si>
    <t>Tabblad: Voorblad</t>
  </si>
  <si>
    <t>Tabblad 'Voorblad': Inschrijver dient eenmalig zijn naam in te vullen in het tabblad 'voorblad'.</t>
  </si>
  <si>
    <t>Prijsitem</t>
  </si>
  <si>
    <t>Tabblad: Eenmalige kosten</t>
  </si>
  <si>
    <t>Tabblad: Structurele kosten</t>
  </si>
  <si>
    <t>Tabblad: Additionele kosten</t>
  </si>
  <si>
    <t>TOTAAL ADDITIONELE KOSTEN EXCL. BTW</t>
  </si>
  <si>
    <t>Aantal fictieve uren</t>
  </si>
  <si>
    <t>Uurtarief excl. BTW</t>
  </si>
  <si>
    <t>Tabblad 'Eenmalige kosten': in dit tabblad zijn de eenmalige kosten opgenomen.
Inschrijver dient slechts de blauw gearceerde cellen in te vullen.</t>
  </si>
  <si>
    <t>Tabblad 'Structurele kosten': in dit tabblad zijn de variabele kosten opgenomen.
Inschrijver dient slechts de blauw gearceerde cellen in te vullen.</t>
  </si>
  <si>
    <t>Eenmalige kosten</t>
  </si>
  <si>
    <t xml:space="preserve">Structurele kosten </t>
  </si>
  <si>
    <t>Type kosten</t>
  </si>
  <si>
    <t>Inschrijver dient uitsluitend de blauw gearceerde cellen te voorzien van de gevraagde informatie;</t>
  </si>
  <si>
    <t>De opgegeven prijzen dienen op maximaal twee cijfers achter de komma worden afgerond;</t>
  </si>
  <si>
    <t>Het verkeerd interpreteren van het prijzenblad komt voor verantwoordelijkheid van de Inschrijver. Vragen omtrent dit prijzenblad kunnen gesteld worden, conform de mogelijkheden die staan beschreven in de Aanbestedingsleidraad;</t>
  </si>
  <si>
    <t>Het niet volledig invullen van deze bijlage, het aanbrengen van wijzigingen of het doen van aanvullingen in de prijzenbladen leidt tot ongeldigverklaring van uw inschrijving en derhalve tot uitsluiting;</t>
  </si>
  <si>
    <t>De prijzen dienen alle kosten te bevatten die nodig zijn voor het uitvoeren van de werkzaamheden, inclusief overhead, uitvoeringskosten, reiskosten, algemene kosten, winst en risico, afschrijvingskosten en dergelijke. Kosten welke niet in de template zijn opgenomen kunnen niet bij de gemeente Amsterdam in rekening worden gebracht.</t>
  </si>
  <si>
    <t>De prijsopgave dient in Euro’s en exclusief BTW te geschieden;</t>
  </si>
  <si>
    <t>Tabblad 'Totaal': dit tabblad wordt automatisch gevuld, Inschrijver hoeft deze niet te vullen.</t>
  </si>
  <si>
    <t>Toelichting tabbladen</t>
  </si>
  <si>
    <t>Invulinstructie
Dit bestand betreft het Prijzenblad. Inschrijver wordt verzocht dit formulier in te vullen. Daarbij geldt de volgende instructie:</t>
  </si>
  <si>
    <t>Tabblad 'Additionele kosten': in dit tabblad zijn verschillende functieprofielen opgenomen, waarbij de Inschrijver per functieprofiel een uurtarief dient op te geven. De uurtarieven gaan uit van een fictief aantal uren (voor de weging). Inschrijver kan hier geen rechten aan ontlenen. 
Inschrijver dient slechts de blauw gearceerde cellen in te vullen.</t>
  </si>
  <si>
    <t xml:space="preserve">Additionele kosten </t>
  </si>
  <si>
    <t>Totaal</t>
  </si>
  <si>
    <t xml:space="preserve">Prijs/maand
excl. BTW
</t>
  </si>
  <si>
    <t>Maanden</t>
  </si>
  <si>
    <t>Subtotaal prijsitem 1</t>
  </si>
  <si>
    <t xml:space="preserve">Bedrag excl. BTW </t>
  </si>
  <si>
    <r>
      <rPr>
        <i/>
        <sz val="11"/>
        <color theme="1"/>
        <rFont val="Calibri"/>
        <family val="2"/>
        <scheme val="minor"/>
      </rPr>
      <t>Beschrijving van de kosten invullen door Inschrijver.</t>
    </r>
    <r>
      <rPr>
        <sz val="11"/>
        <color theme="1"/>
        <rFont val="Calibri"/>
        <family val="2"/>
        <scheme val="minor"/>
      </rPr>
      <t xml:space="preserve">
</t>
    </r>
  </si>
  <si>
    <t>Het indienen van prijzen welke niet voldoen aan de drempelbedragen , negatieve prijzen, is niet toegestaan op straffe van uitsluiting;</t>
  </si>
  <si>
    <t>Inschrijvers dienen alle gevraagde prijzen volledig in te vullen met gebruikmaking van dit prijzenblad;</t>
  </si>
  <si>
    <t>Totale kosten, looptijd 120 maanden, excl. BTW (TCO)</t>
  </si>
  <si>
    <t>TOTAAL STRUCTURELE KOSTEN LOOPTIJD 120 MAANDEN(TCO) EXCL. BTW</t>
  </si>
  <si>
    <t>Subtotaal prijsitem 3</t>
  </si>
  <si>
    <t>Subtotaal prijsitem 4</t>
  </si>
  <si>
    <t>Prijsitem 1 Project- en implementatiekosten</t>
  </si>
  <si>
    <t>Prijsitem 2 Opleidingen</t>
  </si>
  <si>
    <t>Prijsitem 3 Inrichting</t>
  </si>
  <si>
    <t>Prijsitem 4 Koppelingen/gegevensuitwisseling bij implementatie</t>
  </si>
  <si>
    <t>TOTAAL EENMALIGE KOSTEN EXCL. BTW (Optelsom van subtotaal prijsitem 1 t/m subtotaal prijsitem 4.</t>
  </si>
  <si>
    <t>Bijlage Prijzenblad 'Beheersysteem Openbare ruimte', inkoopcode: AICT-2018-0026</t>
  </si>
  <si>
    <t>Subtotaal prijsitem 7, 120 maanden</t>
  </si>
  <si>
    <t>Prijsitem 5 Structurele kosten SaaS-oplossing</t>
  </si>
  <si>
    <t>Prijsitem 6 Koppelingen</t>
  </si>
  <si>
    <t xml:space="preserve"> </t>
  </si>
  <si>
    <t>Prijsitem 8 Dienstverlening</t>
  </si>
  <si>
    <r>
      <rPr>
        <b/>
        <sz val="11"/>
        <color theme="1"/>
        <rFont val="Calibri"/>
        <family val="2"/>
        <scheme val="minor"/>
      </rPr>
      <t>3a. Inrichten beheersysteem fase 1</t>
    </r>
    <r>
      <rPr>
        <sz val="11"/>
        <color theme="1"/>
        <rFont val="Calibri"/>
        <family val="2"/>
        <scheme val="minor"/>
      </rPr>
      <t xml:space="preserve">
Toelichting: zie Aanbestedingsleidraad hoofdstuk 1.3.10 C) Inrichting voor beheer en kwaliteitsgegevens.
</t>
    </r>
    <r>
      <rPr>
        <b/>
        <sz val="11"/>
        <color theme="1"/>
        <rFont val="Calibri"/>
        <family val="2"/>
        <scheme val="minor"/>
      </rPr>
      <t>Prijsplafond</t>
    </r>
    <r>
      <rPr>
        <sz val="11"/>
        <color theme="1"/>
        <rFont val="Calibri"/>
        <family val="2"/>
        <scheme val="minor"/>
      </rPr>
      <t xml:space="preserve"> max. € 20.000,- excl. BTW. </t>
    </r>
  </si>
  <si>
    <r>
      <rPr>
        <b/>
        <sz val="11"/>
        <color theme="1"/>
        <rFont val="Calibri"/>
        <family val="2"/>
        <scheme val="minor"/>
      </rPr>
      <t>4a. Gegevensuitwisseling tussen beheersysteem en Datapunt</t>
    </r>
    <r>
      <rPr>
        <sz val="11"/>
        <color theme="1"/>
        <rFont val="Calibri"/>
        <family val="2"/>
        <scheme val="minor"/>
      </rPr>
      <t xml:space="preserve">
Toelichting: zie Aanbestedingsleidraad hoofdstuk 1.3.10 Gevraagde koppelingen en uitwisselingen nr. D1.</t>
    </r>
  </si>
  <si>
    <r>
      <rPr>
        <b/>
        <sz val="11"/>
        <color theme="1"/>
        <rFont val="Calibri"/>
        <family val="2"/>
        <scheme val="minor"/>
      </rPr>
      <t>4d. Inrichten uitwisseling met de kwaliteits-/inspectiescore op objectniveau;</t>
    </r>
    <r>
      <rPr>
        <sz val="11"/>
        <color theme="1"/>
        <rFont val="Calibri"/>
        <family val="2"/>
        <scheme val="minor"/>
      </rPr>
      <t xml:space="preserve">
Toelichting:  zie Aanbestedingsleidraad hoofdstuk 1.3.10 Gevraagde koppelingen en uitwisselingen nr. D5.</t>
    </r>
  </si>
  <si>
    <r>
      <rPr>
        <b/>
        <sz val="11"/>
        <color theme="1"/>
        <rFont val="Calibri"/>
        <family val="2"/>
        <scheme val="minor"/>
      </rPr>
      <t>4c. Importeren en exporteren van IMBOR-objecten</t>
    </r>
    <r>
      <rPr>
        <sz val="11"/>
        <color theme="1"/>
        <rFont val="Calibri"/>
        <family val="2"/>
        <scheme val="minor"/>
      </rPr>
      <t xml:space="preserve">
Toelichting:  zie Aanbestedingsleidraad hoofdstuk 1.3.10 Gevraagde koppelingen en uitwisselingen nr. D4.</t>
    </r>
  </si>
  <si>
    <r>
      <rPr>
        <b/>
        <sz val="11"/>
        <color theme="1"/>
        <rFont val="Calibri"/>
        <family val="2"/>
        <scheme val="minor"/>
      </rPr>
      <t>4b. Inrichten webservices</t>
    </r>
    <r>
      <rPr>
        <sz val="11"/>
        <color theme="1"/>
        <rFont val="Calibri"/>
        <family val="2"/>
        <scheme val="minor"/>
      </rPr>
      <t xml:space="preserve">
Toelichting: zie Aanbestedingsleidraad hoofdstuk 1.3.10 Gevraagde koppelingen en uitwisselingen nr. D2.</t>
    </r>
  </si>
  <si>
    <r>
      <rPr>
        <b/>
        <sz val="11"/>
        <color theme="1"/>
        <rFont val="Calibri"/>
        <family val="2"/>
        <scheme val="minor"/>
      </rPr>
      <t>4e. Inrichten uitwisseling inspectiegegevens (incl. NEN)</t>
    </r>
    <r>
      <rPr>
        <sz val="11"/>
        <color theme="1"/>
        <rFont val="Calibri"/>
        <family val="2"/>
        <scheme val="minor"/>
      </rPr>
      <t xml:space="preserve">
Toelichting:  zie Aanbestedingsleidraad hoofdstuk 1.3.10 Gevraagde koppelingen en uitwisselingen nr. D6.</t>
    </r>
  </si>
  <si>
    <r>
      <rPr>
        <b/>
        <sz val="11"/>
        <color theme="1"/>
        <rFont val="Calibri"/>
        <family val="2"/>
        <scheme val="minor"/>
      </rPr>
      <t>4f. Verwerken nieuwe objecten uit het BIM-proces</t>
    </r>
    <r>
      <rPr>
        <sz val="11"/>
        <color theme="1"/>
        <rFont val="Calibri"/>
        <family val="2"/>
        <scheme val="minor"/>
      </rPr>
      <t xml:space="preserve">
Toelichting:  zie Aanbestedingsleidraad hoofdstuk 1.3.10 Gevraagde koppelingen en uitwisselingen nr. D7.</t>
    </r>
  </si>
  <si>
    <r>
      <rPr>
        <b/>
        <sz val="11"/>
        <color theme="1"/>
        <rFont val="Calibri"/>
        <family val="2"/>
        <scheme val="minor"/>
      </rPr>
      <t>4g. Koppeling object en documenten</t>
    </r>
    <r>
      <rPr>
        <sz val="11"/>
        <color theme="1"/>
        <rFont val="Calibri"/>
        <family val="2"/>
        <scheme val="minor"/>
      </rPr>
      <t xml:space="preserve">
Toelichting: zie Aanbestedingsleidraad hoofdstuk 1.3.10 Gevraagde koppelingen en uitwisselingen nr. D8.</t>
    </r>
  </si>
  <si>
    <r>
      <rPr>
        <sz val="11"/>
        <rFont val="Calibri"/>
        <family val="2"/>
        <scheme val="minor"/>
      </rPr>
      <t xml:space="preserve">Toelichting: </t>
    </r>
    <r>
      <rPr>
        <b/>
        <sz val="11"/>
        <rFont val="Calibri"/>
        <family val="2"/>
        <scheme val="minor"/>
      </rPr>
      <t xml:space="preserve">
Prijsplafond</t>
    </r>
    <r>
      <rPr>
        <sz val="11"/>
        <rFont val="Calibri"/>
        <family val="2"/>
        <scheme val="minor"/>
      </rPr>
      <t xml:space="preserve"> optelsom prijsitem 4a t/m 4h max. € 80.000,- excl. BTW. </t>
    </r>
  </si>
  <si>
    <r>
      <t xml:space="preserve">Subtotaal prijsitem  6, </t>
    </r>
    <r>
      <rPr>
        <b/>
        <sz val="11"/>
        <rFont val="Calibri"/>
        <family val="2"/>
        <scheme val="minor"/>
      </rPr>
      <t xml:space="preserve">120 </t>
    </r>
    <r>
      <rPr>
        <b/>
        <sz val="11"/>
        <color theme="1"/>
        <rFont val="Calibri"/>
        <family val="2"/>
        <scheme val="minor"/>
      </rPr>
      <t>maanden</t>
    </r>
  </si>
  <si>
    <r>
      <t xml:space="preserve">Subtotaal prijsitem 5, </t>
    </r>
    <r>
      <rPr>
        <b/>
        <sz val="11"/>
        <rFont val="Calibri"/>
        <family val="2"/>
        <scheme val="minor"/>
      </rPr>
      <t xml:space="preserve">120 </t>
    </r>
    <r>
      <rPr>
        <b/>
        <sz val="11"/>
        <color theme="1"/>
        <rFont val="Calibri"/>
        <family val="2"/>
        <scheme val="minor"/>
      </rPr>
      <t>maanden</t>
    </r>
  </si>
  <si>
    <r>
      <rPr>
        <b/>
        <sz val="11"/>
        <color theme="1"/>
        <rFont val="Calibri"/>
        <family val="2"/>
        <scheme val="minor"/>
      </rPr>
      <t>1b. Project- en Implementatiekosten fase 2</t>
    </r>
    <r>
      <rPr>
        <sz val="11"/>
        <color theme="1"/>
        <rFont val="Calibri"/>
        <family val="2"/>
        <scheme val="minor"/>
      </rPr>
      <t xml:space="preserve">
Toelichting: Gebruiksklaar opleveren van de SaaS-oplossing. Dit is inclusief conversie/migratie/installatie/implementatie.
Zie paragraaf 1.3.10 van de Aanbestedingsleidraad, onderdelen:
-  A2 (Levering en beheer fase 2);
-  B2 (Conversie van de in het  huidige Beheersysteem aanwezige, nog niet volgens  IMBOR  beschreven,  Objecten naar IMBOR in het nieuwe Beheersysteem);
-  B3 (Conversie van de buiten  het  huidige Beheersysteem aanwezige Objecten).
</t>
    </r>
    <r>
      <rPr>
        <b/>
        <sz val="11"/>
        <color theme="1"/>
        <rFont val="Calibri"/>
        <family val="2"/>
        <scheme val="minor"/>
      </rPr>
      <t xml:space="preserve">Prijsplafond </t>
    </r>
    <r>
      <rPr>
        <sz val="11"/>
        <color theme="1"/>
        <rFont val="Calibri"/>
        <family val="2"/>
        <scheme val="minor"/>
      </rPr>
      <t xml:space="preserve">max. € 60.000,- excl. BTW.
</t>
    </r>
    <r>
      <rPr>
        <sz val="11"/>
        <color rgb="FFFF0000"/>
        <rFont val="Calibri"/>
        <family val="2"/>
        <scheme val="minor"/>
      </rPr>
      <t/>
    </r>
  </si>
  <si>
    <r>
      <rPr>
        <b/>
        <sz val="11"/>
        <color theme="1"/>
        <rFont val="Calibri"/>
        <family val="2"/>
        <scheme val="minor"/>
      </rPr>
      <t>2. Opleidingen</t>
    </r>
    <r>
      <rPr>
        <sz val="11"/>
        <color theme="1"/>
        <rFont val="Calibri"/>
        <family val="2"/>
        <scheme val="minor"/>
      </rPr>
      <t xml:space="preserve">
Toelichting: Zie paragraaf 1.3.10 van de Aanbestedingsleidraad, onderdeel A4.
</t>
    </r>
    <r>
      <rPr>
        <b/>
        <sz val="11"/>
        <color theme="1"/>
        <rFont val="Calibri"/>
        <family val="2"/>
        <scheme val="minor"/>
      </rPr>
      <t>Prijsplafond</t>
    </r>
    <r>
      <rPr>
        <sz val="11"/>
        <color theme="1"/>
        <rFont val="Calibri"/>
        <family val="2"/>
        <scheme val="minor"/>
      </rPr>
      <t xml:space="preserve"> max. € 10.000,- excl. BTW.</t>
    </r>
  </si>
  <si>
    <r>
      <rPr>
        <b/>
        <sz val="11"/>
        <color theme="1"/>
        <rFont val="Calibri"/>
        <family val="2"/>
        <scheme val="minor"/>
      </rPr>
      <t>3b. Inrichten beheersysteem fase 2</t>
    </r>
    <r>
      <rPr>
        <sz val="11"/>
        <color theme="1"/>
        <rFont val="Calibri"/>
        <family val="2"/>
        <scheme val="minor"/>
      </rPr>
      <t xml:space="preserve">
Toelichting: zie Aanbestedingsleidraad hoofdstuk 1.3.10 </t>
    </r>
    <r>
      <rPr>
        <sz val="11"/>
        <rFont val="Calibri"/>
        <family val="2"/>
        <scheme val="minor"/>
      </rPr>
      <t xml:space="preserve">C) Inrichting voor beheer en kwaliteitsgegevens.
</t>
    </r>
    <r>
      <rPr>
        <b/>
        <sz val="11"/>
        <rFont val="Calibri"/>
        <family val="2"/>
        <scheme val="minor"/>
      </rPr>
      <t>Prijsplafond</t>
    </r>
    <r>
      <rPr>
        <sz val="11"/>
        <rFont val="Calibri"/>
        <family val="2"/>
        <scheme val="minor"/>
      </rPr>
      <t xml:space="preserve"> max. € 30.000,- excl. BTW. </t>
    </r>
  </si>
  <si>
    <t>Prijsitem 7 Overige structurele kosten</t>
  </si>
  <si>
    <r>
      <rPr>
        <b/>
        <sz val="11"/>
        <color theme="1"/>
        <rFont val="Calibri"/>
        <family val="2"/>
        <scheme val="minor"/>
      </rPr>
      <t>7. Overige structurele kosten</t>
    </r>
    <r>
      <rPr>
        <sz val="11"/>
        <color theme="1"/>
        <rFont val="Calibri"/>
        <family val="2"/>
        <scheme val="minor"/>
      </rPr>
      <t xml:space="preserve">
Toelichting: Dit betreft alle overige kosten die nog niet zijn vermeld in dit tabblad. Indien Inschrijver deze kostenpost niet opneemt, dan gaat de gemeente Amsterdam ervan uit dat deze kosten niet bestaan en onderdeel zijn van de Inschrijving.
</t>
    </r>
    <r>
      <rPr>
        <b/>
        <sz val="11"/>
        <color theme="1"/>
        <rFont val="Calibri"/>
        <family val="2"/>
        <scheme val="minor"/>
      </rPr>
      <t>Prijsplafond</t>
    </r>
    <r>
      <rPr>
        <sz val="11"/>
        <color theme="1"/>
        <rFont val="Calibri"/>
        <family val="2"/>
        <scheme val="minor"/>
      </rPr>
      <t xml:space="preserve"> max. € 500,00 excl. BTW per maand.</t>
    </r>
  </si>
  <si>
    <t>8a. Consultant (advies inrichting)</t>
  </si>
  <si>
    <t>8b. Implementatie manager / projectleider opdrachtnemer</t>
  </si>
  <si>
    <t>8c. Geo IT specialist</t>
  </si>
  <si>
    <t>8d. Database specialist (t.b.v. het inrichten en aanpassen van een datamodel)</t>
  </si>
  <si>
    <t>Het prijzenblad gaat uit van een berekening van de prijzen over de maximale looptijd van de Overeenkomst (TCO-berekening), te weten 120 maanden. De som van de subtotalen vormt de fictieve TCO. Het is een fictieve TCO omdat in het tabblad additionele kosten met fictieve meerwerkuren wordt gerekend;</t>
  </si>
  <si>
    <t>De in te vullen bedragen zijn gebaseerd op de in Aanbestedingsleidraad met inkoopcode AICT-2018-0026 vermelde informatie.</t>
  </si>
  <si>
    <t>Tabblad 'Instructie': dit tabblad, in dit tabblad wordt een algemene toelichting en een toelichting op de verschillende onderdelen per tabblad benoemd.</t>
  </si>
  <si>
    <r>
      <rPr>
        <b/>
        <sz val="11"/>
        <color theme="1"/>
        <rFont val="Calibri"/>
        <family val="2"/>
        <scheme val="minor"/>
      </rPr>
      <t>6. Koppelingen</t>
    </r>
    <r>
      <rPr>
        <sz val="11"/>
        <color theme="1"/>
        <rFont val="Calibri"/>
        <family val="2"/>
        <scheme val="minor"/>
      </rPr>
      <t xml:space="preserve">
Toelichting: De betreft de maandelijkse kosten voor het beheer en onderhoud van de koppeligen welke staan gespecificeerd in tabblad eenmalige kosten.
</t>
    </r>
    <r>
      <rPr>
        <b/>
        <sz val="11"/>
        <color theme="1"/>
        <rFont val="Calibri"/>
        <family val="2"/>
        <scheme val="minor"/>
      </rPr>
      <t>Prijsplafond</t>
    </r>
    <r>
      <rPr>
        <sz val="11"/>
        <color theme="1"/>
        <rFont val="Calibri"/>
        <family val="2"/>
        <scheme val="minor"/>
      </rPr>
      <t xml:space="preserve"> max. € 1.000,00 excl. BTW per maand.
</t>
    </r>
  </si>
  <si>
    <r>
      <rPr>
        <b/>
        <sz val="11"/>
        <color theme="1"/>
        <rFont val="Calibri"/>
        <family val="2"/>
        <scheme val="minor"/>
      </rPr>
      <t>5. Structurele kosten SaaS-oplossing</t>
    </r>
    <r>
      <rPr>
        <sz val="11"/>
        <color theme="1"/>
        <rFont val="Calibri"/>
        <family val="2"/>
        <scheme val="minor"/>
      </rPr>
      <t xml:space="preserve">
Toelichting: Deze kosten zijn incl. software/licenties en beheer en onderhoud van het Beheersysteem (incl. support, hostingskosten, instructie gebruikers).
</t>
    </r>
    <r>
      <rPr>
        <b/>
        <sz val="11"/>
        <color theme="1"/>
        <rFont val="Calibri"/>
        <family val="2"/>
        <scheme val="minor"/>
      </rPr>
      <t>Prijsplafond</t>
    </r>
    <r>
      <rPr>
        <sz val="11"/>
        <color theme="1"/>
        <rFont val="Calibri"/>
        <family val="2"/>
        <scheme val="minor"/>
      </rPr>
      <t xml:space="preserve"> max. € 6.500,00 excl. BTW per maand.</t>
    </r>
  </si>
  <si>
    <r>
      <rPr>
        <b/>
        <sz val="11"/>
        <color theme="1"/>
        <rFont val="Calibri"/>
        <family val="2"/>
        <scheme val="minor"/>
      </rPr>
      <t xml:space="preserve">4h. Inlezen van gebiedsgrenzen </t>
    </r>
    <r>
      <rPr>
        <sz val="11"/>
        <color theme="1"/>
        <rFont val="Calibri"/>
        <family val="2"/>
        <scheme val="minor"/>
      </rPr>
      <t xml:space="preserve">
Toelichting: zie Aanbestedingsleidraad hoofdstuk 1.3.10 Gevraagde koppelingen en uitwisselingen nr. D9.</t>
    </r>
  </si>
  <si>
    <r>
      <rPr>
        <b/>
        <sz val="11"/>
        <color theme="1"/>
        <rFont val="Calibri"/>
        <family val="2"/>
        <scheme val="minor"/>
      </rPr>
      <t>1a. Project- en Implementatiekosten fase 1</t>
    </r>
    <r>
      <rPr>
        <sz val="11"/>
        <color theme="1"/>
        <rFont val="Calibri"/>
        <family val="2"/>
        <scheme val="minor"/>
      </rPr>
      <t xml:space="preserve">
Toelichting: Gebruiksklaar opleveren van de SaaS-oplossing. Dit is inclusief conversie/migratie/installatie/implementatie. 
Zie paragraaf 1.3.10 van de Aanbestedingsleidraad, onderdelen:</t>
    </r>
    <r>
      <rPr>
        <i/>
        <sz val="11"/>
        <color theme="1"/>
        <rFont val="Calibri"/>
        <family val="2"/>
        <scheme val="minor"/>
      </rPr>
      <t xml:space="preserve">
- </t>
    </r>
    <r>
      <rPr>
        <sz val="11"/>
        <color theme="1"/>
        <rFont val="Calibri"/>
        <family val="2"/>
        <scheme val="minor"/>
      </rPr>
      <t xml:space="preserve">A1 (Levering en Beheer fase 1);
-  B1 (Conversie van de in het  huidige Beheersysteem aanwezige, volgens IMBOR 2018-2 beschreven,  Objecten  naar IMBOR in het nieuwe Beheersysteem); 
-  D3 (Koppeling Beheersysteem en Geovoorziening). 
</t>
    </r>
    <r>
      <rPr>
        <b/>
        <sz val="11"/>
        <color theme="1"/>
        <rFont val="Calibri"/>
        <family val="2"/>
        <scheme val="minor"/>
      </rPr>
      <t>Prijsplafond</t>
    </r>
    <r>
      <rPr>
        <sz val="11"/>
        <color theme="1"/>
        <rFont val="Calibri"/>
        <family val="2"/>
        <scheme val="minor"/>
      </rPr>
      <t xml:space="preserve"> max. € 40.000,- excl. BTW.
</t>
    </r>
    <r>
      <rPr>
        <sz val="11"/>
        <color rgb="FFFF0000"/>
        <rFont val="Calibri"/>
        <family val="2"/>
        <scheme val="minor"/>
      </rPr>
      <t/>
    </r>
  </si>
  <si>
    <r>
      <rPr>
        <b/>
        <sz val="11"/>
        <color theme="1"/>
        <rFont val="Calibri"/>
        <family val="2"/>
        <scheme val="minor"/>
      </rPr>
      <t xml:space="preserve">8. Dienstverlening </t>
    </r>
    <r>
      <rPr>
        <sz val="11"/>
        <color theme="1"/>
        <rFont val="Calibri"/>
        <family val="2"/>
        <scheme val="minor"/>
      </rPr>
      <t xml:space="preserve">
Toelichting: Bij elke functie gaat het om senior functieprofielen (meer dan 5 jaar relevante werkervaring). Onderstaande uurtarieven zijn van toep</t>
    </r>
    <r>
      <rPr>
        <sz val="11"/>
        <rFont val="Calibri"/>
        <family val="2"/>
        <scheme val="minor"/>
      </rPr>
      <t>assing op mogelijk toekomstig meerwerk voor bijvoorbeeld koppelingen welke op termijn gerealiseerd dienen te worden/ verdere doorontwikkeling.</t>
    </r>
    <r>
      <rPr>
        <sz val="11"/>
        <color theme="1"/>
        <rFont val="Calibri"/>
        <family val="2"/>
        <scheme val="minor"/>
      </rPr>
      <t xml:space="preserve"> Het aantal fictieve uren zijn zoals het woord als zegt 'fictief, het aantal uur kan meer of minder worden (werken als wegingsfactor voor de TCO-berekening voor de looptijd van 120 maanden) . 
</t>
    </r>
    <r>
      <rPr>
        <b/>
        <sz val="11"/>
        <color theme="1"/>
        <rFont val="Calibri"/>
        <family val="2"/>
        <scheme val="minor"/>
      </rPr>
      <t>Prijsplafond</t>
    </r>
    <r>
      <rPr>
        <sz val="11"/>
        <color theme="1"/>
        <rFont val="Calibri"/>
        <family val="2"/>
        <scheme val="minor"/>
      </rPr>
      <t xml:space="preserve"> max. € 125,00 excl. BTW per uur voor onderstaande functieprofielen.</t>
    </r>
  </si>
  <si>
    <t>Subtotaal prijsitem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</si>
</sst>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413]\ * #,##0.00_ ;_ [$€-413]\ * \-#,##0.00_ ;_ [$€-413]\ * &quot;-&quot;??_ ;_ @_ "/>
  </numFmts>
  <fonts count="21" x14ac:knownFonts="1">
    <font>
      <sz val="11"/>
      <color theme="1"/>
      <name val="Calibri"/>
      <family val="2"/>
      <scheme val="minor"/>
    </font>
    <font>
      <sz val="11"/>
      <color theme="1"/>
      <name val="Calibri"/>
      <family val="2"/>
    </font>
    <font>
      <b/>
      <sz val="11"/>
      <color theme="1"/>
      <name val="Calibri"/>
      <family val="2"/>
      <scheme val="minor"/>
    </font>
    <font>
      <i/>
      <sz val="11"/>
      <color theme="1"/>
      <name val="Arial"/>
      <family val="2"/>
    </font>
    <font>
      <b/>
      <sz val="11"/>
      <color theme="1"/>
      <name val="Arial"/>
      <family val="2"/>
    </font>
    <font>
      <sz val="18"/>
      <color theme="1"/>
      <name val="Arial"/>
      <family val="2"/>
    </font>
    <font>
      <sz val="11"/>
      <color rgb="FFFF0000"/>
      <name val="Calibri"/>
      <family val="2"/>
      <scheme val="minor"/>
    </font>
    <font>
      <b/>
      <sz val="18"/>
      <color theme="1"/>
      <name val="Arial"/>
      <family val="2"/>
    </font>
    <font>
      <b/>
      <sz val="14"/>
      <color theme="1"/>
      <name val="Arial"/>
      <family val="2"/>
    </font>
    <font>
      <b/>
      <sz val="14"/>
      <color theme="1"/>
      <name val="Calibri"/>
      <family val="2"/>
      <scheme val="minor"/>
    </font>
    <font>
      <b/>
      <i/>
      <sz val="14"/>
      <color theme="1"/>
      <name val="Arial"/>
      <family val="2"/>
    </font>
    <font>
      <b/>
      <sz val="18"/>
      <color theme="1"/>
      <name val="Calibri"/>
      <family val="2"/>
      <scheme val="minor"/>
    </font>
    <font>
      <sz val="18"/>
      <color theme="1"/>
      <name val="Calibri"/>
      <family val="2"/>
      <scheme val="minor"/>
    </font>
    <font>
      <sz val="9"/>
      <color theme="1"/>
      <name val="Calibri"/>
      <family val="2"/>
      <scheme val="minor"/>
    </font>
    <font>
      <b/>
      <sz val="11"/>
      <color theme="0"/>
      <name val="Calibri"/>
      <family val="2"/>
      <scheme val="minor"/>
    </font>
    <font>
      <sz val="10.5"/>
      <color theme="1"/>
      <name val="Corbel"/>
      <family val="2"/>
    </font>
    <font>
      <sz val="8"/>
      <color theme="1"/>
      <name val="Arial"/>
      <family val="2"/>
    </font>
    <font>
      <sz val="11"/>
      <name val="Calibri"/>
      <family val="2"/>
      <scheme val="minor"/>
    </font>
    <font>
      <i/>
      <sz val="11"/>
      <color theme="1"/>
      <name val="Calibri"/>
      <family val="2"/>
      <scheme val="minor"/>
    </font>
    <font>
      <b/>
      <sz val="11"/>
      <name val="Calibri"/>
      <family val="2"/>
      <scheme val="minor"/>
    </font>
    <font>
      <sz val="20"/>
      <color theme="1"/>
      <name val="Calibri"/>
      <family val="2"/>
      <scheme val="minor"/>
    </font>
  </fonts>
  <fills count="9">
    <fill>
      <patternFill patternType="none"/>
    </fill>
    <fill>
      <patternFill patternType="gray125"/>
    </fill>
    <fill>
      <patternFill patternType="solid">
        <fgColor theme="3" tint="0.59999389629810485"/>
        <bgColor indexed="64"/>
      </patternFill>
    </fill>
    <fill>
      <patternFill patternType="solid">
        <fgColor rgb="FF92D050"/>
        <bgColor indexed="64"/>
      </patternFill>
    </fill>
    <fill>
      <patternFill patternType="solid">
        <fgColor theme="1"/>
        <bgColor indexed="64"/>
      </patternFill>
    </fill>
    <fill>
      <patternFill patternType="solid">
        <fgColor rgb="FFFF0000"/>
        <bgColor indexed="64"/>
      </patternFill>
    </fill>
    <fill>
      <patternFill patternType="solid">
        <fgColor theme="6" tint="0.59999389629810485"/>
        <bgColor indexed="64"/>
      </patternFill>
    </fill>
    <fill>
      <patternFill patternType="solid">
        <fgColor rgb="FF00B05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cellStyleXfs>
  <cellXfs count="174">
    <xf numFmtId="0" fontId="0" fillId="0" borderId="0" xfId="0"/>
    <xf numFmtId="0" fontId="0" fillId="0" borderId="0" xfId="0" applyProtection="1">
      <protection locked="0"/>
    </xf>
    <xf numFmtId="0" fontId="2" fillId="0" borderId="13" xfId="0" applyFont="1" applyBorder="1" applyProtection="1"/>
    <xf numFmtId="0" fontId="0" fillId="0" borderId="15" xfId="0" applyFont="1" applyBorder="1" applyProtection="1"/>
    <xf numFmtId="0" fontId="0" fillId="0" borderId="0" xfId="0" applyFont="1" applyBorder="1" applyProtection="1"/>
    <xf numFmtId="0" fontId="0" fillId="0" borderId="21" xfId="0" applyFont="1" applyBorder="1" applyProtection="1"/>
    <xf numFmtId="0" fontId="0" fillId="0" borderId="0" xfId="0" applyProtection="1"/>
    <xf numFmtId="0" fontId="2" fillId="0" borderId="10" xfId="0" applyFont="1" applyBorder="1" applyProtection="1"/>
    <xf numFmtId="0" fontId="9" fillId="0" borderId="11" xfId="0" applyFont="1" applyBorder="1" applyAlignment="1" applyProtection="1">
      <alignment vertical="center"/>
    </xf>
    <xf numFmtId="0" fontId="2" fillId="0" borderId="1" xfId="0" applyFont="1" applyBorder="1" applyAlignment="1" applyProtection="1">
      <alignment vertical="center"/>
    </xf>
    <xf numFmtId="0" fontId="0" fillId="0" borderId="10" xfId="0" applyBorder="1" applyProtection="1">
      <protection locked="0"/>
    </xf>
    <xf numFmtId="0" fontId="0" fillId="0" borderId="12" xfId="0" applyBorder="1" applyProtection="1">
      <protection locked="0"/>
    </xf>
    <xf numFmtId="0" fontId="2" fillId="0" borderId="0" xfId="0" applyFont="1" applyBorder="1" applyAlignment="1" applyProtection="1">
      <alignment vertical="center"/>
    </xf>
    <xf numFmtId="0" fontId="11" fillId="0" borderId="0" xfId="0" applyFont="1" applyBorder="1" applyAlignment="1" applyProtection="1">
      <alignment horizontal="left" vertical="center"/>
    </xf>
    <xf numFmtId="164" fontId="0" fillId="2" borderId="1" xfId="0" applyNumberFormat="1" applyFill="1" applyBorder="1" applyAlignment="1" applyProtection="1">
      <alignment horizontal="center" vertical="center"/>
      <protection locked="0"/>
    </xf>
    <xf numFmtId="164" fontId="0" fillId="0" borderId="1" xfId="0" applyNumberFormat="1" applyFill="1" applyBorder="1" applyAlignment="1" applyProtection="1">
      <alignment horizontal="center" vertical="center"/>
      <protection locked="0"/>
    </xf>
    <xf numFmtId="0" fontId="14" fillId="5" borderId="1" xfId="0" applyFont="1" applyFill="1" applyBorder="1" applyAlignment="1" applyProtection="1">
      <alignment vertical="center" wrapText="1"/>
    </xf>
    <xf numFmtId="0" fontId="9" fillId="0" borderId="19" xfId="0" applyFont="1" applyBorder="1" applyAlignment="1" applyProtection="1">
      <alignment horizontal="left" vertical="center" wrapText="1"/>
    </xf>
    <xf numFmtId="0" fontId="14" fillId="5" borderId="1" xfId="0" applyFont="1" applyFill="1" applyBorder="1" applyAlignment="1" applyProtection="1">
      <alignment vertical="top"/>
    </xf>
    <xf numFmtId="0" fontId="14" fillId="5" borderId="1" xfId="0" applyFont="1" applyFill="1" applyBorder="1" applyAlignment="1" applyProtection="1">
      <alignment horizontal="left" vertical="top"/>
    </xf>
    <xf numFmtId="164" fontId="0" fillId="4" borderId="1" xfId="0" applyNumberFormat="1" applyFill="1" applyBorder="1" applyAlignment="1" applyProtection="1">
      <alignment horizontal="center" vertical="center"/>
      <protection locked="0"/>
    </xf>
    <xf numFmtId="164" fontId="2" fillId="0" borderId="1" xfId="0" applyNumberFormat="1" applyFont="1" applyFill="1" applyBorder="1" applyAlignment="1" applyProtection="1">
      <alignment horizontal="center" vertical="center"/>
      <protection locked="0"/>
    </xf>
    <xf numFmtId="0" fontId="13" fillId="6" borderId="16" xfId="0" applyFont="1" applyFill="1" applyBorder="1" applyAlignment="1" applyProtection="1">
      <alignment horizontal="left"/>
    </xf>
    <xf numFmtId="0" fontId="13" fillId="6" borderId="11" xfId="0" applyFont="1" applyFill="1" applyBorder="1" applyAlignment="1" applyProtection="1">
      <alignment horizontal="left"/>
    </xf>
    <xf numFmtId="0" fontId="13" fillId="3" borderId="11" xfId="0" applyFont="1" applyFill="1" applyBorder="1" applyAlignment="1" applyProtection="1">
      <alignment horizontal="left"/>
    </xf>
    <xf numFmtId="0" fontId="13" fillId="3" borderId="16" xfId="0" applyFont="1" applyFill="1" applyBorder="1" applyAlignment="1" applyProtection="1">
      <alignment horizontal="left"/>
    </xf>
    <xf numFmtId="0" fontId="13" fillId="6" borderId="26" xfId="0" applyFont="1" applyFill="1" applyBorder="1" applyAlignment="1" applyProtection="1">
      <alignment horizontal="left"/>
    </xf>
    <xf numFmtId="0" fontId="13" fillId="6" borderId="8" xfId="0" applyFont="1" applyFill="1" applyBorder="1" applyAlignment="1" applyProtection="1">
      <alignment horizontal="left"/>
    </xf>
    <xf numFmtId="0" fontId="13" fillId="3" borderId="8" xfId="0" applyFont="1" applyFill="1" applyBorder="1" applyAlignment="1" applyProtection="1">
      <alignment horizontal="left"/>
    </xf>
    <xf numFmtId="0" fontId="13" fillId="3" borderId="26" xfId="0" applyFont="1" applyFill="1" applyBorder="1" applyAlignment="1" applyProtection="1">
      <alignment horizontal="left"/>
    </xf>
    <xf numFmtId="0" fontId="13" fillId="3" borderId="1" xfId="0" applyFont="1" applyFill="1" applyBorder="1" applyAlignment="1" applyProtection="1">
      <alignment horizontal="left"/>
    </xf>
    <xf numFmtId="0" fontId="15" fillId="0" borderId="0" xfId="0" applyFont="1" applyAlignment="1">
      <alignment horizontal="left" vertical="center" indent="1"/>
    </xf>
    <xf numFmtId="0" fontId="16" fillId="0" borderId="0" xfId="0" applyFont="1" applyAlignment="1">
      <alignment vertical="center"/>
    </xf>
    <xf numFmtId="0" fontId="2" fillId="0" borderId="1" xfId="0" applyFont="1" applyFill="1" applyBorder="1" applyAlignment="1" applyProtection="1">
      <alignment horizontal="center"/>
    </xf>
    <xf numFmtId="0" fontId="13" fillId="7" borderId="1" xfId="0" applyFont="1" applyFill="1" applyBorder="1" applyAlignment="1" applyProtection="1">
      <alignment horizontal="left"/>
    </xf>
    <xf numFmtId="0" fontId="2" fillId="0" borderId="17" xfId="0" applyFont="1" applyBorder="1" applyAlignment="1" applyProtection="1">
      <alignment vertical="center"/>
    </xf>
    <xf numFmtId="0" fontId="0" fillId="8" borderId="1" xfId="0" applyFont="1" applyFill="1" applyBorder="1" applyAlignment="1" applyProtection="1">
      <alignment horizontal="center" vertical="top"/>
    </xf>
    <xf numFmtId="164" fontId="9" fillId="0" borderId="7" xfId="0" applyNumberFormat="1" applyFont="1" applyFill="1" applyBorder="1" applyAlignment="1" applyProtection="1">
      <alignment horizontal="center" vertical="center"/>
      <protection locked="0"/>
    </xf>
    <xf numFmtId="0" fontId="0" fillId="0" borderId="0" xfId="0" applyFill="1" applyProtection="1">
      <protection locked="0"/>
    </xf>
    <xf numFmtId="0" fontId="14" fillId="5" borderId="24" xfId="0" applyFont="1" applyFill="1" applyBorder="1" applyAlignment="1" applyProtection="1">
      <alignment horizontal="center" vertical="top"/>
    </xf>
    <xf numFmtId="164" fontId="0" fillId="2" borderId="20" xfId="0" applyNumberFormat="1" applyFill="1" applyBorder="1" applyAlignment="1" applyProtection="1">
      <alignment horizontal="center"/>
      <protection locked="0"/>
    </xf>
    <xf numFmtId="0" fontId="9" fillId="0" borderId="10" xfId="0" applyFont="1" applyBorder="1" applyAlignment="1" applyProtection="1">
      <alignment vertical="top" wrapText="1"/>
    </xf>
    <xf numFmtId="0" fontId="0" fillId="0" borderId="12" xfId="0" applyFont="1" applyBorder="1" applyProtection="1"/>
    <xf numFmtId="0" fontId="14" fillId="5" borderId="11" xfId="0" applyFont="1" applyFill="1" applyBorder="1" applyAlignment="1" applyProtection="1">
      <alignment vertical="center" wrapText="1"/>
    </xf>
    <xf numFmtId="0" fontId="14" fillId="5" borderId="20" xfId="0" applyFont="1" applyFill="1" applyBorder="1" applyAlignment="1" applyProtection="1">
      <alignment vertical="center" wrapText="1"/>
    </xf>
    <xf numFmtId="164" fontId="0" fillId="0" borderId="20" xfId="0" applyNumberFormat="1" applyFont="1" applyBorder="1" applyProtection="1"/>
    <xf numFmtId="0" fontId="13" fillId="7" borderId="11" xfId="0" applyFont="1" applyFill="1" applyBorder="1" applyAlignment="1" applyProtection="1">
      <alignment horizontal="left"/>
    </xf>
    <xf numFmtId="164" fontId="2" fillId="0" borderId="18" xfId="0" applyNumberFormat="1" applyFont="1" applyBorder="1" applyAlignment="1" applyProtection="1">
      <alignment vertical="center"/>
    </xf>
    <xf numFmtId="0" fontId="14" fillId="5" borderId="11" xfId="0" applyFont="1" applyFill="1" applyBorder="1" applyAlignment="1" applyProtection="1">
      <alignment vertical="top"/>
    </xf>
    <xf numFmtId="0" fontId="14" fillId="5" borderId="20" xfId="0" applyFont="1" applyFill="1" applyBorder="1" applyAlignment="1" applyProtection="1">
      <alignment horizontal="center" vertical="top"/>
    </xf>
    <xf numFmtId="0" fontId="0" fillId="0" borderId="11" xfId="0" applyFont="1" applyBorder="1" applyAlignment="1" applyProtection="1">
      <alignment horizontal="left" vertical="top" wrapText="1"/>
    </xf>
    <xf numFmtId="164" fontId="0" fillId="0" borderId="20" xfId="0" applyNumberFormat="1" applyFont="1" applyFill="1" applyBorder="1" applyAlignment="1" applyProtection="1">
      <alignment horizontal="left" vertical="top"/>
    </xf>
    <xf numFmtId="0" fontId="0" fillId="0" borderId="0" xfId="0" applyFill="1" applyProtection="1"/>
    <xf numFmtId="0" fontId="11" fillId="0" borderId="13" xfId="0" applyFont="1" applyFill="1" applyBorder="1" applyAlignment="1" applyProtection="1">
      <alignment vertical="center"/>
    </xf>
    <xf numFmtId="0" fontId="11" fillId="0" borderId="3" xfId="0" applyFont="1" applyFill="1" applyBorder="1" applyAlignment="1" applyProtection="1">
      <alignment vertical="center"/>
    </xf>
    <xf numFmtId="0" fontId="12" fillId="0" borderId="14" xfId="0" applyFont="1" applyFill="1" applyBorder="1" applyAlignment="1" applyProtection="1">
      <alignment vertical="center"/>
    </xf>
    <xf numFmtId="0" fontId="2" fillId="0" borderId="11" xfId="0" applyFont="1" applyFill="1" applyBorder="1" applyProtection="1"/>
    <xf numFmtId="0" fontId="13" fillId="0" borderId="11" xfId="0" applyFont="1" applyFill="1" applyBorder="1" applyAlignment="1" applyProtection="1">
      <alignment horizontal="center"/>
    </xf>
    <xf numFmtId="0" fontId="2" fillId="0" borderId="11" xfId="0" applyFont="1" applyFill="1" applyBorder="1" applyAlignment="1" applyProtection="1">
      <alignment horizontal="center"/>
    </xf>
    <xf numFmtId="0" fontId="4" fillId="0" borderId="19" xfId="0" applyFont="1" applyBorder="1" applyProtection="1"/>
    <xf numFmtId="0" fontId="4" fillId="0" borderId="10" xfId="0" applyFont="1" applyBorder="1" applyProtection="1"/>
    <xf numFmtId="0" fontId="8" fillId="0" borderId="11" xfId="0" applyFont="1" applyBorder="1" applyAlignment="1" applyProtection="1">
      <alignment vertical="center"/>
    </xf>
    <xf numFmtId="0" fontId="3" fillId="0" borderId="0" xfId="0" applyFont="1" applyFill="1" applyBorder="1" applyAlignment="1" applyProtection="1"/>
    <xf numFmtId="0" fontId="3" fillId="0" borderId="12" xfId="0" applyFont="1" applyFill="1" applyBorder="1" applyAlignment="1" applyProtection="1"/>
    <xf numFmtId="0" fontId="7" fillId="0" borderId="23" xfId="0" applyFont="1" applyBorder="1" applyAlignment="1" applyProtection="1">
      <alignment vertical="center"/>
    </xf>
    <xf numFmtId="0" fontId="7" fillId="0" borderId="22" xfId="0" applyFont="1" applyBorder="1" applyAlignment="1" applyProtection="1">
      <alignment vertical="center"/>
    </xf>
    <xf numFmtId="0" fontId="7" fillId="0" borderId="17" xfId="0" applyFont="1" applyBorder="1" applyAlignment="1" applyProtection="1">
      <alignment vertical="center"/>
    </xf>
    <xf numFmtId="0" fontId="5" fillId="0" borderId="18" xfId="0" applyFont="1" applyBorder="1" applyAlignment="1" applyProtection="1">
      <alignment vertical="center"/>
    </xf>
    <xf numFmtId="0" fontId="0" fillId="0" borderId="15" xfId="0" applyBorder="1" applyProtection="1"/>
    <xf numFmtId="0" fontId="0" fillId="0" borderId="0" xfId="0" applyBorder="1" applyProtection="1"/>
    <xf numFmtId="0" fontId="10" fillId="2" borderId="4" xfId="0" applyFont="1" applyFill="1" applyBorder="1" applyAlignment="1" applyProtection="1">
      <protection locked="0"/>
    </xf>
    <xf numFmtId="0" fontId="0" fillId="0" borderId="32" xfId="0" applyBorder="1" applyProtection="1"/>
    <xf numFmtId="0" fontId="0" fillId="0" borderId="33" xfId="0" applyBorder="1" applyProtection="1"/>
    <xf numFmtId="0" fontId="0" fillId="0" borderId="34" xfId="0" applyBorder="1" applyProtection="1"/>
    <xf numFmtId="0" fontId="0" fillId="0" borderId="0" xfId="0" applyFill="1" applyBorder="1" applyAlignment="1" applyProtection="1">
      <alignment vertical="top" wrapText="1"/>
    </xf>
    <xf numFmtId="164" fontId="2" fillId="0" borderId="20" xfId="0" applyNumberFormat="1" applyFont="1" applyFill="1" applyBorder="1" applyAlignment="1" applyProtection="1">
      <alignment horizontal="center" vertical="center"/>
    </xf>
    <xf numFmtId="164" fontId="9" fillId="0" borderId="31" xfId="0" applyNumberFormat="1" applyFont="1" applyFill="1" applyBorder="1" applyAlignment="1" applyProtection="1">
      <alignment horizontal="center" vertical="center"/>
    </xf>
    <xf numFmtId="0" fontId="0" fillId="0" borderId="0" xfId="0" applyFill="1" applyBorder="1" applyProtection="1"/>
    <xf numFmtId="0" fontId="0" fillId="0" borderId="10" xfId="0" applyBorder="1" applyProtection="1"/>
    <xf numFmtId="0" fontId="0" fillId="0" borderId="12" xfId="0" applyBorder="1" applyProtection="1"/>
    <xf numFmtId="164" fontId="9" fillId="0" borderId="7" xfId="0" applyNumberFormat="1" applyFont="1" applyFill="1" applyBorder="1" applyAlignment="1" applyProtection="1">
      <alignment horizontal="center" vertical="center"/>
    </xf>
    <xf numFmtId="0" fontId="11" fillId="0" borderId="0" xfId="0" applyFont="1" applyBorder="1" applyAlignment="1" applyProtection="1">
      <alignment horizontal="left" vertical="center"/>
      <protection locked="0"/>
    </xf>
    <xf numFmtId="0" fontId="14" fillId="5" borderId="1" xfId="0" applyFont="1" applyFill="1" applyBorder="1" applyAlignment="1" applyProtection="1">
      <alignment horizontal="left" vertical="top" wrapText="1"/>
      <protection locked="0"/>
    </xf>
    <xf numFmtId="0" fontId="14" fillId="5" borderId="1" xfId="0" applyFont="1" applyFill="1" applyBorder="1" applyAlignment="1" applyProtection="1">
      <alignment horizontal="left" vertical="top"/>
      <protection locked="0"/>
    </xf>
    <xf numFmtId="0" fontId="14" fillId="5" borderId="1" xfId="0" applyFont="1" applyFill="1" applyBorder="1" applyAlignment="1" applyProtection="1">
      <alignment horizontal="center" vertical="top"/>
      <protection locked="0"/>
    </xf>
    <xf numFmtId="0" fontId="0" fillId="0" borderId="1" xfId="0" applyFont="1" applyBorder="1" applyAlignment="1" applyProtection="1">
      <alignment horizontal="center" vertical="center"/>
      <protection locked="0"/>
    </xf>
    <xf numFmtId="0" fontId="0" fillId="4" borderId="1" xfId="0" applyFont="1" applyFill="1" applyBorder="1" applyAlignment="1" applyProtection="1">
      <alignment horizontal="center" vertical="center"/>
      <protection locked="0"/>
    </xf>
    <xf numFmtId="164" fontId="0" fillId="4" borderId="3" xfId="0" applyNumberFormat="1" applyFill="1" applyBorder="1" applyAlignment="1" applyProtection="1"/>
    <xf numFmtId="164" fontId="0" fillId="4" borderId="24" xfId="0" applyNumberFormat="1" applyFill="1" applyBorder="1" applyAlignment="1" applyProtection="1"/>
    <xf numFmtId="0" fontId="17" fillId="0" borderId="0" xfId="0" applyFont="1" applyFill="1" applyProtection="1"/>
    <xf numFmtId="164" fontId="0" fillId="2" borderId="1" xfId="0" applyNumberFormat="1" applyFont="1" applyFill="1" applyBorder="1" applyAlignment="1" applyProtection="1">
      <alignment horizontal="left" vertical="top"/>
      <protection locked="0"/>
    </xf>
    <xf numFmtId="0" fontId="0" fillId="0" borderId="0" xfId="0" applyAlignment="1" applyProtection="1">
      <alignment horizontal="center"/>
    </xf>
    <xf numFmtId="0" fontId="2" fillId="0" borderId="0" xfId="0" applyFont="1" applyAlignment="1" applyProtection="1">
      <alignment horizontal="center"/>
    </xf>
    <xf numFmtId="0" fontId="15" fillId="0" borderId="0" xfId="0" applyFont="1" applyProtection="1"/>
    <xf numFmtId="9" fontId="0" fillId="0" borderId="0" xfId="0" applyNumberFormat="1" applyAlignment="1" applyProtection="1">
      <alignment horizontal="center"/>
    </xf>
    <xf numFmtId="0" fontId="8" fillId="0" borderId="25" xfId="0" applyFont="1" applyBorder="1" applyAlignment="1" applyProtection="1">
      <alignment horizontal="left" vertical="top" wrapText="1"/>
    </xf>
    <xf numFmtId="0" fontId="8" fillId="0" borderId="19" xfId="0" applyFont="1" applyBorder="1" applyAlignment="1" applyProtection="1">
      <alignment horizontal="left" vertical="top" wrapText="1"/>
    </xf>
    <xf numFmtId="0" fontId="13" fillId="0" borderId="1" xfId="0" applyFont="1" applyFill="1" applyBorder="1" applyAlignment="1" applyProtection="1">
      <alignment horizontal="left" wrapText="1"/>
    </xf>
    <xf numFmtId="0" fontId="13" fillId="0" borderId="20" xfId="0" applyFont="1" applyFill="1" applyBorder="1" applyAlignment="1" applyProtection="1">
      <alignment horizontal="left"/>
    </xf>
    <xf numFmtId="0" fontId="9" fillId="0" borderId="25" xfId="0" applyFont="1" applyBorder="1" applyAlignment="1" applyProtection="1">
      <alignment horizontal="left" vertical="top" wrapText="1"/>
    </xf>
    <xf numFmtId="0" fontId="9" fillId="0" borderId="19" xfId="0" applyFont="1" applyBorder="1" applyAlignment="1" applyProtection="1">
      <alignment horizontal="left" vertical="top" wrapText="1"/>
    </xf>
    <xf numFmtId="0" fontId="2" fillId="0" borderId="1" xfId="0" applyFont="1" applyFill="1" applyBorder="1" applyAlignment="1" applyProtection="1">
      <alignment horizontal="left"/>
    </xf>
    <xf numFmtId="0" fontId="2" fillId="0" borderId="20" xfId="0" applyFont="1" applyFill="1" applyBorder="1" applyAlignment="1" applyProtection="1">
      <alignment horizontal="left"/>
    </xf>
    <xf numFmtId="0" fontId="13" fillId="0" borderId="1" xfId="0" applyFont="1" applyFill="1" applyBorder="1" applyAlignment="1" applyProtection="1">
      <alignment horizontal="left"/>
    </xf>
    <xf numFmtId="0" fontId="2" fillId="0" borderId="1" xfId="0" applyFont="1" applyFill="1" applyBorder="1" applyAlignment="1" applyProtection="1">
      <alignment horizontal="left" wrapText="1"/>
    </xf>
    <xf numFmtId="0" fontId="9" fillId="0" borderId="5" xfId="0" applyFont="1" applyBorder="1" applyAlignment="1" applyProtection="1">
      <alignment horizontal="left" vertical="center" wrapText="1"/>
    </xf>
    <xf numFmtId="0" fontId="9" fillId="0" borderId="6" xfId="0" applyFont="1" applyBorder="1" applyAlignment="1" applyProtection="1">
      <alignment horizontal="left" vertical="center" wrapText="1"/>
    </xf>
    <xf numFmtId="0" fontId="9" fillId="0" borderId="27" xfId="0" applyFont="1" applyBorder="1" applyAlignment="1" applyProtection="1">
      <alignment horizontal="left" vertical="center" wrapText="1"/>
    </xf>
    <xf numFmtId="0" fontId="9" fillId="0" borderId="13" xfId="0" applyFont="1" applyBorder="1" applyAlignment="1" applyProtection="1">
      <alignment horizontal="left" vertical="center"/>
    </xf>
    <xf numFmtId="0" fontId="9" fillId="0" borderId="8" xfId="0" applyFont="1" applyBorder="1" applyAlignment="1" applyProtection="1">
      <alignment horizontal="left" vertical="center"/>
    </xf>
    <xf numFmtId="0" fontId="9" fillId="0" borderId="28" xfId="0" applyFont="1" applyBorder="1" applyAlignment="1" applyProtection="1">
      <alignment horizontal="right" vertical="center"/>
    </xf>
    <xf numFmtId="0" fontId="9" fillId="0" borderId="29" xfId="0" applyFont="1" applyBorder="1" applyAlignment="1" applyProtection="1">
      <alignment horizontal="right" vertical="center"/>
    </xf>
    <xf numFmtId="0" fontId="9" fillId="0" borderId="30" xfId="0" applyFont="1" applyBorder="1" applyAlignment="1" applyProtection="1">
      <alignment horizontal="right" vertical="center"/>
    </xf>
    <xf numFmtId="0" fontId="11" fillId="0" borderId="13" xfId="0" applyFont="1" applyBorder="1" applyAlignment="1" applyProtection="1">
      <alignment horizontal="left" vertical="center"/>
    </xf>
    <xf numFmtId="0" fontId="11" fillId="0" borderId="3" xfId="0" applyFont="1" applyBorder="1" applyAlignment="1" applyProtection="1">
      <alignment horizontal="left" vertical="center"/>
    </xf>
    <xf numFmtId="0" fontId="11" fillId="0" borderId="8" xfId="0" applyFont="1" applyBorder="1" applyAlignment="1" applyProtection="1">
      <alignment horizontal="left" vertical="center"/>
    </xf>
    <xf numFmtId="0" fontId="0" fillId="0" borderId="13" xfId="0" applyFont="1" applyBorder="1" applyAlignment="1" applyProtection="1">
      <alignment horizontal="left" vertical="top" wrapText="1"/>
    </xf>
    <xf numFmtId="0" fontId="0" fillId="0" borderId="3" xfId="0" applyFont="1" applyBorder="1" applyAlignment="1" applyProtection="1">
      <alignment horizontal="left" vertical="top" wrapText="1"/>
    </xf>
    <xf numFmtId="0" fontId="0" fillId="0" borderId="8" xfId="0" applyFont="1" applyBorder="1" applyAlignment="1" applyProtection="1">
      <alignment horizontal="left" vertical="top"/>
    </xf>
    <xf numFmtId="0" fontId="14" fillId="5" borderId="13" xfId="0" applyFont="1" applyFill="1" applyBorder="1" applyAlignment="1" applyProtection="1">
      <alignment horizontal="left" vertical="top"/>
    </xf>
    <xf numFmtId="0" fontId="14" fillId="5" borderId="3" xfId="0" applyFont="1" applyFill="1" applyBorder="1" applyAlignment="1" applyProtection="1">
      <alignment horizontal="left" vertical="top"/>
    </xf>
    <xf numFmtId="0" fontId="14" fillId="5" borderId="8" xfId="0" applyFont="1" applyFill="1" applyBorder="1" applyAlignment="1" applyProtection="1">
      <alignment horizontal="left" vertical="top"/>
    </xf>
    <xf numFmtId="0" fontId="2" fillId="0" borderId="13" xfId="0" applyFont="1" applyFill="1" applyBorder="1" applyAlignment="1" applyProtection="1">
      <alignment horizontal="right" vertical="center" wrapText="1"/>
    </xf>
    <xf numFmtId="0" fontId="2" fillId="0" borderId="3" xfId="0" applyFont="1" applyFill="1" applyBorder="1" applyAlignment="1" applyProtection="1">
      <alignment horizontal="right" vertical="center" wrapText="1"/>
    </xf>
    <xf numFmtId="0" fontId="2" fillId="0" borderId="8" xfId="0" applyFont="1" applyFill="1" applyBorder="1" applyAlignment="1" applyProtection="1">
      <alignment horizontal="right" vertical="center" wrapText="1"/>
    </xf>
    <xf numFmtId="0" fontId="14" fillId="5" borderId="36" xfId="0" applyFont="1" applyFill="1" applyBorder="1" applyAlignment="1" applyProtection="1">
      <alignment horizontal="center" vertical="top"/>
    </xf>
    <xf numFmtId="0" fontId="14" fillId="5" borderId="34" xfId="0" applyFont="1" applyFill="1" applyBorder="1" applyAlignment="1" applyProtection="1">
      <alignment horizontal="center" vertical="top"/>
    </xf>
    <xf numFmtId="0" fontId="19" fillId="0" borderId="13" xfId="0" applyFont="1" applyFill="1" applyBorder="1" applyAlignment="1" applyProtection="1">
      <alignment horizontal="left" vertical="top" wrapText="1"/>
    </xf>
    <xf numFmtId="0" fontId="19" fillId="0" borderId="3" xfId="0" applyFont="1" applyFill="1" applyBorder="1" applyAlignment="1" applyProtection="1">
      <alignment horizontal="left" vertical="top"/>
    </xf>
    <xf numFmtId="0" fontId="19" fillId="0" borderId="8" xfId="0" applyFont="1" applyFill="1" applyBorder="1" applyAlignment="1" applyProtection="1">
      <alignment horizontal="left" vertical="top"/>
    </xf>
    <xf numFmtId="0" fontId="20" fillId="0" borderId="15" xfId="0" applyFont="1" applyFill="1" applyBorder="1" applyAlignment="1" applyProtection="1">
      <alignment horizontal="center" vertical="top" wrapText="1"/>
    </xf>
    <xf numFmtId="0" fontId="20" fillId="0" borderId="0" xfId="0" applyFont="1" applyFill="1" applyBorder="1" applyAlignment="1" applyProtection="1">
      <alignment horizontal="center" vertical="top" wrapText="1"/>
    </xf>
    <xf numFmtId="0" fontId="0" fillId="0" borderId="8" xfId="0" applyFont="1" applyBorder="1" applyAlignment="1" applyProtection="1">
      <alignment horizontal="left" vertical="top" wrapText="1"/>
    </xf>
    <xf numFmtId="0" fontId="0" fillId="0" borderId="15" xfId="0" applyFill="1" applyBorder="1" applyAlignment="1" applyProtection="1">
      <alignment horizontal="left" vertical="top" wrapText="1"/>
    </xf>
    <xf numFmtId="0" fontId="0" fillId="0" borderId="0" xfId="0" applyFill="1" applyBorder="1" applyAlignment="1" applyProtection="1">
      <alignment horizontal="left" vertical="top" wrapText="1"/>
    </xf>
    <xf numFmtId="0" fontId="9" fillId="0" borderId="13" xfId="0" applyFont="1" applyBorder="1" applyAlignment="1" applyProtection="1">
      <alignment horizontal="right" vertical="center"/>
      <protection locked="0"/>
    </xf>
    <xf numFmtId="0" fontId="9" fillId="0" borderId="3" xfId="0" applyFont="1" applyBorder="1" applyAlignment="1" applyProtection="1">
      <alignment horizontal="right" vertical="center"/>
      <protection locked="0"/>
    </xf>
    <xf numFmtId="0" fontId="9" fillId="0" borderId="8" xfId="0" applyFont="1" applyBorder="1" applyAlignment="1" applyProtection="1">
      <alignment horizontal="right" vertical="center"/>
      <protection locked="0"/>
    </xf>
    <xf numFmtId="0" fontId="2" fillId="0" borderId="13" xfId="0" applyFont="1" applyBorder="1" applyAlignment="1" applyProtection="1">
      <alignment horizontal="right" vertical="top" wrapText="1"/>
      <protection locked="0"/>
    </xf>
    <xf numFmtId="0" fontId="2" fillId="0" borderId="3" xfId="0" applyFont="1" applyBorder="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0" fontId="14" fillId="5" borderId="37" xfId="0" applyFont="1" applyFill="1" applyBorder="1" applyAlignment="1" applyProtection="1">
      <alignment horizontal="left" vertical="top"/>
      <protection locked="0"/>
    </xf>
    <xf numFmtId="0" fontId="14" fillId="5" borderId="38" xfId="0" applyFont="1" applyFill="1" applyBorder="1" applyAlignment="1" applyProtection="1">
      <alignment horizontal="left" vertical="top"/>
      <protection locked="0"/>
    </xf>
    <xf numFmtId="0" fontId="14" fillId="5" borderId="39"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8" xfId="0" applyFont="1" applyFill="1" applyBorder="1" applyAlignment="1" applyProtection="1">
      <alignment horizontal="left" vertical="top" wrapText="1"/>
      <protection locked="0"/>
    </xf>
    <xf numFmtId="0" fontId="0" fillId="0" borderId="9" xfId="0" applyFont="1" applyBorder="1" applyAlignment="1" applyProtection="1">
      <alignment horizontal="left" vertical="top" wrapText="1"/>
      <protection locked="0"/>
    </xf>
    <xf numFmtId="0" fontId="0" fillId="0" borderId="2" xfId="0" applyFont="1" applyBorder="1" applyAlignment="1" applyProtection="1">
      <alignment horizontal="left" vertical="top" wrapText="1"/>
      <protection locked="0"/>
    </xf>
    <xf numFmtId="0" fontId="0" fillId="0" borderId="26" xfId="0" applyFont="1" applyBorder="1" applyAlignment="1" applyProtection="1">
      <alignment horizontal="left" vertical="top" wrapText="1"/>
      <protection locked="0"/>
    </xf>
    <xf numFmtId="0" fontId="0" fillId="0" borderId="13" xfId="0" applyFont="1" applyBorder="1" applyAlignment="1" applyProtection="1">
      <alignment horizontal="left" vertical="top" wrapText="1"/>
      <protection locked="0"/>
    </xf>
    <xf numFmtId="0" fontId="0" fillId="0" borderId="3" xfId="0" applyFont="1" applyBorder="1" applyAlignment="1" applyProtection="1">
      <alignment horizontal="left" vertical="top" wrapText="1"/>
      <protection locked="0"/>
    </xf>
    <xf numFmtId="0" fontId="0" fillId="0" borderId="8" xfId="0" applyFont="1" applyBorder="1" applyAlignment="1" applyProtection="1">
      <alignment horizontal="left" vertical="top" wrapText="1"/>
      <protection locked="0"/>
    </xf>
    <xf numFmtId="0" fontId="14" fillId="5" borderId="13" xfId="0" applyFont="1" applyFill="1" applyBorder="1" applyAlignment="1" applyProtection="1">
      <alignment horizontal="left" vertical="top"/>
      <protection locked="0"/>
    </xf>
    <xf numFmtId="0" fontId="14" fillId="5" borderId="3" xfId="0" applyFont="1" applyFill="1" applyBorder="1" applyAlignment="1" applyProtection="1">
      <alignment horizontal="left" vertical="top"/>
      <protection locked="0"/>
    </xf>
    <xf numFmtId="0" fontId="14" fillId="5" borderId="8" xfId="0" applyFont="1" applyFill="1" applyBorder="1" applyAlignment="1" applyProtection="1">
      <alignment horizontal="left" vertical="top"/>
      <protection locked="0"/>
    </xf>
    <xf numFmtId="0" fontId="0" fillId="0" borderId="0" xfId="0" applyFill="1" applyAlignment="1" applyProtection="1">
      <alignment horizontal="center" wrapText="1"/>
      <protection locked="0"/>
    </xf>
    <xf numFmtId="0" fontId="9" fillId="0" borderId="25"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11" fillId="0" borderId="9" xfId="0" applyFont="1" applyBorder="1" applyAlignment="1" applyProtection="1">
      <alignment horizontal="left" vertical="center"/>
      <protection locked="0"/>
    </xf>
    <xf numFmtId="0" fontId="11" fillId="0" borderId="26" xfId="0" applyFont="1" applyBorder="1" applyAlignment="1" applyProtection="1">
      <alignment horizontal="left" vertical="center"/>
      <protection locked="0"/>
    </xf>
    <xf numFmtId="0" fontId="9" fillId="0" borderId="1" xfId="0" applyFont="1" applyBorder="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14" fillId="5" borderId="15" xfId="0" applyFont="1" applyFill="1" applyBorder="1" applyAlignment="1" applyProtection="1">
      <alignment horizontal="left" vertical="top"/>
      <protection locked="0"/>
    </xf>
    <xf numFmtId="0" fontId="14" fillId="5" borderId="0" xfId="0" applyFont="1" applyFill="1" applyBorder="1" applyAlignment="1" applyProtection="1">
      <alignment horizontal="left" vertical="top"/>
      <protection locked="0"/>
    </xf>
    <xf numFmtId="0" fontId="14" fillId="5" borderId="40" xfId="0" applyFont="1" applyFill="1" applyBorder="1" applyAlignment="1" applyProtection="1">
      <alignment horizontal="left" vertical="top"/>
      <protection locked="0"/>
    </xf>
    <xf numFmtId="0" fontId="9" fillId="0" borderId="23" xfId="0" applyFont="1" applyBorder="1" applyAlignment="1" applyProtection="1">
      <alignment horizontal="right" vertical="top"/>
    </xf>
    <xf numFmtId="0" fontId="9" fillId="0" borderId="22" xfId="0" applyFont="1" applyBorder="1" applyAlignment="1" applyProtection="1">
      <alignment horizontal="right" vertical="top"/>
    </xf>
    <xf numFmtId="0" fontId="9" fillId="0" borderId="35" xfId="0" applyFont="1" applyBorder="1" applyAlignment="1" applyProtection="1">
      <alignment horizontal="right" vertical="top"/>
    </xf>
    <xf numFmtId="0" fontId="11" fillId="0" borderId="9"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0" borderId="14" xfId="0" applyFont="1" applyBorder="1" applyAlignment="1" applyProtection="1">
      <alignment horizontal="left" vertical="center"/>
    </xf>
    <xf numFmtId="0" fontId="9" fillId="0" borderId="5" xfId="0" applyFont="1" applyBorder="1" applyAlignment="1" applyProtection="1">
      <alignment horizontal="left" vertical="top" wrapText="1"/>
    </xf>
    <xf numFmtId="0" fontId="9" fillId="0" borderId="6" xfId="0" applyFont="1" applyBorder="1" applyAlignment="1" applyProtection="1">
      <alignment horizontal="left" vertical="top" wrapText="1"/>
    </xf>
  </cellXfs>
  <cellStyles count="2">
    <cellStyle name="Standaard" xfId="0" builtinId="0"/>
    <cellStyle name="Standaard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1390650</xdr:colOff>
      <xdr:row>1</xdr:row>
      <xdr:rowOff>95250</xdr:rowOff>
    </xdr:from>
    <xdr:to>
      <xdr:col>4</xdr:col>
      <xdr:colOff>2647950</xdr:colOff>
      <xdr:row>3</xdr:row>
      <xdr:rowOff>60325</xdr:rowOff>
    </xdr:to>
    <xdr:pic>
      <xdr:nvPicPr>
        <xdr:cNvPr id="3" name="Afbeelding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53525" y="295275"/>
          <a:ext cx="1257300" cy="946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3057525</xdr:colOff>
      <xdr:row>1</xdr:row>
      <xdr:rowOff>76200</xdr:rowOff>
    </xdr:from>
    <xdr:to>
      <xdr:col>2</xdr:col>
      <xdr:colOff>4314825</xdr:colOff>
      <xdr:row>2</xdr:row>
      <xdr:rowOff>327025</xdr:rowOff>
    </xdr:to>
    <xdr:pic>
      <xdr:nvPicPr>
        <xdr:cNvPr id="3" name="Afbeelding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3825" y="276225"/>
          <a:ext cx="1257300" cy="9461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1809750</xdr:colOff>
      <xdr:row>1</xdr:row>
      <xdr:rowOff>95250</xdr:rowOff>
    </xdr:from>
    <xdr:to>
      <xdr:col>3</xdr:col>
      <xdr:colOff>3067050</xdr:colOff>
      <xdr:row>2</xdr:row>
      <xdr:rowOff>365125</xdr:rowOff>
    </xdr:to>
    <xdr:pic>
      <xdr:nvPicPr>
        <xdr:cNvPr id="3" name="Afbeelding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0" y="295275"/>
          <a:ext cx="1257300" cy="9461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1866900</xdr:colOff>
      <xdr:row>1</xdr:row>
      <xdr:rowOff>57150</xdr:rowOff>
    </xdr:from>
    <xdr:to>
      <xdr:col>5</xdr:col>
      <xdr:colOff>3124200</xdr:colOff>
      <xdr:row>2</xdr:row>
      <xdr:rowOff>327025</xdr:rowOff>
    </xdr:to>
    <xdr:pic>
      <xdr:nvPicPr>
        <xdr:cNvPr id="2" name="Afbeelding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0" y="257175"/>
          <a:ext cx="1257300" cy="9461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1866900</xdr:colOff>
      <xdr:row>1</xdr:row>
      <xdr:rowOff>57150</xdr:rowOff>
    </xdr:from>
    <xdr:to>
      <xdr:col>3</xdr:col>
      <xdr:colOff>3124200</xdr:colOff>
      <xdr:row>2</xdr:row>
      <xdr:rowOff>327025</xdr:rowOff>
    </xdr:to>
    <xdr:pic>
      <xdr:nvPicPr>
        <xdr:cNvPr id="2" name="Afbeelding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0" y="257175"/>
          <a:ext cx="1257300" cy="9461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404283</xdr:colOff>
      <xdr:row>0</xdr:row>
      <xdr:rowOff>66675</xdr:rowOff>
    </xdr:from>
    <xdr:to>
      <xdr:col>2</xdr:col>
      <xdr:colOff>1664758</xdr:colOff>
      <xdr:row>2</xdr:row>
      <xdr:rowOff>127000</xdr:rowOff>
    </xdr:to>
    <xdr:pic>
      <xdr:nvPicPr>
        <xdr:cNvPr id="3" name="Afbeelding 2"/>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40450" y="66675"/>
          <a:ext cx="1260475" cy="9493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tabSelected="1" zoomScaleNormal="100" workbookViewId="0">
      <selection activeCell="B3" sqref="B3"/>
    </sheetView>
  </sheetViews>
  <sheetFormatPr defaultRowHeight="15" x14ac:dyDescent="0.25"/>
  <cols>
    <col min="1" max="1" width="34.140625" style="6" customWidth="1"/>
    <col min="2" max="2" width="60" style="6" customWidth="1"/>
    <col min="3" max="3" width="13.140625" style="6" customWidth="1"/>
    <col min="4" max="4" width="9.140625" style="6"/>
    <col min="5" max="5" width="41.140625" style="6" customWidth="1"/>
    <col min="6" max="16384" width="9.140625" style="6"/>
  </cols>
  <sheetData>
    <row r="1" spans="1:6" ht="15.75" thickBot="1" x14ac:dyDescent="0.3"/>
    <row r="2" spans="1:6" ht="44.25" customHeight="1" x14ac:dyDescent="0.25">
      <c r="A2" s="95" t="str">
        <f>Instructie!A2</f>
        <v>Bijlage Prijzenblad 'Beheersysteem Openbare ruimte', inkoopcode: AICT-2018-0026</v>
      </c>
      <c r="B2" s="96"/>
      <c r="C2" s="96"/>
      <c r="D2" s="59"/>
      <c r="E2" s="60"/>
    </row>
    <row r="3" spans="1:6" ht="33" customHeight="1" x14ac:dyDescent="0.3">
      <c r="A3" s="61" t="s">
        <v>0</v>
      </c>
      <c r="B3" s="70" t="s">
        <v>5</v>
      </c>
      <c r="C3" s="62"/>
      <c r="D3" s="62"/>
      <c r="E3" s="63"/>
    </row>
    <row r="4" spans="1:6" ht="33" customHeight="1" thickBot="1" x14ac:dyDescent="0.3">
      <c r="A4" s="64" t="s">
        <v>6</v>
      </c>
      <c r="B4" s="65"/>
      <c r="C4" s="66"/>
      <c r="D4" s="66"/>
      <c r="E4" s="67"/>
    </row>
    <row r="5" spans="1:6" x14ac:dyDescent="0.25">
      <c r="A5" s="68"/>
      <c r="B5" s="69"/>
      <c r="C5" s="69"/>
      <c r="D5" s="69"/>
      <c r="E5" s="69"/>
      <c r="F5" s="69"/>
    </row>
    <row r="10" spans="1:6" ht="30.75" customHeight="1" x14ac:dyDescent="0.25"/>
    <row r="11" spans="1:6" ht="30" customHeight="1" x14ac:dyDescent="0.25"/>
    <row r="12" spans="1:6" ht="31.5" customHeight="1" x14ac:dyDescent="0.25"/>
    <row r="13" spans="1:6" ht="27" customHeight="1" x14ac:dyDescent="0.25"/>
  </sheetData>
  <sheetProtection password="EF5D" sheet="1" objects="1" scenarios="1" selectLockedCells="1"/>
  <mergeCells count="1">
    <mergeCell ref="A2:C2"/>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topLeftCell="A4" zoomScaleNormal="100" workbookViewId="0">
      <selection sqref="A1:XFD1048576"/>
    </sheetView>
  </sheetViews>
  <sheetFormatPr defaultRowHeight="15" x14ac:dyDescent="0.25"/>
  <cols>
    <col min="1" max="1" width="4.28515625" style="6" customWidth="1"/>
    <col min="2" max="2" width="60" style="6" customWidth="1"/>
    <col min="3" max="3" width="66.42578125" style="6" customWidth="1"/>
    <col min="4" max="16384" width="9.140625" style="6"/>
  </cols>
  <sheetData>
    <row r="1" spans="1:15" ht="15.75" thickBot="1" x14ac:dyDescent="0.3"/>
    <row r="2" spans="1:15" ht="54.75" customHeight="1" x14ac:dyDescent="0.25">
      <c r="A2" s="99" t="s">
        <v>48</v>
      </c>
      <c r="B2" s="100"/>
      <c r="C2" s="7"/>
    </row>
    <row r="3" spans="1:15" ht="45" customHeight="1" x14ac:dyDescent="0.25">
      <c r="A3" s="53" t="s">
        <v>4</v>
      </c>
      <c r="B3" s="54"/>
      <c r="C3" s="55"/>
      <c r="E3" s="52"/>
      <c r="F3" s="52"/>
      <c r="G3" s="52"/>
      <c r="H3" s="52"/>
      <c r="I3" s="52"/>
      <c r="J3" s="52"/>
      <c r="K3" s="52"/>
      <c r="L3" s="52"/>
      <c r="M3" s="52"/>
      <c r="N3" s="52"/>
      <c r="O3" s="52"/>
    </row>
    <row r="4" spans="1:15" ht="31.5" customHeight="1" x14ac:dyDescent="0.25">
      <c r="A4" s="56" t="s">
        <v>2</v>
      </c>
      <c r="B4" s="104" t="s">
        <v>28</v>
      </c>
      <c r="C4" s="102"/>
    </row>
    <row r="5" spans="1:15" ht="25.5" customHeight="1" x14ac:dyDescent="0.25">
      <c r="A5" s="57">
        <v>1</v>
      </c>
      <c r="B5" s="97" t="s">
        <v>20</v>
      </c>
      <c r="C5" s="98"/>
    </row>
    <row r="6" spans="1:15" ht="25.5" customHeight="1" x14ac:dyDescent="0.25">
      <c r="A6" s="57">
        <v>2</v>
      </c>
      <c r="B6" s="97" t="s">
        <v>38</v>
      </c>
      <c r="C6" s="98"/>
    </row>
    <row r="7" spans="1:15" ht="25.5" customHeight="1" x14ac:dyDescent="0.25">
      <c r="A7" s="57">
        <v>3</v>
      </c>
      <c r="B7" s="97" t="s">
        <v>21</v>
      </c>
      <c r="C7" s="98"/>
    </row>
    <row r="8" spans="1:15" ht="25.5" customHeight="1" x14ac:dyDescent="0.25">
      <c r="A8" s="57">
        <v>4</v>
      </c>
      <c r="B8" s="97" t="s">
        <v>22</v>
      </c>
      <c r="C8" s="98"/>
    </row>
    <row r="9" spans="1:15" ht="25.5" customHeight="1" x14ac:dyDescent="0.25">
      <c r="A9" s="57">
        <v>5</v>
      </c>
      <c r="B9" s="97" t="s">
        <v>23</v>
      </c>
      <c r="C9" s="98"/>
    </row>
    <row r="10" spans="1:15" ht="25.5" customHeight="1" x14ac:dyDescent="0.25">
      <c r="A10" s="57">
        <v>6</v>
      </c>
      <c r="B10" s="97" t="s">
        <v>37</v>
      </c>
      <c r="C10" s="98"/>
    </row>
    <row r="11" spans="1:15" ht="42" customHeight="1" x14ac:dyDescent="0.25">
      <c r="A11" s="57">
        <v>7</v>
      </c>
      <c r="B11" s="97" t="s">
        <v>24</v>
      </c>
      <c r="C11" s="98"/>
    </row>
    <row r="12" spans="1:15" ht="25.5" customHeight="1" x14ac:dyDescent="0.25">
      <c r="A12" s="57">
        <v>8</v>
      </c>
      <c r="B12" s="97" t="s">
        <v>25</v>
      </c>
      <c r="C12" s="98"/>
    </row>
    <row r="13" spans="1:15" ht="25.5" customHeight="1" x14ac:dyDescent="0.25">
      <c r="A13" s="57">
        <v>9</v>
      </c>
      <c r="B13" s="97" t="s">
        <v>74</v>
      </c>
      <c r="C13" s="98"/>
    </row>
    <row r="14" spans="1:15" ht="25.5" customHeight="1" x14ac:dyDescent="0.25">
      <c r="A14" s="57">
        <v>10</v>
      </c>
      <c r="B14" s="97" t="s">
        <v>75</v>
      </c>
      <c r="C14" s="98"/>
    </row>
    <row r="15" spans="1:15" ht="25.5" customHeight="1" x14ac:dyDescent="0.25">
      <c r="A15" s="58"/>
      <c r="B15" s="101" t="s">
        <v>27</v>
      </c>
      <c r="C15" s="102"/>
    </row>
    <row r="16" spans="1:15" ht="25.5" customHeight="1" x14ac:dyDescent="0.25">
      <c r="A16" s="57">
        <v>11</v>
      </c>
      <c r="B16" s="103" t="s">
        <v>7</v>
      </c>
      <c r="C16" s="98"/>
    </row>
    <row r="17" spans="1:3" ht="25.5" customHeight="1" x14ac:dyDescent="0.25">
      <c r="A17" s="57">
        <v>12</v>
      </c>
      <c r="B17" s="103" t="s">
        <v>76</v>
      </c>
      <c r="C17" s="98"/>
    </row>
    <row r="18" spans="1:3" ht="25.5" customHeight="1" x14ac:dyDescent="0.25">
      <c r="A18" s="57">
        <v>13</v>
      </c>
      <c r="B18" s="97" t="s">
        <v>15</v>
      </c>
      <c r="C18" s="98"/>
    </row>
    <row r="19" spans="1:3" ht="25.5" customHeight="1" x14ac:dyDescent="0.25">
      <c r="A19" s="57">
        <v>14</v>
      </c>
      <c r="B19" s="97" t="s">
        <v>16</v>
      </c>
      <c r="C19" s="98"/>
    </row>
    <row r="20" spans="1:3" ht="44.25" customHeight="1" x14ac:dyDescent="0.25">
      <c r="A20" s="57">
        <v>15</v>
      </c>
      <c r="B20" s="97" t="s">
        <v>29</v>
      </c>
      <c r="C20" s="98"/>
    </row>
    <row r="21" spans="1:3" ht="25.5" customHeight="1" x14ac:dyDescent="0.25">
      <c r="A21" s="57">
        <v>16</v>
      </c>
      <c r="B21" s="103" t="s">
        <v>26</v>
      </c>
      <c r="C21" s="98"/>
    </row>
    <row r="22" spans="1:3" x14ac:dyDescent="0.25">
      <c r="A22" s="57">
        <v>17</v>
      </c>
      <c r="B22" s="103" t="s">
        <v>3</v>
      </c>
      <c r="C22" s="98"/>
    </row>
    <row r="23" spans="1:3" x14ac:dyDescent="0.25">
      <c r="B23" s="31"/>
    </row>
    <row r="24" spans="1:3" x14ac:dyDescent="0.25">
      <c r="B24" s="31"/>
    </row>
    <row r="25" spans="1:3" x14ac:dyDescent="0.25">
      <c r="B25" s="31"/>
    </row>
    <row r="26" spans="1:3" x14ac:dyDescent="0.25">
      <c r="B26" s="31"/>
    </row>
    <row r="27" spans="1:3" x14ac:dyDescent="0.25">
      <c r="B27" s="31"/>
    </row>
    <row r="28" spans="1:3" x14ac:dyDescent="0.25">
      <c r="B28" s="31"/>
    </row>
    <row r="29" spans="1:3" x14ac:dyDescent="0.25">
      <c r="B29" s="31"/>
    </row>
    <row r="30" spans="1:3" x14ac:dyDescent="0.25">
      <c r="B30" s="31"/>
    </row>
    <row r="31" spans="1:3" x14ac:dyDescent="0.25">
      <c r="B31" s="31"/>
    </row>
    <row r="32" spans="1:3" x14ac:dyDescent="0.25">
      <c r="B32" s="31"/>
    </row>
    <row r="33" spans="2:2" x14ac:dyDescent="0.25">
      <c r="B33" s="32"/>
    </row>
  </sheetData>
  <sheetProtection password="EF5D" sheet="1" objects="1" scenarios="1" selectLockedCells="1"/>
  <mergeCells count="20">
    <mergeCell ref="B14:C14"/>
    <mergeCell ref="B9:C9"/>
    <mergeCell ref="B10:C10"/>
    <mergeCell ref="B11:C11"/>
    <mergeCell ref="B12:C12"/>
    <mergeCell ref="B13:C13"/>
    <mergeCell ref="A2:B2"/>
    <mergeCell ref="B15:C15"/>
    <mergeCell ref="B22:C22"/>
    <mergeCell ref="B16:C16"/>
    <mergeCell ref="B18:C18"/>
    <mergeCell ref="B4:C4"/>
    <mergeCell ref="B17:C17"/>
    <mergeCell ref="B21:C21"/>
    <mergeCell ref="B19:C19"/>
    <mergeCell ref="B5:C5"/>
    <mergeCell ref="B6:C6"/>
    <mergeCell ref="B7:C7"/>
    <mergeCell ref="B8:C8"/>
    <mergeCell ref="B20:C20"/>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topLeftCell="A10" zoomScale="80" zoomScaleNormal="80" workbookViewId="0">
      <selection activeCell="D20" sqref="D20"/>
    </sheetView>
  </sheetViews>
  <sheetFormatPr defaultRowHeight="15" x14ac:dyDescent="0.25"/>
  <cols>
    <col min="1" max="1" width="84.5703125" style="6" customWidth="1"/>
    <col min="2" max="2" width="23.42578125" style="6" customWidth="1"/>
    <col min="3" max="3" width="24.85546875" style="6" customWidth="1"/>
    <col min="4" max="4" width="48.140625" style="6" customWidth="1"/>
    <col min="5" max="5" width="55.28515625" style="6" customWidth="1"/>
    <col min="6" max="7" width="31.85546875" style="6" customWidth="1"/>
    <col min="8" max="16384" width="9.140625" style="6"/>
  </cols>
  <sheetData>
    <row r="1" spans="1:6" ht="15.75" thickBot="1" x14ac:dyDescent="0.3"/>
    <row r="2" spans="1:6" ht="53.25" customHeight="1" x14ac:dyDescent="0.25">
      <c r="A2" s="105" t="str">
        <f>Instructie!$A$2</f>
        <v>Bijlage Prijzenblad 'Beheersysteem Openbare ruimte', inkoopcode: AICT-2018-0026</v>
      </c>
      <c r="B2" s="106"/>
      <c r="C2" s="107"/>
      <c r="D2" s="71"/>
    </row>
    <row r="3" spans="1:6" ht="33" customHeight="1" x14ac:dyDescent="0.25">
      <c r="A3" s="108" t="s">
        <v>0</v>
      </c>
      <c r="B3" s="109"/>
      <c r="C3" s="9" t="str">
        <f>Voorblad!B3</f>
        <v>Invullen op 'voorblad'</v>
      </c>
      <c r="D3" s="72"/>
    </row>
    <row r="4" spans="1:6" ht="33" customHeight="1" x14ac:dyDescent="0.25">
      <c r="A4" s="113" t="s">
        <v>9</v>
      </c>
      <c r="B4" s="114"/>
      <c r="C4" s="115"/>
      <c r="D4" s="73"/>
    </row>
    <row r="5" spans="1:6" x14ac:dyDescent="0.25">
      <c r="A5" s="119" t="s">
        <v>43</v>
      </c>
      <c r="B5" s="120"/>
      <c r="C5" s="121"/>
      <c r="D5" s="39" t="s">
        <v>35</v>
      </c>
    </row>
    <row r="6" spans="1:6" ht="123" customHeight="1" x14ac:dyDescent="0.25">
      <c r="A6" s="116" t="s">
        <v>80</v>
      </c>
      <c r="B6" s="117"/>
      <c r="C6" s="118"/>
      <c r="D6" s="40">
        <v>1</v>
      </c>
      <c r="E6" s="74"/>
      <c r="F6" s="74"/>
    </row>
    <row r="7" spans="1:6" ht="124.5" customHeight="1" x14ac:dyDescent="0.25">
      <c r="A7" s="116" t="s">
        <v>65</v>
      </c>
      <c r="B7" s="117"/>
      <c r="C7" s="118"/>
      <c r="D7" s="40">
        <v>1</v>
      </c>
      <c r="E7" s="74"/>
      <c r="F7" s="74"/>
    </row>
    <row r="8" spans="1:6" ht="18" customHeight="1" x14ac:dyDescent="0.25">
      <c r="A8" s="122" t="s">
        <v>34</v>
      </c>
      <c r="B8" s="123"/>
      <c r="C8" s="124"/>
      <c r="D8" s="75">
        <f>SUM(D6:D7)</f>
        <v>2</v>
      </c>
      <c r="E8" s="74"/>
      <c r="F8" s="74"/>
    </row>
    <row r="9" spans="1:6" ht="15" customHeight="1" x14ac:dyDescent="0.25">
      <c r="A9" s="119" t="s">
        <v>44</v>
      </c>
      <c r="B9" s="120"/>
      <c r="C9" s="121"/>
      <c r="D9" s="39" t="s">
        <v>35</v>
      </c>
      <c r="E9" s="74"/>
      <c r="F9" s="74"/>
    </row>
    <row r="10" spans="1:6" ht="51" customHeight="1" x14ac:dyDescent="0.25">
      <c r="A10" s="116" t="s">
        <v>66</v>
      </c>
      <c r="B10" s="117"/>
      <c r="C10" s="118"/>
      <c r="D10" s="40">
        <v>1</v>
      </c>
      <c r="E10" s="74"/>
    </row>
    <row r="11" spans="1:6" ht="18" customHeight="1" x14ac:dyDescent="0.25">
      <c r="A11" s="122" t="s">
        <v>82</v>
      </c>
      <c r="B11" s="123"/>
      <c r="C11" s="124"/>
      <c r="D11" s="75">
        <f>D10</f>
        <v>1</v>
      </c>
      <c r="E11" s="74"/>
    </row>
    <row r="12" spans="1:6" ht="15" customHeight="1" x14ac:dyDescent="0.25">
      <c r="A12" s="119" t="s">
        <v>45</v>
      </c>
      <c r="B12" s="120"/>
      <c r="C12" s="121"/>
      <c r="D12" s="39" t="s">
        <v>35</v>
      </c>
      <c r="E12" s="74"/>
      <c r="F12" s="74"/>
    </row>
    <row r="13" spans="1:6" ht="49.5" customHeight="1" x14ac:dyDescent="0.25">
      <c r="A13" s="116" t="s">
        <v>54</v>
      </c>
      <c r="B13" s="117"/>
      <c r="C13" s="118"/>
      <c r="D13" s="40">
        <v>1</v>
      </c>
      <c r="E13" s="74" t="s">
        <v>52</v>
      </c>
      <c r="F13" s="74"/>
    </row>
    <row r="14" spans="1:6" ht="48" customHeight="1" x14ac:dyDescent="0.25">
      <c r="A14" s="116" t="s">
        <v>67</v>
      </c>
      <c r="B14" s="117"/>
      <c r="C14" s="118"/>
      <c r="D14" s="40">
        <v>1</v>
      </c>
      <c r="E14" s="74" t="s">
        <v>52</v>
      </c>
    </row>
    <row r="15" spans="1:6" ht="18.75" customHeight="1" x14ac:dyDescent="0.25">
      <c r="A15" s="122" t="s">
        <v>41</v>
      </c>
      <c r="B15" s="123"/>
      <c r="C15" s="124"/>
      <c r="D15" s="75">
        <f>SUM(D13:D14)</f>
        <v>2</v>
      </c>
      <c r="E15" s="74"/>
      <c r="F15" s="74"/>
    </row>
    <row r="16" spans="1:6" ht="15" customHeight="1" x14ac:dyDescent="0.25">
      <c r="A16" s="119" t="s">
        <v>46</v>
      </c>
      <c r="B16" s="120"/>
      <c r="C16" s="121"/>
      <c r="D16" s="125" t="s">
        <v>35</v>
      </c>
      <c r="E16" s="130"/>
      <c r="F16" s="131"/>
    </row>
    <row r="17" spans="1:6" ht="32.25" customHeight="1" x14ac:dyDescent="0.25">
      <c r="A17" s="127" t="s">
        <v>62</v>
      </c>
      <c r="B17" s="128"/>
      <c r="C17" s="129"/>
      <c r="D17" s="126"/>
      <c r="E17" s="130"/>
      <c r="F17" s="131"/>
    </row>
    <row r="18" spans="1:6" ht="35.25" customHeight="1" x14ac:dyDescent="0.25">
      <c r="A18" s="116" t="s">
        <v>55</v>
      </c>
      <c r="B18" s="117"/>
      <c r="C18" s="118"/>
      <c r="D18" s="40">
        <v>1</v>
      </c>
      <c r="E18" s="130"/>
      <c r="F18" s="131"/>
    </row>
    <row r="19" spans="1:6" ht="35.25" customHeight="1" x14ac:dyDescent="0.25">
      <c r="A19" s="116" t="s">
        <v>58</v>
      </c>
      <c r="B19" s="117"/>
      <c r="C19" s="118"/>
      <c r="D19" s="40">
        <v>1</v>
      </c>
      <c r="E19" s="74"/>
      <c r="F19" s="74"/>
    </row>
    <row r="20" spans="1:6" ht="35.25" customHeight="1" x14ac:dyDescent="0.25">
      <c r="A20" s="116" t="s">
        <v>57</v>
      </c>
      <c r="B20" s="117"/>
      <c r="C20" s="118"/>
      <c r="D20" s="40">
        <v>1</v>
      </c>
      <c r="E20" s="133"/>
      <c r="F20" s="134"/>
    </row>
    <row r="21" spans="1:6" ht="35.25" customHeight="1" x14ac:dyDescent="0.25">
      <c r="A21" s="116" t="s">
        <v>56</v>
      </c>
      <c r="B21" s="117"/>
      <c r="C21" s="132"/>
      <c r="D21" s="40">
        <v>1</v>
      </c>
      <c r="E21" s="74"/>
      <c r="F21" s="74"/>
    </row>
    <row r="22" spans="1:6" ht="35.25" customHeight="1" x14ac:dyDescent="0.25">
      <c r="A22" s="116" t="s">
        <v>59</v>
      </c>
      <c r="B22" s="117"/>
      <c r="C22" s="118"/>
      <c r="D22" s="40">
        <v>1</v>
      </c>
      <c r="E22" s="74"/>
      <c r="F22" s="74"/>
    </row>
    <row r="23" spans="1:6" ht="35.25" customHeight="1" x14ac:dyDescent="0.25">
      <c r="A23" s="116" t="s">
        <v>60</v>
      </c>
      <c r="B23" s="117"/>
      <c r="C23" s="118"/>
      <c r="D23" s="40">
        <v>1</v>
      </c>
      <c r="E23" s="74"/>
      <c r="F23" s="74"/>
    </row>
    <row r="24" spans="1:6" ht="35.25" customHeight="1" x14ac:dyDescent="0.25">
      <c r="A24" s="116" t="s">
        <v>61</v>
      </c>
      <c r="B24" s="117"/>
      <c r="C24" s="118"/>
      <c r="D24" s="40">
        <v>1</v>
      </c>
      <c r="E24" s="74"/>
      <c r="F24" s="74"/>
    </row>
    <row r="25" spans="1:6" ht="35.25" customHeight="1" x14ac:dyDescent="0.25">
      <c r="A25" s="116" t="s">
        <v>79</v>
      </c>
      <c r="B25" s="117"/>
      <c r="C25" s="118"/>
      <c r="D25" s="40">
        <v>1</v>
      </c>
      <c r="E25" s="74"/>
      <c r="F25" s="74"/>
    </row>
    <row r="26" spans="1:6" ht="18.75" customHeight="1" thickBot="1" x14ac:dyDescent="0.3">
      <c r="A26" s="122" t="s">
        <v>42</v>
      </c>
      <c r="B26" s="123"/>
      <c r="C26" s="124"/>
      <c r="D26" s="75">
        <f>SUM(D18:D25)</f>
        <v>8</v>
      </c>
      <c r="E26" s="74"/>
      <c r="F26" s="74"/>
    </row>
    <row r="27" spans="1:6" ht="31.5" customHeight="1" thickBot="1" x14ac:dyDescent="0.3">
      <c r="A27" s="110" t="s">
        <v>47</v>
      </c>
      <c r="B27" s="111"/>
      <c r="C27" s="112"/>
      <c r="D27" s="76">
        <f>D8+D11+D15+D26</f>
        <v>13</v>
      </c>
      <c r="E27" s="77"/>
      <c r="F27" s="77"/>
    </row>
    <row r="28" spans="1:6" x14ac:dyDescent="0.25">
      <c r="E28" s="77"/>
      <c r="F28" s="77"/>
    </row>
  </sheetData>
  <sheetProtection password="EF5D" sheet="1" objects="1" scenarios="1" selectLockedCells="1"/>
  <mergeCells count="29">
    <mergeCell ref="A11:C11"/>
    <mergeCell ref="D16:D17"/>
    <mergeCell ref="A17:C17"/>
    <mergeCell ref="E16:F18"/>
    <mergeCell ref="A25:C25"/>
    <mergeCell ref="A26:C26"/>
    <mergeCell ref="A18:C18"/>
    <mergeCell ref="A19:C19"/>
    <mergeCell ref="A20:C20"/>
    <mergeCell ref="A23:C23"/>
    <mergeCell ref="A24:C24"/>
    <mergeCell ref="A21:C21"/>
    <mergeCell ref="E20:F20"/>
    <mergeCell ref="A2:C2"/>
    <mergeCell ref="A3:B3"/>
    <mergeCell ref="A27:C27"/>
    <mergeCell ref="A4:C4"/>
    <mergeCell ref="A6:C6"/>
    <mergeCell ref="A5:C5"/>
    <mergeCell ref="A22:C22"/>
    <mergeCell ref="A7:C7"/>
    <mergeCell ref="A9:C9"/>
    <mergeCell ref="A10:C10"/>
    <mergeCell ref="A13:C13"/>
    <mergeCell ref="A14:C14"/>
    <mergeCell ref="A8:C8"/>
    <mergeCell ref="A12:C12"/>
    <mergeCell ref="A15:C15"/>
    <mergeCell ref="A16:C16"/>
  </mergeCells>
  <dataValidations count="5">
    <dataValidation type="decimal" allowBlank="1" showInputMessage="1" showErrorMessage="1" sqref="D26">
      <formula1>0</formula1>
      <formula2>80000</formula2>
    </dataValidation>
    <dataValidation type="decimal" allowBlank="1" showInputMessage="1" showErrorMessage="1" sqref="D6">
      <formula1>0</formula1>
      <formula2>40000</formula2>
    </dataValidation>
    <dataValidation type="decimal" allowBlank="1" showInputMessage="1" showErrorMessage="1" sqref="D7">
      <formula1>0</formula1>
      <formula2>60000</formula2>
    </dataValidation>
    <dataValidation type="decimal" allowBlank="1" showInputMessage="1" showErrorMessage="1" sqref="D13">
      <formula1>0</formula1>
      <formula2>20000</formula2>
    </dataValidation>
    <dataValidation type="decimal" allowBlank="1" showInputMessage="1" showErrorMessage="1" sqref="D14">
      <formula1>0</formula1>
      <formula2>30000</formula2>
    </dataValidation>
  </dataValidations>
  <pageMargins left="0.70866141732283472" right="0.70866141732283472" top="0.74803149606299213" bottom="0.74803149606299213"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
  <sheetViews>
    <sheetView zoomScale="80" zoomScaleNormal="80" workbookViewId="0">
      <selection activeCell="D13" sqref="D13"/>
    </sheetView>
  </sheetViews>
  <sheetFormatPr defaultRowHeight="15" x14ac:dyDescent="0.25"/>
  <cols>
    <col min="1" max="1" width="50.140625" style="1" customWidth="1"/>
    <col min="2" max="2" width="22.28515625" style="1" customWidth="1"/>
    <col min="3" max="4" width="18.140625" style="1" customWidth="1"/>
    <col min="5" max="5" width="10.140625" style="1" customWidth="1"/>
    <col min="6" max="6" width="49.28515625" style="1" customWidth="1"/>
    <col min="7" max="16384" width="9.140625" style="1"/>
  </cols>
  <sheetData>
    <row r="1" spans="1:16" ht="15.75" thickBot="1" x14ac:dyDescent="0.3"/>
    <row r="2" spans="1:16" ht="53.25" customHeight="1" x14ac:dyDescent="0.25">
      <c r="A2" s="157" t="str">
        <f>Instructie!$A$2</f>
        <v>Bijlage Prijzenblad 'Beheersysteem Openbare ruimte', inkoopcode: AICT-2018-0026</v>
      </c>
      <c r="B2" s="158"/>
      <c r="C2" s="158"/>
      <c r="D2" s="158"/>
      <c r="E2" s="158"/>
      <c r="F2" s="10"/>
    </row>
    <row r="3" spans="1:16" ht="33" customHeight="1" x14ac:dyDescent="0.25">
      <c r="A3" s="161" t="s">
        <v>0</v>
      </c>
      <c r="B3" s="161"/>
      <c r="C3" s="162" t="str">
        <f>Voorblad!B3</f>
        <v>Invullen op 'voorblad'</v>
      </c>
      <c r="D3" s="162"/>
      <c r="E3" s="162"/>
      <c r="F3" s="11"/>
    </row>
    <row r="4" spans="1:16" ht="33" customHeight="1" x14ac:dyDescent="0.25">
      <c r="A4" s="159" t="s">
        <v>10</v>
      </c>
      <c r="B4" s="160"/>
      <c r="C4" s="81"/>
      <c r="D4" s="81"/>
      <c r="E4" s="81"/>
      <c r="F4" s="11"/>
    </row>
    <row r="5" spans="1:16" ht="33.75" customHeight="1" x14ac:dyDescent="0.25">
      <c r="A5" s="163" t="s">
        <v>50</v>
      </c>
      <c r="B5" s="164"/>
      <c r="C5" s="165"/>
      <c r="D5" s="82" t="s">
        <v>32</v>
      </c>
      <c r="E5" s="83" t="s">
        <v>33</v>
      </c>
      <c r="F5" s="84" t="s">
        <v>39</v>
      </c>
      <c r="H5" s="38"/>
      <c r="I5" s="38"/>
      <c r="J5" s="38"/>
      <c r="K5" s="38"/>
      <c r="L5" s="38"/>
      <c r="M5" s="38"/>
      <c r="N5" s="38"/>
      <c r="O5" s="38"/>
      <c r="P5" s="38"/>
    </row>
    <row r="6" spans="1:16" ht="69" customHeight="1" x14ac:dyDescent="0.25">
      <c r="A6" s="147" t="s">
        <v>78</v>
      </c>
      <c r="B6" s="148"/>
      <c r="C6" s="149"/>
      <c r="D6" s="14">
        <v>1</v>
      </c>
      <c r="E6" s="85">
        <v>120</v>
      </c>
      <c r="F6" s="15">
        <f>D6*E6</f>
        <v>120</v>
      </c>
      <c r="H6" s="156"/>
      <c r="I6" s="156"/>
      <c r="J6" s="156"/>
      <c r="K6" s="156"/>
      <c r="L6" s="156"/>
      <c r="M6" s="156"/>
      <c r="N6" s="156"/>
      <c r="O6" s="156"/>
      <c r="P6" s="156"/>
    </row>
    <row r="7" spans="1:16" ht="21.75" customHeight="1" x14ac:dyDescent="0.25">
      <c r="A7" s="138" t="s">
        <v>64</v>
      </c>
      <c r="B7" s="139"/>
      <c r="C7" s="139"/>
      <c r="D7" s="139"/>
      <c r="E7" s="140"/>
      <c r="F7" s="21">
        <f>F6</f>
        <v>120</v>
      </c>
      <c r="H7" s="38"/>
      <c r="I7" s="38"/>
      <c r="J7" s="38"/>
      <c r="K7" s="38"/>
      <c r="L7" s="38"/>
      <c r="M7" s="38"/>
      <c r="N7" s="38"/>
      <c r="O7" s="38"/>
      <c r="P7" s="38"/>
    </row>
    <row r="8" spans="1:16" ht="35.25" customHeight="1" x14ac:dyDescent="0.25">
      <c r="A8" s="141" t="s">
        <v>51</v>
      </c>
      <c r="B8" s="142"/>
      <c r="C8" s="143"/>
      <c r="D8" s="82" t="s">
        <v>32</v>
      </c>
      <c r="E8" s="83" t="s">
        <v>33</v>
      </c>
      <c r="F8" s="84" t="s">
        <v>39</v>
      </c>
      <c r="H8" s="38"/>
      <c r="I8" s="38"/>
      <c r="J8" s="38"/>
      <c r="K8" s="38"/>
      <c r="L8" s="38"/>
      <c r="M8" s="38"/>
      <c r="N8" s="38"/>
      <c r="O8" s="38"/>
      <c r="P8" s="38"/>
    </row>
    <row r="9" spans="1:16" ht="60" customHeight="1" x14ac:dyDescent="0.25">
      <c r="A9" s="147" t="s">
        <v>77</v>
      </c>
      <c r="B9" s="148"/>
      <c r="C9" s="149"/>
      <c r="D9" s="14">
        <v>1</v>
      </c>
      <c r="E9" s="85">
        <v>120</v>
      </c>
      <c r="F9" s="15">
        <f>D9*E9</f>
        <v>120</v>
      </c>
      <c r="H9" s="156"/>
      <c r="I9" s="156"/>
      <c r="J9" s="156"/>
      <c r="K9" s="156"/>
      <c r="L9" s="156"/>
      <c r="M9" s="156"/>
      <c r="N9" s="156"/>
      <c r="O9" s="38"/>
      <c r="P9" s="38"/>
    </row>
    <row r="10" spans="1:16" ht="21.75" customHeight="1" x14ac:dyDescent="0.25">
      <c r="A10" s="138" t="s">
        <v>63</v>
      </c>
      <c r="B10" s="139"/>
      <c r="C10" s="139"/>
      <c r="D10" s="139"/>
      <c r="E10" s="140"/>
      <c r="F10" s="21">
        <f>F9</f>
        <v>120</v>
      </c>
      <c r="H10" s="38"/>
      <c r="I10" s="38"/>
      <c r="J10" s="38"/>
      <c r="K10" s="38"/>
      <c r="L10" s="38"/>
      <c r="M10" s="38"/>
      <c r="N10" s="38"/>
      <c r="O10" s="38"/>
      <c r="P10" s="38"/>
    </row>
    <row r="11" spans="1:16" ht="33" customHeight="1" x14ac:dyDescent="0.25">
      <c r="A11" s="153" t="s">
        <v>68</v>
      </c>
      <c r="B11" s="154"/>
      <c r="C11" s="155"/>
      <c r="D11" s="82" t="s">
        <v>32</v>
      </c>
      <c r="E11" s="83" t="s">
        <v>33</v>
      </c>
      <c r="F11" s="84" t="s">
        <v>39</v>
      </c>
    </row>
    <row r="12" spans="1:16" ht="79.5" customHeight="1" x14ac:dyDescent="0.25">
      <c r="A12" s="150" t="s">
        <v>69</v>
      </c>
      <c r="B12" s="151"/>
      <c r="C12" s="152"/>
      <c r="D12" s="20"/>
      <c r="E12" s="86"/>
      <c r="F12" s="20"/>
    </row>
    <row r="13" spans="1:16" ht="69" customHeight="1" x14ac:dyDescent="0.25">
      <c r="A13" s="144" t="s">
        <v>36</v>
      </c>
      <c r="B13" s="145"/>
      <c r="C13" s="146"/>
      <c r="D13" s="14">
        <v>1</v>
      </c>
      <c r="E13" s="85">
        <v>120</v>
      </c>
      <c r="F13" s="15">
        <f>D13*E13</f>
        <v>120</v>
      </c>
    </row>
    <row r="14" spans="1:16" ht="29.25" customHeight="1" x14ac:dyDescent="0.25">
      <c r="A14" s="138" t="s">
        <v>49</v>
      </c>
      <c r="B14" s="139"/>
      <c r="C14" s="139"/>
      <c r="D14" s="139"/>
      <c r="E14" s="140"/>
      <c r="F14" s="21">
        <f>F13</f>
        <v>120</v>
      </c>
    </row>
    <row r="15" spans="1:16" ht="42" customHeight="1" thickBot="1" x14ac:dyDescent="0.3">
      <c r="A15" s="135" t="s">
        <v>40</v>
      </c>
      <c r="B15" s="136"/>
      <c r="C15" s="136"/>
      <c r="D15" s="136"/>
      <c r="E15" s="137"/>
      <c r="F15" s="37">
        <f>F7+F10+F14</f>
        <v>360</v>
      </c>
    </row>
  </sheetData>
  <sheetProtection password="EF5D" sheet="1" objects="1" scenarios="1" selectLockedCells="1"/>
  <mergeCells count="17">
    <mergeCell ref="A2:E2"/>
    <mergeCell ref="A4:B4"/>
    <mergeCell ref="A3:B3"/>
    <mergeCell ref="C3:E3"/>
    <mergeCell ref="A5:C5"/>
    <mergeCell ref="A6:C6"/>
    <mergeCell ref="A12:C12"/>
    <mergeCell ref="A11:C11"/>
    <mergeCell ref="A9:C9"/>
    <mergeCell ref="H6:P6"/>
    <mergeCell ref="H9:N9"/>
    <mergeCell ref="A10:E10"/>
    <mergeCell ref="A15:E15"/>
    <mergeCell ref="A14:E14"/>
    <mergeCell ref="A7:E7"/>
    <mergeCell ref="A8:C8"/>
    <mergeCell ref="A13:C13"/>
  </mergeCells>
  <dataValidations count="3">
    <dataValidation type="decimal" allowBlank="1" showInputMessage="1" showErrorMessage="1" sqref="D6">
      <formula1>0</formula1>
      <formula2>6500</formula2>
    </dataValidation>
    <dataValidation type="decimal" allowBlank="1" showInputMessage="1" showErrorMessage="1" sqref="D9">
      <formula1>0</formula1>
      <formula2>1000</formula2>
    </dataValidation>
    <dataValidation type="decimal" allowBlank="1" showInputMessage="1" showErrorMessage="1" sqref="D13">
      <formula1>0</formula1>
      <formula2>500</formula2>
    </dataValidation>
  </dataValidations>
  <pageMargins left="0.70866141732283472" right="0.70866141732283472" top="0.74803149606299213" bottom="0.74803149606299213" header="0.31496062992125984" footer="0.31496062992125984"/>
  <pageSetup paperSize="9" scale="5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zoomScale="80" zoomScaleNormal="80" workbookViewId="0">
      <selection activeCell="C7" sqref="C7"/>
    </sheetView>
  </sheetViews>
  <sheetFormatPr defaultRowHeight="15" x14ac:dyDescent="0.25"/>
  <cols>
    <col min="1" max="1" width="68.7109375" style="6" customWidth="1"/>
    <col min="2" max="2" width="21.140625" style="6" customWidth="1"/>
    <col min="3" max="3" width="21.5703125" style="6" customWidth="1"/>
    <col min="4" max="4" width="49.28515625" style="6" customWidth="1"/>
    <col min="5" max="16384" width="9.140625" style="6"/>
  </cols>
  <sheetData>
    <row r="1" spans="1:5" ht="15.75" thickBot="1" x14ac:dyDescent="0.3"/>
    <row r="2" spans="1:5" ht="53.25" customHeight="1" x14ac:dyDescent="0.25">
      <c r="A2" s="105" t="str">
        <f>Instructie!$A$2</f>
        <v>Bijlage Prijzenblad 'Beheersysteem Openbare ruimte', inkoopcode: AICT-2018-0026</v>
      </c>
      <c r="B2" s="106"/>
      <c r="C2" s="17"/>
      <c r="D2" s="78"/>
    </row>
    <row r="3" spans="1:5" ht="33" customHeight="1" x14ac:dyDescent="0.25">
      <c r="A3" s="8" t="s">
        <v>0</v>
      </c>
      <c r="B3" s="9" t="str">
        <f>Voorblad!B3</f>
        <v>Invullen op 'voorblad'</v>
      </c>
      <c r="C3" s="12"/>
      <c r="D3" s="79"/>
    </row>
    <row r="4" spans="1:5" ht="33" customHeight="1" x14ac:dyDescent="0.25">
      <c r="A4" s="113" t="s">
        <v>11</v>
      </c>
      <c r="B4" s="115"/>
      <c r="C4" s="13"/>
      <c r="D4" s="79"/>
    </row>
    <row r="5" spans="1:5" ht="30" customHeight="1" x14ac:dyDescent="0.25">
      <c r="A5" s="48" t="s">
        <v>53</v>
      </c>
      <c r="B5" s="18" t="s">
        <v>13</v>
      </c>
      <c r="C5" s="19" t="s">
        <v>14</v>
      </c>
      <c r="D5" s="49" t="s">
        <v>39</v>
      </c>
    </row>
    <row r="6" spans="1:5" ht="128.25" customHeight="1" x14ac:dyDescent="0.25">
      <c r="A6" s="116" t="s">
        <v>81</v>
      </c>
      <c r="B6" s="117"/>
      <c r="C6" s="87"/>
      <c r="D6" s="88"/>
      <c r="E6" s="89"/>
    </row>
    <row r="7" spans="1:5" x14ac:dyDescent="0.25">
      <c r="A7" s="50" t="s">
        <v>70</v>
      </c>
      <c r="B7" s="36">
        <v>100</v>
      </c>
      <c r="C7" s="90">
        <v>1</v>
      </c>
      <c r="D7" s="51">
        <f t="shared" ref="D7:D10" si="0">B7*C7</f>
        <v>100</v>
      </c>
    </row>
    <row r="8" spans="1:5" ht="15" customHeight="1" x14ac:dyDescent="0.25">
      <c r="A8" s="50" t="s">
        <v>71</v>
      </c>
      <c r="B8" s="36">
        <v>50</v>
      </c>
      <c r="C8" s="90">
        <v>1</v>
      </c>
      <c r="D8" s="51">
        <f t="shared" si="0"/>
        <v>50</v>
      </c>
    </row>
    <row r="9" spans="1:5" x14ac:dyDescent="0.25">
      <c r="A9" s="50" t="s">
        <v>72</v>
      </c>
      <c r="B9" s="36">
        <v>250</v>
      </c>
      <c r="C9" s="90">
        <v>1</v>
      </c>
      <c r="D9" s="51">
        <f t="shared" si="0"/>
        <v>250</v>
      </c>
    </row>
    <row r="10" spans="1:5" ht="30" x14ac:dyDescent="0.25">
      <c r="A10" s="50" t="s">
        <v>73</v>
      </c>
      <c r="B10" s="36">
        <v>150</v>
      </c>
      <c r="C10" s="90">
        <v>1</v>
      </c>
      <c r="D10" s="51">
        <f t="shared" si="0"/>
        <v>150</v>
      </c>
    </row>
    <row r="11" spans="1:5" ht="42" customHeight="1" thickBot="1" x14ac:dyDescent="0.3">
      <c r="A11" s="166" t="s">
        <v>12</v>
      </c>
      <c r="B11" s="167"/>
      <c r="C11" s="168"/>
      <c r="D11" s="80">
        <f>SUM(D7:D10)</f>
        <v>550</v>
      </c>
    </row>
  </sheetData>
  <sheetProtection password="EF5D" sheet="1" objects="1" scenarios="1" selectLockedCells="1"/>
  <mergeCells count="4">
    <mergeCell ref="A11:C11"/>
    <mergeCell ref="A2:B2"/>
    <mergeCell ref="A4:B4"/>
    <mergeCell ref="A6:B6"/>
  </mergeCells>
  <dataValidations count="1">
    <dataValidation type="decimal" allowBlank="1" showInputMessage="1" showErrorMessage="1" errorTitle="ongeldige invoer" error="Vul een waarde in tussen 0,00 en maximaal 125,00." sqref="C7:C10">
      <formula1>0</formula1>
      <formula2>125</formula2>
    </dataValidation>
  </dataValidations>
  <pageMargins left="0.70866141732283472" right="0.70866141732283472" top="0.74803149606299213" bottom="0.74803149606299213" header="0.31496062992125984" footer="0.31496062992125984"/>
  <pageSetup paperSize="9" scale="8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
  <sheetViews>
    <sheetView zoomScale="90" zoomScaleNormal="90" workbookViewId="0">
      <selection sqref="A1:XFD1048576"/>
    </sheetView>
  </sheetViews>
  <sheetFormatPr defaultRowHeight="15" x14ac:dyDescent="0.25"/>
  <cols>
    <col min="1" max="1" width="64.140625" style="6" customWidth="1"/>
    <col min="2" max="2" width="21.85546875" style="6" customWidth="1"/>
    <col min="3" max="3" width="26.140625" style="6" customWidth="1"/>
    <col min="4" max="4" width="10.42578125" style="6" bestFit="1" customWidth="1"/>
    <col min="5" max="5" width="12.42578125" style="6" customWidth="1"/>
    <col min="6" max="16384" width="9.140625" style="6"/>
  </cols>
  <sheetData>
    <row r="1" spans="1:6" ht="48" customHeight="1" x14ac:dyDescent="0.25">
      <c r="A1" s="172" t="str">
        <f>Instructie!A2</f>
        <v>Bijlage Prijzenblad 'Beheersysteem Openbare ruimte', inkoopcode: AICT-2018-0026</v>
      </c>
      <c r="B1" s="173"/>
      <c r="C1" s="41"/>
    </row>
    <row r="2" spans="1:6" ht="21.75" customHeight="1" x14ac:dyDescent="0.25">
      <c r="A2" s="2" t="s">
        <v>0</v>
      </c>
      <c r="B2" s="33" t="str">
        <f>Voorblad!$B$3</f>
        <v>Invullen op 'voorblad'</v>
      </c>
      <c r="C2" s="79"/>
    </row>
    <row r="3" spans="1:6" x14ac:dyDescent="0.25">
      <c r="A3" s="3"/>
      <c r="B3" s="4"/>
      <c r="C3" s="42"/>
    </row>
    <row r="4" spans="1:6" ht="48.75" customHeight="1" x14ac:dyDescent="0.25">
      <c r="A4" s="169" t="s">
        <v>1</v>
      </c>
      <c r="B4" s="170"/>
      <c r="C4" s="171"/>
    </row>
    <row r="5" spans="1:6" ht="48.75" customHeight="1" x14ac:dyDescent="0.25">
      <c r="A5" s="43" t="s">
        <v>8</v>
      </c>
      <c r="B5" s="16" t="s">
        <v>19</v>
      </c>
      <c r="C5" s="44" t="s">
        <v>39</v>
      </c>
    </row>
    <row r="6" spans="1:6" ht="24.75" customHeight="1" x14ac:dyDescent="0.25">
      <c r="A6" s="22" t="str">
        <f>'Eenmalige kosten'!A5:C5</f>
        <v>Prijsitem 1 Project- en implementatiekosten</v>
      </c>
      <c r="B6" s="26" t="s">
        <v>17</v>
      </c>
      <c r="C6" s="45">
        <f>'Eenmalige kosten'!D8</f>
        <v>2</v>
      </c>
    </row>
    <row r="7" spans="1:6" ht="24.75" customHeight="1" x14ac:dyDescent="0.25">
      <c r="A7" s="23" t="str">
        <f>'Eenmalige kosten'!A9:C9</f>
        <v>Prijsitem 2 Opleidingen</v>
      </c>
      <c r="B7" s="27" t="s">
        <v>17</v>
      </c>
      <c r="C7" s="45">
        <f>'Eenmalige kosten'!D11</f>
        <v>1</v>
      </c>
    </row>
    <row r="8" spans="1:6" ht="24.75" customHeight="1" x14ac:dyDescent="0.25">
      <c r="A8" s="23" t="str">
        <f>'Eenmalige kosten'!A12:C12</f>
        <v>Prijsitem 3 Inrichting</v>
      </c>
      <c r="B8" s="27" t="s">
        <v>17</v>
      </c>
      <c r="C8" s="45">
        <f>'Eenmalige kosten'!D15</f>
        <v>2</v>
      </c>
    </row>
    <row r="9" spans="1:6" ht="24.75" customHeight="1" x14ac:dyDescent="0.25">
      <c r="A9" s="23" t="str">
        <f>'Eenmalige kosten'!A16:C16</f>
        <v>Prijsitem 4 Koppelingen/gegevensuitwisseling bij implementatie</v>
      </c>
      <c r="B9" s="27" t="s">
        <v>17</v>
      </c>
      <c r="C9" s="45">
        <f>'Eenmalige kosten'!D26</f>
        <v>8</v>
      </c>
    </row>
    <row r="10" spans="1:6" ht="24.75" customHeight="1" x14ac:dyDescent="0.25">
      <c r="A10" s="24" t="str">
        <f>'Structurele kosten'!A5:B5</f>
        <v>Prijsitem 5 Structurele kosten SaaS-oplossing</v>
      </c>
      <c r="B10" s="28" t="s">
        <v>18</v>
      </c>
      <c r="C10" s="45">
        <f>'Structurele kosten'!F7</f>
        <v>120</v>
      </c>
    </row>
    <row r="11" spans="1:6" ht="24.75" customHeight="1" x14ac:dyDescent="0.25">
      <c r="A11" s="25" t="str">
        <f>'Structurele kosten'!A8:B8</f>
        <v>Prijsitem 6 Koppelingen</v>
      </c>
      <c r="B11" s="29" t="s">
        <v>18</v>
      </c>
      <c r="C11" s="45">
        <f>'Structurele kosten'!F10</f>
        <v>120</v>
      </c>
    </row>
    <row r="12" spans="1:6" ht="24.75" customHeight="1" x14ac:dyDescent="0.25">
      <c r="A12" s="24" t="str">
        <f>'Structurele kosten'!A11:B11</f>
        <v>Prijsitem 7 Overige structurele kosten</v>
      </c>
      <c r="B12" s="30" t="s">
        <v>18</v>
      </c>
      <c r="C12" s="45">
        <f>'Structurele kosten'!F14</f>
        <v>120</v>
      </c>
    </row>
    <row r="13" spans="1:6" ht="24.75" customHeight="1" x14ac:dyDescent="0.25">
      <c r="A13" s="46" t="str">
        <f>'Additionele kosten'!A5</f>
        <v>Prijsitem 8 Dienstverlening</v>
      </c>
      <c r="B13" s="34" t="s">
        <v>30</v>
      </c>
      <c r="C13" s="45">
        <f>'Additionele kosten'!D11</f>
        <v>550</v>
      </c>
    </row>
    <row r="14" spans="1:6" ht="40.5" customHeight="1" thickBot="1" x14ac:dyDescent="0.3">
      <c r="A14" s="5"/>
      <c r="B14" s="35" t="s">
        <v>31</v>
      </c>
      <c r="C14" s="47">
        <f>SUM(C6:C13)</f>
        <v>923</v>
      </c>
    </row>
    <row r="16" spans="1:6" x14ac:dyDescent="0.25">
      <c r="B16" s="91"/>
      <c r="C16" s="92"/>
      <c r="F16" s="93"/>
    </row>
    <row r="17" spans="2:3" x14ac:dyDescent="0.25">
      <c r="B17" s="94"/>
      <c r="C17" s="91"/>
    </row>
    <row r="18" spans="2:3" x14ac:dyDescent="0.25">
      <c r="B18" s="94"/>
      <c r="C18" s="91"/>
    </row>
  </sheetData>
  <sheetProtection password="EF5D" sheet="1" objects="1" scenarios="1"/>
  <mergeCells count="2">
    <mergeCell ref="A4:C4"/>
    <mergeCell ref="A1:B1"/>
  </mergeCell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Instructie</vt:lpstr>
      <vt:lpstr>Eenmalige kosten</vt:lpstr>
      <vt:lpstr>Structurele kosten</vt:lpstr>
      <vt:lpstr>Additionele kosten</vt:lpstr>
      <vt:lpstr>Totaal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2019-03-18T12:35:28Z</dcterms:modified>
</cp:coreProperties>
</file>