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270" yWindow="150" windowWidth="14715" windowHeight="9915"/>
  </bookViews>
  <sheets>
    <sheet name="inschrijfstaat" sheetId="5" r:id="rId1"/>
  </sheets>
  <calcPr calcId="145621"/>
</workbook>
</file>

<file path=xl/calcChain.xml><?xml version="1.0" encoding="utf-8"?>
<calcChain xmlns="http://schemas.openxmlformats.org/spreadsheetml/2006/main">
  <c r="J54" i="5" l="1"/>
  <c r="J50" i="5" l="1"/>
  <c r="I49" i="5"/>
  <c r="F49" i="5"/>
  <c r="F52" i="5" l="1"/>
  <c r="F22" i="5" l="1"/>
  <c r="F21" i="5"/>
  <c r="F20" i="5"/>
  <c r="J24" i="5" s="1"/>
  <c r="G13" i="5" l="1"/>
  <c r="G8" i="5"/>
  <c r="F35" i="5"/>
  <c r="F36" i="5"/>
  <c r="F37" i="5"/>
  <c r="F38" i="5"/>
  <c r="F39" i="5"/>
  <c r="F40" i="5"/>
  <c r="F41" i="5"/>
  <c r="F42" i="5"/>
  <c r="F43" i="5"/>
  <c r="F44" i="5"/>
  <c r="F45" i="5"/>
  <c r="F46" i="5"/>
  <c r="F47" i="5"/>
  <c r="F48" i="5"/>
  <c r="I35" i="5"/>
  <c r="I36" i="5"/>
  <c r="I37" i="5"/>
  <c r="I38" i="5"/>
  <c r="I39" i="5"/>
  <c r="I40" i="5"/>
  <c r="I41" i="5"/>
  <c r="I42" i="5"/>
  <c r="I43" i="5"/>
  <c r="I44" i="5"/>
  <c r="I45" i="5"/>
  <c r="I46" i="5"/>
  <c r="I47" i="5"/>
  <c r="I48" i="5"/>
  <c r="G31" i="5" l="1"/>
  <c r="I31" i="5" s="1"/>
  <c r="G30" i="5"/>
  <c r="I30" i="5" s="1"/>
  <c r="F29" i="5"/>
  <c r="F26" i="5"/>
  <c r="J27" i="5" s="1"/>
  <c r="F13" i="5"/>
  <c r="F8" i="5"/>
  <c r="I17" i="5"/>
  <c r="F17" i="5"/>
  <c r="I13" i="5"/>
  <c r="I8" i="5"/>
  <c r="J11" i="5" s="1"/>
  <c r="F5" i="5"/>
  <c r="F4" i="5"/>
  <c r="J15" i="5" l="1"/>
  <c r="J18" i="5"/>
  <c r="J32" i="5"/>
  <c r="J6" i="5"/>
  <c r="J58" i="5" l="1"/>
</calcChain>
</file>

<file path=xl/sharedStrings.xml><?xml version="1.0" encoding="utf-8"?>
<sst xmlns="http://schemas.openxmlformats.org/spreadsheetml/2006/main" count="130" uniqueCount="94">
  <si>
    <t>Afvalsoort</t>
  </si>
  <si>
    <t>Maashofparklaan</t>
  </si>
  <si>
    <t>banden</t>
  </si>
  <si>
    <t>b-hout</t>
  </si>
  <si>
    <t>Schoon puin</t>
  </si>
  <si>
    <t>stronken</t>
  </si>
  <si>
    <t>Hulsterweg</t>
  </si>
  <si>
    <t>n.v.t.</t>
  </si>
  <si>
    <t>aantal aansluitingen</t>
  </si>
  <si>
    <t>PMD + Rest</t>
  </si>
  <si>
    <t>GHA</t>
  </si>
  <si>
    <t>Rest</t>
  </si>
  <si>
    <t>PMD</t>
  </si>
  <si>
    <t>Vervangen mini en duo containers</t>
  </si>
  <si>
    <t>€ / aansluiting</t>
  </si>
  <si>
    <t>€ / jaar</t>
  </si>
  <si>
    <t>Glas wit/groen/bruin</t>
  </si>
  <si>
    <t>ton / jaar</t>
  </si>
  <si>
    <t>inzamelen</t>
  </si>
  <si>
    <t>verwerken</t>
  </si>
  <si>
    <t>Gemeentewerven</t>
  </si>
  <si>
    <t>€ / ton</t>
  </si>
  <si>
    <t>totaal</t>
  </si>
  <si>
    <t>totalen</t>
  </si>
  <si>
    <t>€ / kg</t>
  </si>
  <si>
    <t>€ / stuk</t>
  </si>
  <si>
    <t>aanmeldingen (max 2 m3)</t>
  </si>
  <si>
    <t>Aantal aanmeldingen per jaar</t>
  </si>
  <si>
    <t>€ / aanmelding</t>
  </si>
  <si>
    <t>hfd stuk</t>
  </si>
  <si>
    <t>Omschrijving</t>
  </si>
  <si>
    <t>Ledigen mini container groen</t>
  </si>
  <si>
    <t>Ledigen duo container</t>
  </si>
  <si>
    <t>Inzameling en verwerken Grof Huishoudelijk Afval</t>
  </si>
  <si>
    <t>Huis aan huis inzameling</t>
  </si>
  <si>
    <t>Inzamelen en verwerken Glas</t>
  </si>
  <si>
    <t>74 containers</t>
  </si>
  <si>
    <t>N.v.t.</t>
  </si>
  <si>
    <t>Ledigen ondergrondse contrainer mono</t>
  </si>
  <si>
    <t>Ledigen ondergrondse contrainer duo</t>
  </si>
  <si>
    <t>Inzamelen en verwerken Grof Tuinafval</t>
  </si>
  <si>
    <t>Inzamelen Luierafval</t>
  </si>
  <si>
    <t>30 locaties</t>
  </si>
  <si>
    <t>luiers + incontinentie materiaal</t>
  </si>
  <si>
    <t>Inzamelen en verwerken medicijnen / cosmetica / naalden</t>
  </si>
  <si>
    <t>Inzamelkosten per locatie</t>
  </si>
  <si>
    <t>Verwerken Medicijnen / cosmetica</t>
  </si>
  <si>
    <t>Verwerken spuiten / naalden</t>
  </si>
  <si>
    <t>€ / locatie / keer</t>
  </si>
  <si>
    <t>kg / jaar</t>
  </si>
  <si>
    <t>asbest</t>
  </si>
  <si>
    <t>asfalt teerhoudend</t>
  </si>
  <si>
    <t>bedrijfsafval</t>
  </si>
  <si>
    <t>organisch algemeen</t>
  </si>
  <si>
    <t>organisch snoei</t>
  </si>
  <si>
    <t>organisch zand</t>
  </si>
  <si>
    <t>veegvuil</t>
  </si>
  <si>
    <t>Kerkhoflaan</t>
  </si>
  <si>
    <t>Kerkhofweg</t>
  </si>
  <si>
    <t>Louisenburgweg</t>
  </si>
  <si>
    <t>Wijlrehofweg</t>
  </si>
  <si>
    <t>Inzamelen en verwerken grondstoffen uit de openbare ruimte vanaf de volgende locaties:</t>
  </si>
  <si>
    <t>st / jaar</t>
  </si>
  <si>
    <t>Registratiesysteem onderhouden</t>
  </si>
  <si>
    <t>Opruimen bijplaatsingen</t>
  </si>
  <si>
    <t>bijplaatsingen</t>
  </si>
  <si>
    <t>Witgoed (#)</t>
  </si>
  <si>
    <t>Bruingoed (#)</t>
  </si>
  <si>
    <t>Afgewerkte olie (#)</t>
  </si>
  <si>
    <t>Verfresten (#)</t>
  </si>
  <si>
    <t xml:space="preserve">(#) : Dit beteffende enkele afvalstromen uit de categorie Klein Gevaarlijk Afval (KGA). Overige afvalstromen KGA zulen in overleg nader vastgesteld worden. </t>
  </si>
  <si>
    <t xml:space="preserve">€ / aansluiting p.j. </t>
  </si>
  <si>
    <t>PMD + Restafval (o.b.v. 26 ledigingen p.j.)</t>
  </si>
  <si>
    <t>GFT (o.b.v. 30 ledigingen p.j.)</t>
  </si>
  <si>
    <t>Snoeihout</t>
  </si>
  <si>
    <t xml:space="preserve">€ / aanmelding </t>
  </si>
  <si>
    <t>(verdeeld over 9 locaties)</t>
  </si>
  <si>
    <t xml:space="preserve">Totaal aantal bezoeken per jaar </t>
  </si>
  <si>
    <t>De genoemde aantallen zijn op basis van historie bepaald en zijn zuiver indicatief. Hoeveelheden van de voorgaande jaren geven namelijk geen betrouwbare maatstaf om de precieze omvang van de opdracht vast te stellen. Gemeente Venlo geeft dan ook geen (omzet)garanties. Inschrijvers kunnen aan deze gegevens dan ook geen (impliciete) verwachtingen en/of rechten ontlenen.</t>
  </si>
  <si>
    <t>(fictieve) inschrijfsom</t>
  </si>
  <si>
    <t>2.1</t>
  </si>
  <si>
    <t>2.2</t>
  </si>
  <si>
    <t>2.3</t>
  </si>
  <si>
    <t>2.4a</t>
  </si>
  <si>
    <t>2.4b</t>
  </si>
  <si>
    <t>2.6</t>
  </si>
  <si>
    <t>2.7</t>
  </si>
  <si>
    <r>
      <t xml:space="preserve">Inschrijfstaat Inzamelcontract gemeente Venlo
</t>
    </r>
    <r>
      <rPr>
        <sz val="12"/>
        <color theme="1"/>
        <rFont val="Arial"/>
        <family val="2"/>
      </rPr>
      <t>SVP de groene cellen in het prijzenblad invullen; wachtwoord ontgrendelen = afval</t>
    </r>
  </si>
  <si>
    <t>Callcenter / administratie</t>
  </si>
  <si>
    <t>Afhandeling meldingen c.q. klachten</t>
  </si>
  <si>
    <t>subtotaal</t>
  </si>
  <si>
    <t>2.8</t>
  </si>
  <si>
    <t>Omruilen en registreren van mini en duo containers tijdens de looptijd van de overeenkomst</t>
  </si>
  <si>
    <t xml:space="preserve">Naam inschrijver: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</si>
</sst>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1" x14ac:knownFonts="1">
    <font>
      <sz val="10"/>
      <color theme="1"/>
      <name val="Arial"/>
      <family val="2"/>
    </font>
    <font>
      <sz val="10"/>
      <color theme="1"/>
      <name val="Arial"/>
      <family val="2"/>
    </font>
    <font>
      <b/>
      <sz val="10"/>
      <color theme="1"/>
      <name val="Arial"/>
      <family val="2"/>
    </font>
    <font>
      <sz val="8"/>
      <color theme="1"/>
      <name val="Arial"/>
      <family val="2"/>
    </font>
    <font>
      <b/>
      <sz val="12"/>
      <color theme="1"/>
      <name val="Arial"/>
      <family val="2"/>
    </font>
    <font>
      <b/>
      <sz val="16"/>
      <color theme="1"/>
      <name val="Arial"/>
      <family val="2"/>
    </font>
    <font>
      <sz val="11"/>
      <color theme="1"/>
      <name val="Baskerville Old Face"/>
      <family val="1"/>
    </font>
    <font>
      <b/>
      <sz val="14"/>
      <color theme="1"/>
      <name val="Arial"/>
      <family val="2"/>
    </font>
    <font>
      <sz val="11"/>
      <color theme="1"/>
      <name val="Arial"/>
      <family val="2"/>
    </font>
    <font>
      <sz val="12"/>
      <color theme="1"/>
      <name val="Arial"/>
      <family val="2"/>
    </font>
    <font>
      <strike/>
      <sz val="10"/>
      <color rgb="FFFF0000"/>
      <name val="Arial"/>
      <family val="2"/>
    </font>
  </fonts>
  <fills count="7">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s>
  <borders count="2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69">
    <xf numFmtId="0" fontId="0" fillId="0" borderId="0" xfId="0"/>
    <xf numFmtId="0" fontId="0" fillId="0" borderId="0" xfId="0" applyBorder="1"/>
    <xf numFmtId="1" fontId="0" fillId="0" borderId="0" xfId="0" applyNumberFormat="1" applyBorder="1" applyAlignment="1">
      <alignment horizontal="center"/>
    </xf>
    <xf numFmtId="0" fontId="0" fillId="0" borderId="0" xfId="0" applyFill="1" applyBorder="1"/>
    <xf numFmtId="0" fontId="2" fillId="0" borderId="0" xfId="0" applyFont="1" applyBorder="1"/>
    <xf numFmtId="0" fontId="0" fillId="4" borderId="0" xfId="0" applyFill="1" applyBorder="1"/>
    <xf numFmtId="0" fontId="0" fillId="0" borderId="0" xfId="0" applyBorder="1" applyAlignment="1">
      <alignment vertical="center"/>
    </xf>
    <xf numFmtId="0" fontId="0" fillId="0" borderId="0" xfId="0" applyFill="1" applyBorder="1" applyAlignment="1">
      <alignment vertical="center"/>
    </xf>
    <xf numFmtId="44" fontId="0" fillId="0" borderId="0" xfId="1" applyFont="1" applyBorder="1" applyAlignment="1">
      <alignment horizontal="center" vertical="center"/>
    </xf>
    <xf numFmtId="44" fontId="0" fillId="0" borderId="0" xfId="1" applyFont="1" applyBorder="1"/>
    <xf numFmtId="0" fontId="3" fillId="0" borderId="0" xfId="0" applyFont="1" applyFill="1" applyBorder="1"/>
    <xf numFmtId="44" fontId="0" fillId="0" borderId="0" xfId="1" applyFont="1" applyBorder="1" applyAlignment="1">
      <alignment horizontal="center"/>
    </xf>
    <xf numFmtId="44" fontId="0" fillId="0" borderId="0" xfId="0" applyNumberFormat="1" applyBorder="1"/>
    <xf numFmtId="44" fontId="0" fillId="2" borderId="0" xfId="1" applyFont="1" applyFill="1" applyBorder="1"/>
    <xf numFmtId="44" fontId="0" fillId="2" borderId="0" xfId="1" applyFont="1"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center"/>
    </xf>
    <xf numFmtId="0" fontId="0" fillId="0" borderId="4" xfId="0" applyBorder="1" applyAlignment="1">
      <alignment horizontal="center" vertical="center"/>
    </xf>
    <xf numFmtId="0" fontId="0" fillId="0" borderId="0" xfId="0" applyBorder="1" applyAlignment="1">
      <alignment horizontal="center"/>
    </xf>
    <xf numFmtId="44" fontId="0" fillId="0" borderId="5" xfId="1" applyFont="1" applyBorder="1" applyAlignment="1">
      <alignment horizontal="center"/>
    </xf>
    <xf numFmtId="44" fontId="4" fillId="0" borderId="0" xfId="1" applyFont="1" applyBorder="1" applyAlignment="1"/>
    <xf numFmtId="0" fontId="0" fillId="0" borderId="0" xfId="0" applyBorder="1" applyAlignment="1">
      <alignment horizontal="left" vertical="center"/>
    </xf>
    <xf numFmtId="44" fontId="0" fillId="2" borderId="0" xfId="1" applyFont="1" applyFill="1" applyBorder="1" applyAlignment="1">
      <alignment horizontal="center"/>
    </xf>
    <xf numFmtId="44" fontId="0" fillId="0" borderId="0" xfId="1" applyFont="1" applyFill="1" applyBorder="1" applyAlignment="1">
      <alignment horizontal="center"/>
    </xf>
    <xf numFmtId="0" fontId="2" fillId="5" borderId="0" xfId="0" applyFont="1" applyFill="1" applyBorder="1" applyAlignment="1">
      <alignment horizontal="center"/>
    </xf>
    <xf numFmtId="44" fontId="2" fillId="5" borderId="0" xfId="1" applyFont="1" applyFill="1" applyBorder="1" applyAlignment="1">
      <alignment horizontal="center"/>
    </xf>
    <xf numFmtId="0" fontId="0" fillId="0" borderId="7" xfId="0" applyBorder="1"/>
    <xf numFmtId="0" fontId="0" fillId="0" borderId="7" xfId="0" applyBorder="1" applyAlignment="1">
      <alignment horizontal="center" vertical="center" wrapText="1"/>
    </xf>
    <xf numFmtId="44" fontId="0" fillId="0" borderId="7" xfId="1" applyFont="1" applyBorder="1" applyAlignment="1">
      <alignment horizontal="center" vertical="center" wrapText="1"/>
    </xf>
    <xf numFmtId="44" fontId="0" fillId="0" borderId="7" xfId="1"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vertical="center"/>
    </xf>
    <xf numFmtId="0" fontId="0" fillId="0" borderId="3" xfId="0" applyBorder="1" applyAlignment="1">
      <alignment horizontal="center"/>
    </xf>
    <xf numFmtId="0" fontId="0" fillId="0" borderId="11" xfId="0" applyBorder="1" applyAlignment="1">
      <alignment vertical="center"/>
    </xf>
    <xf numFmtId="0" fontId="2" fillId="5" borderId="11" xfId="0" applyFont="1" applyFill="1" applyBorder="1" applyAlignment="1">
      <alignment horizontal="center" vertical="center"/>
    </xf>
    <xf numFmtId="44" fontId="2" fillId="5" borderId="11" xfId="1" applyFont="1" applyFill="1" applyBorder="1" applyAlignment="1">
      <alignment horizontal="center" vertical="center"/>
    </xf>
    <xf numFmtId="0" fontId="2" fillId="5" borderId="11" xfId="0" applyFont="1" applyFill="1" applyBorder="1" applyAlignment="1">
      <alignment horizontal="center"/>
    </xf>
    <xf numFmtId="44" fontId="0" fillId="0" borderId="5" xfId="0" applyNumberFormat="1" applyBorder="1" applyAlignment="1">
      <alignment horizontal="center"/>
    </xf>
    <xf numFmtId="44" fontId="2" fillId="5" borderId="13" xfId="1" applyFont="1" applyFill="1" applyBorder="1" applyAlignment="1">
      <alignment horizontal="center" vertical="center"/>
    </xf>
    <xf numFmtId="44" fontId="2" fillId="5" borderId="5" xfId="1" applyFont="1" applyFill="1" applyBorder="1" applyAlignment="1">
      <alignment horizontal="center"/>
    </xf>
    <xf numFmtId="0" fontId="0" fillId="0" borderId="5" xfId="0" applyBorder="1" applyAlignment="1">
      <alignment horizontal="center"/>
    </xf>
    <xf numFmtId="44" fontId="2" fillId="5" borderId="15" xfId="1" applyFont="1" applyFill="1" applyBorder="1" applyAlignment="1">
      <alignment horizontal="center" vertical="center"/>
    </xf>
    <xf numFmtId="0" fontId="2" fillId="5" borderId="13" xfId="0" applyFont="1" applyFill="1" applyBorder="1" applyAlignment="1">
      <alignment horizontal="center"/>
    </xf>
    <xf numFmtId="44" fontId="0" fillId="0" borderId="4" xfId="1" applyFont="1" applyBorder="1" applyAlignment="1">
      <alignment horizontal="center" vertical="center"/>
    </xf>
    <xf numFmtId="44" fontId="2" fillId="5" borderId="4" xfId="1" applyFont="1" applyFill="1" applyBorder="1" applyAlignment="1">
      <alignment horizontal="center" vertical="center"/>
    </xf>
    <xf numFmtId="0" fontId="2" fillId="5" borderId="5" xfId="0" applyFont="1" applyFill="1" applyBorder="1" applyAlignment="1">
      <alignment horizontal="center"/>
    </xf>
    <xf numFmtId="0" fontId="0" fillId="0" borderId="4" xfId="0" applyBorder="1" applyAlignment="1">
      <alignment horizontal="center"/>
    </xf>
    <xf numFmtId="44" fontId="0" fillId="0" borderId="12" xfId="1" applyFont="1" applyBorder="1" applyAlignment="1">
      <alignment horizontal="center" vertical="center"/>
    </xf>
    <xf numFmtId="0" fontId="0" fillId="0" borderId="7" xfId="0" applyBorder="1" applyAlignment="1">
      <alignment vertical="center"/>
    </xf>
    <xf numFmtId="44" fontId="0" fillId="0" borderId="7" xfId="1" applyFont="1" applyFill="1"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1" xfId="0" applyBorder="1"/>
    <xf numFmtId="44" fontId="2" fillId="5" borderId="11" xfId="1" applyFont="1" applyFill="1" applyBorder="1" applyAlignment="1">
      <alignment horizontal="center"/>
    </xf>
    <xf numFmtId="44" fontId="2" fillId="5" borderId="13" xfId="1" applyFont="1" applyFill="1" applyBorder="1" applyAlignment="1">
      <alignment horizont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Fill="1" applyBorder="1"/>
    <xf numFmtId="0" fontId="0" fillId="0" borderId="7" xfId="0" applyFill="1" applyBorder="1"/>
    <xf numFmtId="0" fontId="0" fillId="0" borderId="14" xfId="0" applyBorder="1" applyAlignment="1">
      <alignment horizontal="center"/>
    </xf>
    <xf numFmtId="0" fontId="2" fillId="0" borderId="7" xfId="0" applyFont="1" applyFill="1" applyBorder="1" applyAlignment="1">
      <alignment horizontal="center"/>
    </xf>
    <xf numFmtId="44" fontId="2" fillId="0" borderId="12" xfId="0" applyNumberFormat="1" applyFont="1" applyFill="1" applyBorder="1" applyAlignment="1">
      <alignment horizontal="center"/>
    </xf>
    <xf numFmtId="44" fontId="0" fillId="0" borderId="0" xfId="1" applyFont="1" applyBorder="1" applyAlignment="1">
      <alignment horizontal="center" vertical="center"/>
    </xf>
    <xf numFmtId="0" fontId="0" fillId="0" borderId="7" xfId="0" applyFill="1" applyBorder="1" applyAlignment="1">
      <alignment horizontal="center" vertical="center" wrapText="1"/>
    </xf>
    <xf numFmtId="44" fontId="0" fillId="0" borderId="7" xfId="1" applyFont="1" applyFill="1" applyBorder="1" applyAlignment="1">
      <alignment horizontal="center" vertical="center" wrapText="1"/>
    </xf>
    <xf numFmtId="44" fontId="2" fillId="0" borderId="8" xfId="0" applyNumberFormat="1" applyFont="1" applyFill="1" applyBorder="1" applyAlignment="1">
      <alignment horizontal="center"/>
    </xf>
    <xf numFmtId="44" fontId="0" fillId="0" borderId="7" xfId="1" applyFont="1" applyBorder="1" applyAlignment="1">
      <alignment horizontal="center" vertical="center"/>
    </xf>
    <xf numFmtId="44" fontId="0" fillId="0" borderId="12" xfId="1" applyFont="1" applyBorder="1" applyAlignment="1">
      <alignment horizontal="center" vertical="center"/>
    </xf>
    <xf numFmtId="0" fontId="0" fillId="0" borderId="11" xfId="0" applyFill="1" applyBorder="1" applyAlignment="1">
      <alignment vertical="center"/>
    </xf>
    <xf numFmtId="0" fontId="0" fillId="0" borderId="0" xfId="0" applyFont="1" applyBorder="1" applyAlignment="1">
      <alignment horizontal="center" vertical="center"/>
    </xf>
    <xf numFmtId="0" fontId="0" fillId="0" borderId="3" xfId="0" applyBorder="1"/>
    <xf numFmtId="0" fontId="0" fillId="0" borderId="9" xfId="0" applyBorder="1"/>
    <xf numFmtId="0" fontId="0" fillId="0" borderId="6" xfId="0" applyFont="1" applyBorder="1" applyAlignment="1">
      <alignment horizontal="center" vertical="center"/>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44" fontId="1" fillId="0" borderId="7" xfId="1" applyFont="1" applyBorder="1" applyAlignment="1">
      <alignment horizontal="center" vertical="center"/>
    </xf>
    <xf numFmtId="44" fontId="1" fillId="0" borderId="12" xfId="1" applyFont="1" applyFill="1" applyBorder="1" applyAlignment="1">
      <alignment horizontal="center" vertical="center"/>
    </xf>
    <xf numFmtId="44" fontId="0" fillId="0" borderId="14" xfId="1" applyFont="1" applyFill="1" applyBorder="1" applyAlignment="1">
      <alignment horizontal="center" vertical="center"/>
    </xf>
    <xf numFmtId="0" fontId="0" fillId="0" borderId="12" xfId="0" applyFont="1" applyFill="1" applyBorder="1" applyAlignment="1">
      <alignment horizontal="center" vertical="center"/>
    </xf>
    <xf numFmtId="44" fontId="0" fillId="0" borderId="8" xfId="0" applyNumberFormat="1" applyFont="1" applyFill="1" applyBorder="1" applyAlignment="1">
      <alignment horizontal="center" vertical="center"/>
    </xf>
    <xf numFmtId="44" fontId="0" fillId="0" borderId="5" xfId="1" applyFont="1" applyBorder="1"/>
    <xf numFmtId="0" fontId="6" fillId="0" borderId="0" xfId="0" applyFont="1" applyBorder="1" applyAlignment="1">
      <alignment horizontal="right"/>
    </xf>
    <xf numFmtId="0" fontId="0" fillId="0" borderId="0" xfId="0" applyBorder="1" applyAlignment="1">
      <alignment horizontal="right"/>
    </xf>
    <xf numFmtId="1" fontId="0" fillId="0" borderId="4" xfId="0" applyNumberFormat="1" applyBorder="1" applyAlignment="1">
      <alignment horizontal="center" vertical="center"/>
    </xf>
    <xf numFmtId="0" fontId="0" fillId="0" borderId="0" xfId="0" applyFill="1" applyBorder="1" applyAlignment="1">
      <alignment horizontal="right"/>
    </xf>
    <xf numFmtId="44" fontId="0" fillId="0" borderId="12" xfId="1" applyFont="1" applyBorder="1" applyAlignment="1">
      <alignment horizontal="center"/>
    </xf>
    <xf numFmtId="0" fontId="0" fillId="0" borderId="11" xfId="0" applyFill="1" applyBorder="1" applyAlignment="1">
      <alignment horizontal="right"/>
    </xf>
    <xf numFmtId="0" fontId="0" fillId="0" borderId="19" xfId="0" applyBorder="1"/>
    <xf numFmtId="0" fontId="0" fillId="0" borderId="18" xfId="0" applyBorder="1"/>
    <xf numFmtId="0" fontId="0" fillId="0" borderId="18" xfId="0" applyBorder="1" applyAlignment="1">
      <alignment vertical="center"/>
    </xf>
    <xf numFmtId="0" fontId="2" fillId="5" borderId="17" xfId="0" applyFont="1" applyFill="1" applyBorder="1"/>
    <xf numFmtId="0" fontId="0" fillId="0" borderId="19" xfId="0" applyBorder="1" applyAlignment="1">
      <alignment vertical="center"/>
    </xf>
    <xf numFmtId="0" fontId="0" fillId="0" borderId="18" xfId="0" applyFill="1" applyBorder="1"/>
    <xf numFmtId="0" fontId="0" fillId="0" borderId="19" xfId="0" applyBorder="1" applyAlignment="1">
      <alignment horizontal="center"/>
    </xf>
    <xf numFmtId="0" fontId="0" fillId="0" borderId="19" xfId="0" applyFont="1" applyBorder="1" applyAlignment="1">
      <alignment horizontal="center" vertical="center"/>
    </xf>
    <xf numFmtId="44" fontId="0" fillId="0" borderId="18" xfId="1" applyFont="1" applyBorder="1" applyAlignment="1">
      <alignment horizontal="left" vertical="center"/>
    </xf>
    <xf numFmtId="0" fontId="2" fillId="5" borderId="18" xfId="0" applyFont="1" applyFill="1" applyBorder="1"/>
    <xf numFmtId="0" fontId="0" fillId="0" borderId="18" xfId="0" applyFont="1" applyBorder="1"/>
    <xf numFmtId="0" fontId="0" fillId="0" borderId="18" xfId="0" applyFont="1" applyFill="1" applyBorder="1"/>
    <xf numFmtId="0" fontId="2" fillId="0" borderId="20" xfId="0" applyFont="1" applyBorder="1"/>
    <xf numFmtId="0" fontId="2" fillId="0" borderId="21" xfId="0" applyFont="1" applyBorder="1"/>
    <xf numFmtId="44" fontId="4" fillId="0" borderId="1" xfId="1" applyFont="1" applyBorder="1" applyAlignment="1">
      <alignment horizontal="center"/>
    </xf>
    <xf numFmtId="0" fontId="2" fillId="0" borderId="22" xfId="0" applyFont="1" applyBorder="1" applyAlignment="1">
      <alignment horizontal="center"/>
    </xf>
    <xf numFmtId="0" fontId="6" fillId="4" borderId="0" xfId="0" applyFont="1" applyFill="1" applyBorder="1" applyAlignment="1">
      <alignment horizontal="right"/>
    </xf>
    <xf numFmtId="0" fontId="0" fillId="4" borderId="0" xfId="0" applyFill="1" applyBorder="1" applyAlignment="1">
      <alignment horizontal="right"/>
    </xf>
    <xf numFmtId="0" fontId="0" fillId="0" borderId="0" xfId="0" applyBorder="1" applyAlignment="1">
      <alignment horizontal="center"/>
    </xf>
    <xf numFmtId="44" fontId="0" fillId="0" borderId="4" xfId="1" applyFont="1" applyBorder="1" applyAlignment="1">
      <alignment horizontal="center" vertical="center"/>
    </xf>
    <xf numFmtId="44" fontId="0" fillId="0" borderId="0" xfId="1" applyFont="1" applyBorder="1" applyAlignment="1">
      <alignment horizontal="center" vertical="center"/>
    </xf>
    <xf numFmtId="44" fontId="0" fillId="0" borderId="5" xfId="1" applyFont="1" applyBorder="1" applyAlignment="1">
      <alignment horizontal="center" vertical="center"/>
    </xf>
    <xf numFmtId="0" fontId="0" fillId="0" borderId="9" xfId="0" applyBorder="1" applyAlignment="1">
      <alignment horizontal="center" vertical="center"/>
    </xf>
    <xf numFmtId="0" fontId="0" fillId="0" borderId="5" xfId="0" applyBorder="1" applyAlignment="1">
      <alignment vertical="center" wrapText="1"/>
    </xf>
    <xf numFmtId="44" fontId="0" fillId="0" borderId="5" xfId="1" applyFont="1" applyBorder="1" applyAlignment="1">
      <alignment vertical="center"/>
    </xf>
    <xf numFmtId="0" fontId="0" fillId="0" borderId="4" xfId="0" applyBorder="1" applyAlignment="1">
      <alignment horizontal="center" vertical="center"/>
    </xf>
    <xf numFmtId="44" fontId="1" fillId="0" borderId="7" xfId="1" applyFont="1" applyFill="1" applyBorder="1" applyAlignment="1">
      <alignment horizontal="center"/>
    </xf>
    <xf numFmtId="44" fontId="7" fillId="0" borderId="0" xfId="1" applyFont="1" applyFill="1" applyBorder="1" applyAlignment="1">
      <alignment horizontal="center" vertical="center"/>
    </xf>
    <xf numFmtId="0" fontId="7" fillId="0" borderId="0" xfId="0" applyFont="1" applyFill="1" applyBorder="1" applyAlignment="1">
      <alignment horizontal="center"/>
    </xf>
    <xf numFmtId="44" fontId="7" fillId="0" borderId="0" xfId="0" applyNumberFormat="1" applyFont="1" applyFill="1" applyBorder="1" applyAlignment="1">
      <alignment horizontal="center"/>
    </xf>
    <xf numFmtId="44" fontId="0" fillId="0" borderId="0" xfId="1" applyFont="1" applyBorder="1" applyAlignment="1">
      <alignment horizontal="center" vertical="center"/>
    </xf>
    <xf numFmtId="0" fontId="0" fillId="0" borderId="0" xfId="0" applyBorder="1" applyAlignment="1">
      <alignment horizontal="center" vertical="center"/>
    </xf>
    <xf numFmtId="0" fontId="10" fillId="0" borderId="0" xfId="0" applyFont="1" applyBorder="1"/>
    <xf numFmtId="0" fontId="0" fillId="0" borderId="25" xfId="0" applyBorder="1" applyAlignment="1">
      <alignment horizontal="center" vertical="center"/>
    </xf>
    <xf numFmtId="0" fontId="0" fillId="0" borderId="23" xfId="0" applyBorder="1"/>
    <xf numFmtId="0" fontId="0" fillId="0" borderId="23" xfId="0" applyBorder="1" applyAlignment="1">
      <alignment horizontal="center"/>
    </xf>
    <xf numFmtId="44" fontId="0" fillId="0" borderId="21" xfId="1" applyFont="1" applyBorder="1" applyAlignment="1">
      <alignment horizontal="center"/>
    </xf>
    <xf numFmtId="44" fontId="0" fillId="0" borderId="21" xfId="1" applyFont="1" applyBorder="1" applyAlignment="1">
      <alignment horizontal="center" vertical="center"/>
    </xf>
    <xf numFmtId="0" fontId="0" fillId="0" borderId="21" xfId="0" applyBorder="1" applyAlignment="1">
      <alignment horizontal="center"/>
    </xf>
    <xf numFmtId="0" fontId="0" fillId="0" borderId="16" xfId="0" applyBorder="1" applyAlignment="1">
      <alignment horizontal="center"/>
    </xf>
    <xf numFmtId="44" fontId="7" fillId="3" borderId="20" xfId="1" applyFont="1" applyFill="1" applyBorder="1" applyAlignment="1">
      <alignment horizontal="left" vertical="center"/>
    </xf>
    <xf numFmtId="0" fontId="7" fillId="3" borderId="21" xfId="0" applyFont="1" applyFill="1" applyBorder="1" applyAlignment="1">
      <alignment horizontal="center"/>
    </xf>
    <xf numFmtId="44" fontId="7" fillId="3" borderId="24" xfId="0" applyNumberFormat="1" applyFont="1" applyFill="1" applyBorder="1" applyAlignment="1">
      <alignment horizontal="center"/>
    </xf>
    <xf numFmtId="0" fontId="2" fillId="4" borderId="22" xfId="0" applyFont="1" applyFill="1" applyBorder="1"/>
    <xf numFmtId="0" fontId="10" fillId="0" borderId="18" xfId="0" applyFont="1" applyBorder="1"/>
    <xf numFmtId="0" fontId="0" fillId="6" borderId="0" xfId="0" applyFill="1" applyBorder="1"/>
    <xf numFmtId="44" fontId="0" fillId="6" borderId="0" xfId="1" applyFont="1" applyFill="1" applyBorder="1"/>
    <xf numFmtId="44" fontId="0" fillId="6" borderId="5" xfId="1" applyFont="1" applyFill="1" applyBorder="1"/>
    <xf numFmtId="0" fontId="10" fillId="0" borderId="0" xfId="0" applyFont="1" applyFill="1" applyBorder="1" applyAlignment="1">
      <alignment horizontal="right"/>
    </xf>
    <xf numFmtId="0" fontId="0" fillId="0" borderId="0" xfId="0" applyFill="1" applyBorder="1" applyAlignment="1">
      <alignment horizontal="left"/>
    </xf>
    <xf numFmtId="44" fontId="2" fillId="4" borderId="2" xfId="0" applyNumberFormat="1" applyFont="1" applyFill="1" applyBorder="1" applyAlignment="1">
      <alignment horizontal="center"/>
    </xf>
    <xf numFmtId="44" fontId="2" fillId="4" borderId="3" xfId="0" applyNumberFormat="1" applyFont="1" applyFill="1" applyBorder="1" applyAlignment="1">
      <alignment horizontal="center"/>
    </xf>
    <xf numFmtId="0" fontId="0" fillId="0" borderId="0" xfId="0" applyFill="1" applyBorder="1" applyAlignment="1">
      <alignment horizontal="left" vertical="top" wrapText="1"/>
    </xf>
    <xf numFmtId="0" fontId="8" fillId="0" borderId="0" xfId="0" applyFont="1" applyAlignment="1">
      <alignment horizontal="left" vertical="top" wrapText="1"/>
    </xf>
    <xf numFmtId="44" fontId="0" fillId="0" borderId="14" xfId="1" applyFont="1" applyBorder="1" applyAlignment="1">
      <alignment horizontal="center" vertical="center"/>
    </xf>
    <xf numFmtId="44" fontId="0" fillId="0" borderId="7" xfId="1" applyFont="1" applyBorder="1" applyAlignment="1">
      <alignment horizontal="center" vertical="center"/>
    </xf>
    <xf numFmtId="44" fontId="0" fillId="0" borderId="12" xfId="1" applyFont="1" applyBorder="1" applyAlignment="1">
      <alignment horizontal="center" vertical="center"/>
    </xf>
    <xf numFmtId="44" fontId="0" fillId="0" borderId="4" xfId="1" applyFont="1" applyBorder="1" applyAlignment="1">
      <alignment horizontal="center" vertical="center"/>
    </xf>
    <xf numFmtId="44" fontId="0" fillId="0" borderId="0" xfId="1" applyFont="1" applyBorder="1" applyAlignment="1">
      <alignment horizontal="center" vertical="center"/>
    </xf>
    <xf numFmtId="44" fontId="0" fillId="0" borderId="5" xfId="1" applyFont="1" applyBorder="1" applyAlignment="1">
      <alignment horizontal="center" vertical="center"/>
    </xf>
    <xf numFmtId="44" fontId="4" fillId="0" borderId="23" xfId="1" applyFont="1" applyBorder="1" applyAlignment="1">
      <alignment horizontal="center"/>
    </xf>
    <xf numFmtId="44" fontId="4" fillId="0" borderId="21" xfId="1" applyFont="1" applyBorder="1" applyAlignment="1">
      <alignment horizontal="center"/>
    </xf>
    <xf numFmtId="44" fontId="4" fillId="0" borderId="16" xfId="1" applyFont="1" applyBorder="1" applyAlignment="1">
      <alignment horizontal="center"/>
    </xf>
    <xf numFmtId="0" fontId="5" fillId="0" borderId="11" xfId="0" applyFont="1" applyBorder="1" applyAlignment="1">
      <alignment horizontal="center" vertical="top" wrapText="1"/>
    </xf>
    <xf numFmtId="0" fontId="5" fillId="0" borderId="11" xfId="0" applyFont="1" applyBorder="1" applyAlignment="1">
      <alignment horizontal="center" vertical="top"/>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0" xfId="0" applyBorder="1" applyAlignment="1">
      <alignment horizontal="left" vertical="center" wrapText="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7" fillId="3" borderId="1" xfId="0" applyFont="1" applyFill="1" applyBorder="1" applyAlignment="1">
      <alignment horizontal="center"/>
    </xf>
    <xf numFmtId="44" fontId="7" fillId="0" borderId="0" xfId="1" applyFont="1" applyFill="1" applyBorder="1" applyAlignment="1">
      <alignment horizontal="left" vertical="center"/>
    </xf>
    <xf numFmtId="0" fontId="7" fillId="2" borderId="20" xfId="0" applyFont="1" applyFill="1" applyBorder="1" applyAlignment="1">
      <alignment horizontal="center"/>
    </xf>
    <xf numFmtId="44" fontId="7" fillId="2" borderId="1" xfId="0" applyNumberFormat="1" applyFont="1" applyFill="1" applyBorder="1" applyAlignment="1">
      <alignment horizontal="center"/>
    </xf>
  </cellXfs>
  <cellStyles count="2">
    <cellStyle name="Standaard" xfId="0" builtinId="0"/>
    <cellStyle name="Valuta" xfId="1" builtinId="4"/>
  </cellStyles>
  <dxfs count="0"/>
  <tableStyles count="0" defaultTableStyle="TableStyleMedium2" defaultPivotStyle="PivotStyleLight16"/>
  <colors>
    <mruColors>
      <color rgb="FFFDD90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tabSelected="1" zoomScale="115" zoomScaleNormal="115" workbookViewId="0">
      <selection activeCell="F67" sqref="F67"/>
    </sheetView>
  </sheetViews>
  <sheetFormatPr defaultRowHeight="12.75" x14ac:dyDescent="0.2"/>
  <cols>
    <col min="1" max="1" width="9.140625" style="1"/>
    <col min="2" max="2" width="48.140625" style="1" customWidth="1"/>
    <col min="3" max="3" width="36.42578125" style="1" customWidth="1"/>
    <col min="4" max="4" width="18.140625" style="16" customWidth="1"/>
    <col min="5" max="5" width="19.140625" style="11" bestFit="1" customWidth="1"/>
    <col min="6" max="6" width="20.7109375" style="11" customWidth="1"/>
    <col min="7" max="7" width="20.42578125" style="8" bestFit="1" customWidth="1"/>
    <col min="8" max="8" width="10.85546875" style="16" bestFit="1" customWidth="1"/>
    <col min="9" max="10" width="20.7109375" style="16" customWidth="1"/>
    <col min="11" max="13" width="9.140625" style="1"/>
    <col min="14" max="14" width="14.5703125" style="1" bestFit="1" customWidth="1"/>
    <col min="15" max="16384" width="9.140625" style="1"/>
  </cols>
  <sheetData>
    <row r="1" spans="1:14" ht="70.5" customHeight="1" thickBot="1" x14ac:dyDescent="0.25">
      <c r="A1" s="153" t="s">
        <v>87</v>
      </c>
      <c r="B1" s="154"/>
      <c r="C1" s="154"/>
      <c r="D1" s="154"/>
      <c r="E1" s="154"/>
      <c r="F1" s="154"/>
      <c r="G1" s="154"/>
      <c r="H1" s="154"/>
      <c r="I1" s="154"/>
      <c r="J1" s="154"/>
    </row>
    <row r="2" spans="1:14" s="4" customFormat="1" ht="16.5" thickBot="1" x14ac:dyDescent="0.3">
      <c r="A2" s="102" t="s">
        <v>29</v>
      </c>
      <c r="B2" s="103" t="s">
        <v>30</v>
      </c>
      <c r="C2" s="105" t="s">
        <v>0</v>
      </c>
      <c r="D2" s="150" t="s">
        <v>18</v>
      </c>
      <c r="E2" s="151"/>
      <c r="F2" s="152"/>
      <c r="G2" s="150" t="s">
        <v>19</v>
      </c>
      <c r="H2" s="151"/>
      <c r="I2" s="152"/>
      <c r="J2" s="104" t="s">
        <v>23</v>
      </c>
      <c r="K2" s="20"/>
    </row>
    <row r="3" spans="1:14" ht="30.75" customHeight="1" x14ac:dyDescent="0.2">
      <c r="A3" s="162" t="s">
        <v>80</v>
      </c>
      <c r="B3" s="26"/>
      <c r="C3" s="90"/>
      <c r="D3" s="27" t="s">
        <v>8</v>
      </c>
      <c r="E3" s="28" t="s">
        <v>71</v>
      </c>
      <c r="F3" s="48" t="s">
        <v>15</v>
      </c>
      <c r="G3" s="155" t="s">
        <v>37</v>
      </c>
      <c r="H3" s="156"/>
      <c r="I3" s="157"/>
      <c r="J3" s="31"/>
    </row>
    <row r="4" spans="1:14" x14ac:dyDescent="0.2">
      <c r="A4" s="163"/>
      <c r="B4" s="1" t="s">
        <v>31</v>
      </c>
      <c r="C4" s="91" t="s">
        <v>73</v>
      </c>
      <c r="D4" s="16">
        <v>33322</v>
      </c>
      <c r="E4" s="22">
        <v>0</v>
      </c>
      <c r="F4" s="38">
        <f>D4*E4</f>
        <v>0</v>
      </c>
      <c r="G4" s="158"/>
      <c r="H4" s="159"/>
      <c r="I4" s="160"/>
      <c r="J4" s="33"/>
    </row>
    <row r="5" spans="1:14" x14ac:dyDescent="0.2">
      <c r="A5" s="163"/>
      <c r="B5" s="6" t="s">
        <v>32</v>
      </c>
      <c r="C5" s="92" t="s">
        <v>72</v>
      </c>
      <c r="D5" s="15">
        <v>33253</v>
      </c>
      <c r="E5" s="22">
        <v>0</v>
      </c>
      <c r="F5" s="38">
        <f>D5*E5</f>
        <v>0</v>
      </c>
      <c r="G5" s="158"/>
      <c r="H5" s="159"/>
      <c r="I5" s="160"/>
      <c r="J5" s="33"/>
    </row>
    <row r="6" spans="1:14" ht="13.5" thickBot="1" x14ac:dyDescent="0.25">
      <c r="A6" s="164"/>
      <c r="B6" s="34"/>
      <c r="C6" s="93" t="s">
        <v>22</v>
      </c>
      <c r="D6" s="35"/>
      <c r="E6" s="36"/>
      <c r="F6" s="39"/>
      <c r="G6" s="42"/>
      <c r="H6" s="37"/>
      <c r="I6" s="43"/>
      <c r="J6" s="140">
        <f>SUM(F4:F5)</f>
        <v>0</v>
      </c>
      <c r="N6" s="12"/>
    </row>
    <row r="7" spans="1:14" s="6" customFormat="1" ht="26.25" customHeight="1" x14ac:dyDescent="0.2">
      <c r="A7" s="162" t="s">
        <v>81</v>
      </c>
      <c r="B7" s="49"/>
      <c r="C7" s="94"/>
      <c r="D7" s="27" t="s">
        <v>27</v>
      </c>
      <c r="E7" s="50" t="s">
        <v>75</v>
      </c>
      <c r="F7" s="48" t="s">
        <v>15</v>
      </c>
      <c r="G7" s="51" t="s">
        <v>17</v>
      </c>
      <c r="H7" s="52" t="s">
        <v>21</v>
      </c>
      <c r="I7" s="53" t="s">
        <v>15</v>
      </c>
      <c r="J7" s="54"/>
    </row>
    <row r="8" spans="1:14" x14ac:dyDescent="0.2">
      <c r="A8" s="163"/>
      <c r="B8" s="1" t="s">
        <v>33</v>
      </c>
      <c r="C8" s="91" t="s">
        <v>10</v>
      </c>
      <c r="D8" s="16">
        <v>1400</v>
      </c>
      <c r="E8" s="22">
        <v>0</v>
      </c>
      <c r="F8" s="19">
        <f>D8*E8</f>
        <v>0</v>
      </c>
      <c r="G8" s="17">
        <f>D8/4</f>
        <v>350</v>
      </c>
      <c r="H8" s="22">
        <v>0</v>
      </c>
      <c r="I8" s="38">
        <f>H8*G8</f>
        <v>0</v>
      </c>
      <c r="J8" s="33"/>
      <c r="K8" s="10"/>
    </row>
    <row r="9" spans="1:14" x14ac:dyDescent="0.2">
      <c r="A9" s="163"/>
      <c r="B9" s="7" t="s">
        <v>34</v>
      </c>
      <c r="C9" s="95"/>
      <c r="F9" s="19"/>
      <c r="G9" s="44"/>
      <c r="I9" s="41"/>
      <c r="J9" s="33"/>
    </row>
    <row r="10" spans="1:14" x14ac:dyDescent="0.2">
      <c r="A10" s="163"/>
      <c r="B10" s="21" t="s">
        <v>26</v>
      </c>
      <c r="C10" s="91"/>
      <c r="F10" s="19"/>
      <c r="G10" s="44"/>
      <c r="I10" s="41"/>
      <c r="J10" s="33"/>
    </row>
    <row r="11" spans="1:14" ht="13.5" thickBot="1" x14ac:dyDescent="0.25">
      <c r="A11" s="164"/>
      <c r="B11" s="55"/>
      <c r="C11" s="93" t="s">
        <v>22</v>
      </c>
      <c r="D11" s="37"/>
      <c r="E11" s="56"/>
      <c r="F11" s="57"/>
      <c r="G11" s="42"/>
      <c r="H11" s="37"/>
      <c r="I11" s="43"/>
      <c r="J11" s="140">
        <f>I8+F8</f>
        <v>0</v>
      </c>
    </row>
    <row r="12" spans="1:14" ht="38.25" x14ac:dyDescent="0.2">
      <c r="A12" s="162" t="s">
        <v>82</v>
      </c>
      <c r="B12" s="26"/>
      <c r="C12" s="90"/>
      <c r="D12" s="27" t="s">
        <v>27</v>
      </c>
      <c r="E12" s="50" t="s">
        <v>28</v>
      </c>
      <c r="F12" s="48" t="s">
        <v>15</v>
      </c>
      <c r="G12" s="51" t="s">
        <v>17</v>
      </c>
      <c r="H12" s="52" t="s">
        <v>21</v>
      </c>
      <c r="I12" s="53" t="s">
        <v>15</v>
      </c>
      <c r="J12" s="31"/>
    </row>
    <row r="13" spans="1:14" x14ac:dyDescent="0.2">
      <c r="A13" s="163"/>
      <c r="B13" s="3" t="s">
        <v>40</v>
      </c>
      <c r="C13" s="95" t="s">
        <v>74</v>
      </c>
      <c r="D13" s="16">
        <v>400</v>
      </c>
      <c r="E13" s="22"/>
      <c r="F13" s="19">
        <f>D13*E13</f>
        <v>0</v>
      </c>
      <c r="G13" s="86">
        <f>D13/3</f>
        <v>133.33333333333334</v>
      </c>
      <c r="H13" s="22">
        <v>0</v>
      </c>
      <c r="I13" s="38">
        <f>H13*G13</f>
        <v>0</v>
      </c>
      <c r="J13" s="33"/>
      <c r="K13" s="10"/>
    </row>
    <row r="14" spans="1:14" x14ac:dyDescent="0.2">
      <c r="A14" s="163"/>
      <c r="B14" s="21" t="s">
        <v>26</v>
      </c>
      <c r="C14" s="95"/>
      <c r="F14" s="19"/>
      <c r="G14" s="44"/>
      <c r="I14" s="41"/>
      <c r="J14" s="33"/>
    </row>
    <row r="15" spans="1:14" ht="13.5" thickBot="1" x14ac:dyDescent="0.25">
      <c r="A15" s="164"/>
      <c r="B15" s="60"/>
      <c r="C15" s="93" t="s">
        <v>22</v>
      </c>
      <c r="D15" s="37"/>
      <c r="E15" s="56"/>
      <c r="F15" s="57"/>
      <c r="G15" s="42"/>
      <c r="H15" s="37"/>
      <c r="I15" s="43"/>
      <c r="J15" s="140">
        <f>I13+F13</f>
        <v>0</v>
      </c>
    </row>
    <row r="16" spans="1:14" x14ac:dyDescent="0.2">
      <c r="A16" s="162" t="s">
        <v>83</v>
      </c>
      <c r="B16" s="61"/>
      <c r="C16" s="90"/>
      <c r="D16" s="30" t="s">
        <v>17</v>
      </c>
      <c r="E16" s="116" t="s">
        <v>21</v>
      </c>
      <c r="F16" s="48" t="s">
        <v>15</v>
      </c>
      <c r="G16" s="62" t="s">
        <v>17</v>
      </c>
      <c r="H16" s="63"/>
      <c r="I16" s="64"/>
      <c r="J16" s="31"/>
    </row>
    <row r="17" spans="1:14" x14ac:dyDescent="0.2">
      <c r="A17" s="163"/>
      <c r="B17" s="3" t="s">
        <v>35</v>
      </c>
      <c r="C17" s="91" t="s">
        <v>16</v>
      </c>
      <c r="D17" s="18">
        <v>2200</v>
      </c>
      <c r="E17" s="22">
        <v>0</v>
      </c>
      <c r="F17" s="19">
        <f>G17*E17</f>
        <v>0</v>
      </c>
      <c r="G17" s="47">
        <v>2200</v>
      </c>
      <c r="H17" s="22">
        <v>0</v>
      </c>
      <c r="I17" s="38">
        <f>G17*H17</f>
        <v>0</v>
      </c>
      <c r="J17" s="33"/>
    </row>
    <row r="18" spans="1:14" ht="13.5" thickBot="1" x14ac:dyDescent="0.25">
      <c r="A18" s="164"/>
      <c r="B18" s="60" t="s">
        <v>36</v>
      </c>
      <c r="C18" s="93" t="s">
        <v>22</v>
      </c>
      <c r="D18" s="37"/>
      <c r="E18" s="56"/>
      <c r="F18" s="57"/>
      <c r="G18" s="42"/>
      <c r="H18" s="37"/>
      <c r="I18" s="43"/>
      <c r="J18" s="140">
        <f>F17+I17</f>
        <v>0</v>
      </c>
    </row>
    <row r="19" spans="1:14" x14ac:dyDescent="0.2">
      <c r="A19" s="162" t="s">
        <v>84</v>
      </c>
      <c r="B19" s="61"/>
      <c r="C19" s="96"/>
      <c r="D19" s="66" t="s">
        <v>8</v>
      </c>
      <c r="E19" s="67" t="s">
        <v>14</v>
      </c>
      <c r="F19" s="48" t="s">
        <v>15</v>
      </c>
      <c r="G19" s="144" t="s">
        <v>37</v>
      </c>
      <c r="H19" s="145"/>
      <c r="I19" s="146"/>
      <c r="J19" s="68"/>
    </row>
    <row r="20" spans="1:14" x14ac:dyDescent="0.2">
      <c r="A20" s="163"/>
      <c r="B20" s="1" t="s">
        <v>38</v>
      </c>
      <c r="C20" s="91" t="s">
        <v>11</v>
      </c>
      <c r="D20" s="2">
        <v>5710</v>
      </c>
      <c r="E20" s="22">
        <v>0</v>
      </c>
      <c r="F20" s="19">
        <f>D20*E20</f>
        <v>0</v>
      </c>
      <c r="G20" s="147"/>
      <c r="H20" s="148"/>
      <c r="I20" s="149"/>
      <c r="J20" s="33"/>
    </row>
    <row r="21" spans="1:14" x14ac:dyDescent="0.2">
      <c r="A21" s="163"/>
      <c r="B21" s="1" t="s">
        <v>38</v>
      </c>
      <c r="C21" s="91" t="s">
        <v>12</v>
      </c>
      <c r="D21" s="2">
        <v>5710</v>
      </c>
      <c r="E21" s="22">
        <v>0</v>
      </c>
      <c r="F21" s="19">
        <f t="shared" ref="F21:F22" si="0">D21*E21</f>
        <v>0</v>
      </c>
      <c r="G21" s="147"/>
      <c r="H21" s="148"/>
      <c r="I21" s="149"/>
      <c r="J21" s="33"/>
    </row>
    <row r="22" spans="1:14" x14ac:dyDescent="0.2">
      <c r="A22" s="163"/>
      <c r="B22" s="1" t="s">
        <v>39</v>
      </c>
      <c r="C22" s="91" t="s">
        <v>9</v>
      </c>
      <c r="D22" s="2">
        <v>3514</v>
      </c>
      <c r="E22" s="22">
        <v>0</v>
      </c>
      <c r="F22" s="19">
        <f t="shared" si="0"/>
        <v>0</v>
      </c>
      <c r="G22" s="147"/>
      <c r="H22" s="148"/>
      <c r="I22" s="149"/>
      <c r="J22" s="33"/>
    </row>
    <row r="23" spans="1:14" x14ac:dyDescent="0.2">
      <c r="A23" s="163"/>
      <c r="B23" s="3" t="s">
        <v>64</v>
      </c>
      <c r="C23" s="91" t="s">
        <v>65</v>
      </c>
      <c r="D23" s="2"/>
      <c r="E23" s="1"/>
      <c r="F23" s="22">
        <v>0</v>
      </c>
      <c r="G23" s="109"/>
      <c r="H23" s="110"/>
      <c r="I23" s="111"/>
      <c r="J23" s="33"/>
    </row>
    <row r="24" spans="1:14" ht="13.5" thickBot="1" x14ac:dyDescent="0.25">
      <c r="A24" s="164"/>
      <c r="B24" s="55"/>
      <c r="C24" s="93" t="s">
        <v>22</v>
      </c>
      <c r="D24" s="37"/>
      <c r="E24" s="56"/>
      <c r="F24" s="57"/>
      <c r="G24" s="42"/>
      <c r="H24" s="37"/>
      <c r="I24" s="43"/>
      <c r="J24" s="140">
        <f>SUM(F20:F23)</f>
        <v>0</v>
      </c>
      <c r="N24" s="12"/>
    </row>
    <row r="25" spans="1:14" x14ac:dyDescent="0.2">
      <c r="A25" s="162">
        <v>2.5</v>
      </c>
      <c r="B25" s="26"/>
      <c r="C25" s="90"/>
      <c r="D25" s="30" t="s">
        <v>17</v>
      </c>
      <c r="E25" s="29" t="s">
        <v>21</v>
      </c>
      <c r="F25" s="48" t="s">
        <v>15</v>
      </c>
      <c r="G25" s="144" t="s">
        <v>37</v>
      </c>
      <c r="H25" s="145"/>
      <c r="I25" s="146"/>
      <c r="J25" s="31"/>
    </row>
    <row r="26" spans="1:14" x14ac:dyDescent="0.2">
      <c r="A26" s="163"/>
      <c r="B26" s="7" t="s">
        <v>41</v>
      </c>
      <c r="C26" s="92" t="s">
        <v>43</v>
      </c>
      <c r="D26" s="18">
        <v>239</v>
      </c>
      <c r="E26" s="22">
        <v>0</v>
      </c>
      <c r="F26" s="19">
        <f>D26*E26</f>
        <v>0</v>
      </c>
      <c r="G26" s="147"/>
      <c r="H26" s="148"/>
      <c r="I26" s="149"/>
      <c r="J26" s="33"/>
    </row>
    <row r="27" spans="1:14" ht="13.5" thickBot="1" x14ac:dyDescent="0.25">
      <c r="A27" s="164"/>
      <c r="B27" s="71" t="s">
        <v>42</v>
      </c>
      <c r="C27" s="93" t="s">
        <v>22</v>
      </c>
      <c r="D27" s="37"/>
      <c r="E27" s="56"/>
      <c r="F27" s="57"/>
      <c r="G27" s="42"/>
      <c r="H27" s="37"/>
      <c r="I27" s="43"/>
      <c r="J27" s="140">
        <f>F26</f>
        <v>0</v>
      </c>
    </row>
    <row r="28" spans="1:14" s="72" customFormat="1" ht="25.5" x14ac:dyDescent="0.2">
      <c r="A28" s="75"/>
      <c r="B28" s="76"/>
      <c r="C28" s="97"/>
      <c r="D28" s="77" t="s">
        <v>77</v>
      </c>
      <c r="E28" s="78" t="s">
        <v>48</v>
      </c>
      <c r="F28" s="79"/>
      <c r="G28" s="80" t="s">
        <v>49</v>
      </c>
      <c r="H28" s="78" t="s">
        <v>24</v>
      </c>
      <c r="I28" s="81"/>
      <c r="J28" s="82"/>
    </row>
    <row r="29" spans="1:14" ht="12.75" customHeight="1" x14ac:dyDescent="0.2">
      <c r="A29" s="32" t="s">
        <v>85</v>
      </c>
      <c r="B29" s="113" t="s">
        <v>44</v>
      </c>
      <c r="C29" s="92" t="s">
        <v>45</v>
      </c>
      <c r="D29" s="115">
        <v>108</v>
      </c>
      <c r="E29" s="14">
        <v>0</v>
      </c>
      <c r="F29" s="114">
        <f>D29*E29</f>
        <v>0</v>
      </c>
      <c r="G29" s="1"/>
      <c r="H29" s="1"/>
      <c r="I29" s="41"/>
      <c r="J29" s="33"/>
    </row>
    <row r="30" spans="1:14" ht="12.75" customHeight="1" x14ac:dyDescent="0.2">
      <c r="A30" s="74"/>
      <c r="B30" s="1" t="s">
        <v>76</v>
      </c>
      <c r="C30" s="98" t="s">
        <v>46</v>
      </c>
      <c r="D30" s="18"/>
      <c r="E30" s="23"/>
      <c r="F30" s="19"/>
      <c r="G30" s="18">
        <f>80*12*9</f>
        <v>8640</v>
      </c>
      <c r="H30" s="22">
        <v>0</v>
      </c>
      <c r="I30" s="38">
        <f>G30*H30</f>
        <v>0</v>
      </c>
      <c r="J30" s="33"/>
    </row>
    <row r="31" spans="1:14" x14ac:dyDescent="0.2">
      <c r="A31" s="74"/>
      <c r="C31" s="98" t="s">
        <v>47</v>
      </c>
      <c r="D31" s="18"/>
      <c r="E31" s="23"/>
      <c r="F31" s="19"/>
      <c r="G31" s="18">
        <f>34*12*9</f>
        <v>3672</v>
      </c>
      <c r="H31" s="22">
        <v>0</v>
      </c>
      <c r="I31" s="38">
        <f>G31*H31</f>
        <v>0</v>
      </c>
      <c r="J31" s="33"/>
    </row>
    <row r="32" spans="1:14" ht="13.5" thickBot="1" x14ac:dyDescent="0.25">
      <c r="A32" s="74"/>
      <c r="C32" s="99" t="s">
        <v>22</v>
      </c>
      <c r="D32" s="24"/>
      <c r="E32" s="25"/>
      <c r="F32" s="40"/>
      <c r="G32" s="45"/>
      <c r="H32" s="24"/>
      <c r="I32" s="46"/>
      <c r="J32" s="141">
        <f>I30+I31+F29</f>
        <v>0</v>
      </c>
    </row>
    <row r="33" spans="1:10" x14ac:dyDescent="0.2">
      <c r="A33" s="58" t="s">
        <v>86</v>
      </c>
      <c r="B33" s="61" t="s">
        <v>20</v>
      </c>
      <c r="C33" s="90" t="s">
        <v>0</v>
      </c>
      <c r="D33" s="30" t="s">
        <v>17</v>
      </c>
      <c r="E33" s="29" t="s">
        <v>21</v>
      </c>
      <c r="F33" s="70" t="s">
        <v>15</v>
      </c>
      <c r="G33" s="30" t="s">
        <v>17</v>
      </c>
      <c r="H33" s="29" t="s">
        <v>21</v>
      </c>
      <c r="I33" s="69" t="s">
        <v>15</v>
      </c>
      <c r="J33" s="31"/>
    </row>
    <row r="34" spans="1:10" customFormat="1" ht="15" customHeight="1" x14ac:dyDescent="0.2">
      <c r="A34" s="74"/>
      <c r="B34" s="161" t="s">
        <v>61</v>
      </c>
      <c r="C34" s="134" t="s">
        <v>50</v>
      </c>
      <c r="D34" s="135"/>
      <c r="E34" s="136"/>
      <c r="F34" s="137"/>
      <c r="G34" s="135"/>
      <c r="H34" s="136"/>
      <c r="I34" s="136"/>
      <c r="J34" s="73"/>
    </row>
    <row r="35" spans="1:10" customFormat="1" x14ac:dyDescent="0.2">
      <c r="A35" s="74"/>
      <c r="B35" s="161"/>
      <c r="C35" s="100" t="s">
        <v>51</v>
      </c>
      <c r="D35" s="1">
        <v>21</v>
      </c>
      <c r="E35" s="13">
        <v>0</v>
      </c>
      <c r="F35" s="83">
        <f t="shared" ref="F35:F48" si="1">D35*E35</f>
        <v>0</v>
      </c>
      <c r="G35" s="5">
        <v>21</v>
      </c>
      <c r="H35" s="13">
        <v>0</v>
      </c>
      <c r="I35" s="9">
        <f t="shared" ref="I35:I48" si="2">G35*H35</f>
        <v>0</v>
      </c>
      <c r="J35" s="73"/>
    </row>
    <row r="36" spans="1:10" customFormat="1" x14ac:dyDescent="0.2">
      <c r="A36" s="74"/>
      <c r="B36" s="161"/>
      <c r="C36" s="100" t="s">
        <v>2</v>
      </c>
      <c r="D36" s="1">
        <v>10.1</v>
      </c>
      <c r="E36" s="13">
        <v>0</v>
      </c>
      <c r="F36" s="83">
        <f t="shared" si="1"/>
        <v>0</v>
      </c>
      <c r="G36" s="5">
        <v>10.1</v>
      </c>
      <c r="H36" s="13">
        <v>0</v>
      </c>
      <c r="I36" s="9">
        <f t="shared" si="2"/>
        <v>0</v>
      </c>
      <c r="J36" s="73"/>
    </row>
    <row r="37" spans="1:10" customFormat="1" x14ac:dyDescent="0.2">
      <c r="A37" s="74"/>
      <c r="B37" s="1" t="s">
        <v>6</v>
      </c>
      <c r="C37" s="100" t="s">
        <v>52</v>
      </c>
      <c r="D37" s="1">
        <v>716</v>
      </c>
      <c r="E37" s="13">
        <v>0</v>
      </c>
      <c r="F37" s="83">
        <f t="shared" si="1"/>
        <v>0</v>
      </c>
      <c r="G37" s="5">
        <v>716</v>
      </c>
      <c r="H37" s="13">
        <v>0</v>
      </c>
      <c r="I37" s="9">
        <f t="shared" si="2"/>
        <v>0</v>
      </c>
      <c r="J37" s="73"/>
    </row>
    <row r="38" spans="1:10" customFormat="1" x14ac:dyDescent="0.2">
      <c r="A38" s="74"/>
      <c r="B38" s="1" t="s">
        <v>1</v>
      </c>
      <c r="C38" s="100" t="s">
        <v>3</v>
      </c>
      <c r="D38" s="1">
        <v>36.799999999999997</v>
      </c>
      <c r="E38" s="13">
        <v>0</v>
      </c>
      <c r="F38" s="83">
        <f t="shared" si="1"/>
        <v>0</v>
      </c>
      <c r="G38" s="5">
        <v>36.799999999999997</v>
      </c>
      <c r="H38" s="13">
        <v>0</v>
      </c>
      <c r="I38" s="9">
        <f t="shared" si="2"/>
        <v>0</v>
      </c>
      <c r="J38" s="73"/>
    </row>
    <row r="39" spans="1:10" customFormat="1" x14ac:dyDescent="0.2">
      <c r="A39" s="74"/>
      <c r="B39" s="1" t="s">
        <v>57</v>
      </c>
      <c r="C39" s="100" t="s">
        <v>53</v>
      </c>
      <c r="D39" s="1">
        <v>51.599999999999994</v>
      </c>
      <c r="E39" s="13">
        <v>0</v>
      </c>
      <c r="F39" s="83">
        <f t="shared" si="1"/>
        <v>0</v>
      </c>
      <c r="G39" s="5">
        <v>51.599999999999994</v>
      </c>
      <c r="H39" s="13">
        <v>0</v>
      </c>
      <c r="I39" s="9">
        <f t="shared" si="2"/>
        <v>0</v>
      </c>
      <c r="J39" s="73"/>
    </row>
    <row r="40" spans="1:10" customFormat="1" x14ac:dyDescent="0.2">
      <c r="A40" s="74"/>
      <c r="B40" s="122" t="s">
        <v>58</v>
      </c>
      <c r="C40" s="100" t="s">
        <v>54</v>
      </c>
      <c r="D40" s="1">
        <v>153.69999999999999</v>
      </c>
      <c r="E40" s="13">
        <v>0</v>
      </c>
      <c r="F40" s="83">
        <f t="shared" si="1"/>
        <v>0</v>
      </c>
      <c r="G40" s="5">
        <v>153.69999999999999</v>
      </c>
      <c r="H40" s="13">
        <v>0</v>
      </c>
      <c r="I40" s="9">
        <f t="shared" si="2"/>
        <v>0</v>
      </c>
      <c r="J40" s="73"/>
    </row>
    <row r="41" spans="1:10" customFormat="1" x14ac:dyDescent="0.2">
      <c r="A41" s="74"/>
      <c r="B41" s="1" t="s">
        <v>59</v>
      </c>
      <c r="C41" s="100" t="s">
        <v>55</v>
      </c>
      <c r="D41" s="1">
        <v>861.4</v>
      </c>
      <c r="E41" s="13">
        <v>0</v>
      </c>
      <c r="F41" s="83">
        <f t="shared" si="1"/>
        <v>0</v>
      </c>
      <c r="G41" s="5">
        <v>861.4</v>
      </c>
      <c r="H41" s="13">
        <v>0</v>
      </c>
      <c r="I41" s="9">
        <f t="shared" si="2"/>
        <v>0</v>
      </c>
      <c r="J41" s="73"/>
    </row>
    <row r="42" spans="1:10" customFormat="1" x14ac:dyDescent="0.2">
      <c r="A42" s="74"/>
      <c r="B42" s="1" t="s">
        <v>60</v>
      </c>
      <c r="C42" s="100" t="s">
        <v>4</v>
      </c>
      <c r="D42" s="1">
        <v>243.5</v>
      </c>
      <c r="E42" s="13">
        <v>0</v>
      </c>
      <c r="F42" s="83">
        <f t="shared" si="1"/>
        <v>0</v>
      </c>
      <c r="G42" s="5">
        <v>243.5</v>
      </c>
      <c r="H42" s="13">
        <v>0</v>
      </c>
      <c r="I42" s="9">
        <f t="shared" si="2"/>
        <v>0</v>
      </c>
      <c r="J42" s="73"/>
    </row>
    <row r="43" spans="1:10" customFormat="1" x14ac:dyDescent="0.2">
      <c r="A43" s="74"/>
      <c r="B43" s="1"/>
      <c r="C43" s="100" t="s">
        <v>5</v>
      </c>
      <c r="D43" s="1">
        <v>18.100000000000001</v>
      </c>
      <c r="E43" s="13">
        <v>0</v>
      </c>
      <c r="F43" s="83">
        <f t="shared" si="1"/>
        <v>0</v>
      </c>
      <c r="G43" s="5">
        <v>18.100000000000001</v>
      </c>
      <c r="H43" s="13">
        <v>0</v>
      </c>
      <c r="I43" s="9">
        <f t="shared" si="2"/>
        <v>0</v>
      </c>
      <c r="J43" s="73"/>
    </row>
    <row r="44" spans="1:10" customFormat="1" x14ac:dyDescent="0.2">
      <c r="A44" s="74"/>
      <c r="B44" s="1"/>
      <c r="C44" s="100" t="s">
        <v>56</v>
      </c>
      <c r="D44" s="1">
        <v>174.7</v>
      </c>
      <c r="E44" s="13">
        <v>0</v>
      </c>
      <c r="F44" s="83">
        <f t="shared" si="1"/>
        <v>0</v>
      </c>
      <c r="G44" s="5">
        <v>174.7</v>
      </c>
      <c r="H44" s="13">
        <v>0</v>
      </c>
      <c r="I44" s="9">
        <f t="shared" si="2"/>
        <v>0</v>
      </c>
      <c r="J44" s="73"/>
    </row>
    <row r="45" spans="1:10" customFormat="1" ht="15" x14ac:dyDescent="0.25">
      <c r="A45" s="74"/>
      <c r="B45" s="1"/>
      <c r="C45" s="100" t="s">
        <v>66</v>
      </c>
      <c r="D45" s="84">
        <v>2.5</v>
      </c>
      <c r="E45" s="13">
        <v>0</v>
      </c>
      <c r="F45" s="83">
        <f t="shared" si="1"/>
        <v>0</v>
      </c>
      <c r="G45" s="106">
        <v>2.5</v>
      </c>
      <c r="H45" s="13">
        <v>0</v>
      </c>
      <c r="I45" s="9">
        <f t="shared" si="2"/>
        <v>0</v>
      </c>
      <c r="J45" s="73"/>
    </row>
    <row r="46" spans="1:10" customFormat="1" x14ac:dyDescent="0.2">
      <c r="A46" s="74"/>
      <c r="B46" s="1"/>
      <c r="C46" s="100" t="s">
        <v>67</v>
      </c>
      <c r="D46" s="85">
        <v>1.5</v>
      </c>
      <c r="E46" s="22">
        <v>0</v>
      </c>
      <c r="F46" s="83">
        <f t="shared" si="1"/>
        <v>0</v>
      </c>
      <c r="G46" s="107">
        <v>1.5</v>
      </c>
      <c r="H46" s="22">
        <v>0</v>
      </c>
      <c r="I46" s="9">
        <f t="shared" si="2"/>
        <v>0</v>
      </c>
      <c r="J46" s="73"/>
    </row>
    <row r="47" spans="1:10" x14ac:dyDescent="0.2">
      <c r="A47" s="74"/>
      <c r="C47" s="101" t="s">
        <v>68</v>
      </c>
      <c r="D47" s="85">
        <v>1.2</v>
      </c>
      <c r="E47" s="22">
        <v>0</v>
      </c>
      <c r="F47" s="83">
        <f t="shared" si="1"/>
        <v>0</v>
      </c>
      <c r="G47" s="107">
        <v>1.2</v>
      </c>
      <c r="H47" s="22">
        <v>0</v>
      </c>
      <c r="I47" s="9">
        <f t="shared" si="2"/>
        <v>0</v>
      </c>
      <c r="J47" s="33"/>
    </row>
    <row r="48" spans="1:10" x14ac:dyDescent="0.2">
      <c r="A48" s="74"/>
      <c r="C48" s="101" t="s">
        <v>69</v>
      </c>
      <c r="D48" s="85">
        <v>2.5</v>
      </c>
      <c r="E48" s="22">
        <v>0</v>
      </c>
      <c r="F48" s="83">
        <f t="shared" si="1"/>
        <v>0</v>
      </c>
      <c r="G48" s="107">
        <v>2.5</v>
      </c>
      <c r="H48" s="22"/>
      <c r="I48" s="9">
        <f t="shared" si="2"/>
        <v>0</v>
      </c>
      <c r="J48" s="33"/>
    </row>
    <row r="49" spans="1:10" x14ac:dyDescent="0.2">
      <c r="A49" s="74"/>
      <c r="C49" s="101"/>
      <c r="D49" s="85" t="s">
        <v>90</v>
      </c>
      <c r="E49" s="23"/>
      <c r="F49" s="83">
        <f>SUM(F35:F48)</f>
        <v>0</v>
      </c>
      <c r="G49" s="87" t="s">
        <v>90</v>
      </c>
      <c r="H49" s="23"/>
      <c r="I49" s="9">
        <f>SUM(I35:I48)</f>
        <v>0</v>
      </c>
      <c r="J49" s="33"/>
    </row>
    <row r="50" spans="1:10" ht="13.5" thickBot="1" x14ac:dyDescent="0.25">
      <c r="A50" s="74"/>
      <c r="C50" s="99" t="s">
        <v>22</v>
      </c>
      <c r="D50" s="24"/>
      <c r="E50" s="25"/>
      <c r="F50" s="40"/>
      <c r="G50" s="45"/>
      <c r="H50" s="24"/>
      <c r="I50" s="46"/>
      <c r="J50" s="141">
        <f>F49+I49</f>
        <v>0</v>
      </c>
    </row>
    <row r="51" spans="1:10" x14ac:dyDescent="0.2">
      <c r="A51" s="58" t="s">
        <v>91</v>
      </c>
      <c r="B51" s="61" t="s">
        <v>13</v>
      </c>
      <c r="C51" s="90"/>
      <c r="D51" s="30" t="s">
        <v>62</v>
      </c>
      <c r="E51" s="29" t="s">
        <v>25</v>
      </c>
      <c r="F51" s="88"/>
      <c r="G51" s="144" t="s">
        <v>7</v>
      </c>
      <c r="H51" s="145"/>
      <c r="I51" s="146"/>
      <c r="J51" s="31"/>
    </row>
    <row r="52" spans="1:10" x14ac:dyDescent="0.2">
      <c r="A52" s="32"/>
      <c r="B52" s="139" t="s">
        <v>92</v>
      </c>
      <c r="C52" s="95"/>
      <c r="D52" s="18">
        <v>750</v>
      </c>
      <c r="E52" s="22">
        <v>0</v>
      </c>
      <c r="F52" s="19">
        <f>D52*E52</f>
        <v>0</v>
      </c>
      <c r="G52" s="147"/>
      <c r="H52" s="148"/>
      <c r="I52" s="149"/>
      <c r="J52" s="33"/>
    </row>
    <row r="53" spans="1:10" x14ac:dyDescent="0.2">
      <c r="A53" s="112"/>
      <c r="B53" s="138" t="s">
        <v>63</v>
      </c>
      <c r="C53" s="95"/>
      <c r="D53" s="108"/>
      <c r="F53" s="23"/>
      <c r="G53" s="109"/>
      <c r="H53" s="110"/>
      <c r="I53" s="111"/>
      <c r="J53" s="33"/>
    </row>
    <row r="54" spans="1:10" ht="13.5" thickBot="1" x14ac:dyDescent="0.25">
      <c r="A54" s="59"/>
      <c r="B54" s="89"/>
      <c r="C54" s="93" t="s">
        <v>22</v>
      </c>
      <c r="D54" s="37"/>
      <c r="E54" s="56"/>
      <c r="F54" s="57"/>
      <c r="G54" s="42"/>
      <c r="H54" s="37"/>
      <c r="I54" s="43"/>
      <c r="J54" s="140">
        <f>F52</f>
        <v>0</v>
      </c>
    </row>
    <row r="55" spans="1:10" ht="13.5" thickBot="1" x14ac:dyDescent="0.25">
      <c r="A55" s="15"/>
      <c r="G55" s="65"/>
      <c r="H55" s="18"/>
      <c r="I55" s="18"/>
      <c r="J55" s="18"/>
    </row>
    <row r="56" spans="1:10" ht="17.25" customHeight="1" thickBot="1" x14ac:dyDescent="0.25">
      <c r="A56" s="123"/>
      <c r="B56" s="133" t="s">
        <v>88</v>
      </c>
      <c r="C56" s="124" t="s">
        <v>89</v>
      </c>
      <c r="D56" s="125"/>
      <c r="E56" s="126"/>
      <c r="F56" s="126"/>
      <c r="G56" s="127"/>
      <c r="H56" s="128"/>
      <c r="I56" s="129"/>
      <c r="J56" s="140">
        <v>0</v>
      </c>
    </row>
    <row r="57" spans="1:10" ht="13.5" thickBot="1" x14ac:dyDescent="0.25">
      <c r="A57" s="121"/>
      <c r="D57" s="108"/>
      <c r="G57" s="120"/>
      <c r="H57" s="108"/>
      <c r="I57" s="108"/>
      <c r="J57" s="108"/>
    </row>
    <row r="58" spans="1:10" ht="18.75" thickBot="1" x14ac:dyDescent="0.3">
      <c r="A58" s="3"/>
      <c r="B58" s="3"/>
      <c r="C58" s="3"/>
      <c r="G58" s="130" t="s">
        <v>79</v>
      </c>
      <c r="H58" s="131"/>
      <c r="I58" s="131"/>
      <c r="J58" s="132">
        <f>J6+J11+J15+J18+J24+J27+J32+J50+J54+J56</f>
        <v>0</v>
      </c>
    </row>
    <row r="59" spans="1:10" ht="18.75" thickBot="1" x14ac:dyDescent="0.3">
      <c r="A59" s="3"/>
      <c r="B59" s="3"/>
      <c r="C59" s="3"/>
      <c r="D59" s="108"/>
      <c r="G59" s="166"/>
      <c r="H59" s="118"/>
      <c r="I59" s="118"/>
      <c r="J59" s="119"/>
    </row>
    <row r="60" spans="1:10" ht="18.75" thickBot="1" x14ac:dyDescent="0.3">
      <c r="A60" s="3"/>
      <c r="B60" s="3"/>
      <c r="C60" s="3"/>
      <c r="D60" s="108"/>
      <c r="G60" s="130" t="s">
        <v>93</v>
      </c>
      <c r="H60" s="165"/>
      <c r="I60" s="167"/>
      <c r="J60" s="168"/>
    </row>
    <row r="61" spans="1:10" ht="18" x14ac:dyDescent="0.25">
      <c r="A61" s="3"/>
      <c r="B61" s="3"/>
      <c r="C61" s="3"/>
      <c r="D61" s="108"/>
      <c r="G61" s="117"/>
      <c r="H61" s="118"/>
      <c r="I61" s="118"/>
      <c r="J61" s="119"/>
    </row>
    <row r="62" spans="1:10" x14ac:dyDescent="0.2">
      <c r="A62" s="3"/>
      <c r="B62" s="3"/>
      <c r="C62" s="142" t="s">
        <v>70</v>
      </c>
      <c r="D62" s="142"/>
      <c r="E62" s="142"/>
      <c r="F62" s="142"/>
      <c r="G62" s="142"/>
      <c r="H62" s="142"/>
      <c r="I62" s="142"/>
      <c r="J62" s="142"/>
    </row>
    <row r="63" spans="1:10" x14ac:dyDescent="0.2">
      <c r="G63" s="65"/>
      <c r="H63" s="18"/>
      <c r="I63" s="18"/>
      <c r="J63" s="18"/>
    </row>
    <row r="64" spans="1:10" ht="62.25" customHeight="1" x14ac:dyDescent="0.2">
      <c r="C64" s="143" t="s">
        <v>78</v>
      </c>
      <c r="D64" s="143"/>
      <c r="E64" s="143"/>
      <c r="F64" s="143"/>
      <c r="G64" s="143"/>
      <c r="H64" s="143"/>
      <c r="I64" s="143"/>
      <c r="J64" s="143"/>
    </row>
  </sheetData>
  <sheetProtection password="C7AC" sheet="1" objects="1" scenarios="1"/>
  <protectedRanges>
    <protectedRange password="C734" sqref="I60:J60" name="Bereik3"/>
    <protectedRange password="C734" sqref="E4:E5 E8 H8 E13 H13 E17 H17 E20:E22 F23 E26 E29 H30:H31" name="Bereik1"/>
    <protectedRange password="C734" sqref="H34:H48 E52 F53 J56 E34:E48" name="Bereik2"/>
  </protectedRanges>
  <mergeCells count="16">
    <mergeCell ref="C62:J62"/>
    <mergeCell ref="C64:J64"/>
    <mergeCell ref="G51:I52"/>
    <mergeCell ref="D2:F2"/>
    <mergeCell ref="A1:J1"/>
    <mergeCell ref="G2:I2"/>
    <mergeCell ref="G3:I5"/>
    <mergeCell ref="B34:B36"/>
    <mergeCell ref="A3:A6"/>
    <mergeCell ref="A7:A11"/>
    <mergeCell ref="A12:A15"/>
    <mergeCell ref="A16:A18"/>
    <mergeCell ref="G19:I22"/>
    <mergeCell ref="G25:I26"/>
    <mergeCell ref="A25:A27"/>
    <mergeCell ref="A19:A24"/>
  </mergeCells>
  <pageMargins left="0.7" right="0.7" top="0.75" bottom="0.75" header="0.3" footer="0.3"/>
  <pageSetup paperSize="9"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Zaakstuk" ma:contentTypeID="0x0101000C027DCF91ACF243BBE72380D1996B1F01006F4E3840F884AD40BA442A668FD0A416" ma:contentTypeVersion="29" ma:contentTypeDescription="Een nieuw document maken." ma:contentTypeScope="" ma:versionID="0ef3b1007822d558673e9fb5d3600422">
  <xsd:schema xmlns:xsd="http://www.w3.org/2001/XMLSchema" xmlns:xs="http://www.w3.org/2001/XMLSchema" xmlns:p="http://schemas.microsoft.com/office/2006/metadata/properties" xmlns:ns2="1ac1c52f-12bd-4579-b768-2bbe27d3d2d8" xmlns:ns3="53e03589-35d4-4a45-a49d-0ea6bf1af4b3" xmlns:ns4="d10cd6cb-9711-40de-8da4-c1daa204fbb3" xmlns:ns5="fce754d3-67a6-4a1d-9c43-d451af98d6ad" xmlns:ns6="c774dfb6-a45d-4726-8970-554c124004a3" targetNamespace="http://schemas.microsoft.com/office/2006/metadata/properties" ma:root="true" ma:fieldsID="7bce77927082c9c11b08a0ab0a15fdf6" ns2:_="" ns3:_="" ns4:_="" ns5:_="" ns6:_="">
    <xsd:import namespace="1ac1c52f-12bd-4579-b768-2bbe27d3d2d8"/>
    <xsd:import namespace="53e03589-35d4-4a45-a49d-0ea6bf1af4b3"/>
    <xsd:import namespace="d10cd6cb-9711-40de-8da4-c1daa204fbb3"/>
    <xsd:import namespace="fce754d3-67a6-4a1d-9c43-d451af98d6ad"/>
    <xsd:import namespace="c774dfb6-a45d-4726-8970-554c124004a3"/>
    <xsd:element name="properties">
      <xsd:complexType>
        <xsd:sequence>
          <xsd:element name="documentManagement">
            <xsd:complexType>
              <xsd:all>
                <xsd:element ref="ns2:_dlc_DocId" minOccurs="0"/>
                <xsd:element ref="ns2:_dlc_DocIdUrl" minOccurs="0"/>
                <xsd:element ref="ns2:_dlc_DocIdPersistId" minOccurs="0"/>
                <xsd:element ref="ns3:qnh_Integriteitskenmerk" minOccurs="0"/>
                <xsd:element ref="ns3:qnh_Afdeling" minOccurs="0"/>
                <xsd:element ref="ns3:qnh_AfzenderAccountKvKnummer" minOccurs="0"/>
                <xsd:element ref="ns3:qnh_AfzenderAccountnaam" minOccurs="0"/>
                <xsd:element ref="ns3:qnh_AfzenderBurgerBSNnummer" minOccurs="0"/>
                <xsd:element ref="ns3:qnh_AfzenderBurgernaam" minOccurs="0"/>
                <xsd:element ref="ns3:qnh_AfzenderContactPersoonNaam" minOccurs="0"/>
                <xsd:element ref="ns3:qnh_AfzenderGebruikerNaam" minOccurs="0"/>
                <xsd:element ref="ns3:qnh_AfzenderHuisLetter" minOccurs="0"/>
                <xsd:element ref="ns3:qnh_AfzenderHuisnummer" minOccurs="0"/>
                <xsd:element ref="ns3:qnh_AfzenderNaam" minOccurs="0"/>
                <xsd:element ref="ns3:qnh_AfzenderNaamvrij" minOccurs="0"/>
                <xsd:element ref="ns3:qnh_AfzenderPostcode" minOccurs="0"/>
                <xsd:element ref="ns3:qnh_AfzenderRelatie" minOccurs="0"/>
                <xsd:element ref="ns3:qnh_AfzenderStraat" minOccurs="0"/>
                <xsd:element ref="ns3:qnh_AfzenderToevoeging" minOccurs="0"/>
                <xsd:element ref="ns3:qnh_AfzenderWoonplaats" minOccurs="0"/>
                <xsd:element ref="ns3:qnh_Berichtstatus" minOccurs="0"/>
                <xsd:element ref="ns3:qnh_Communicatiekanaal" minOccurs="0"/>
                <xsd:element ref="ns3:qnh_DatumOntvangenSquit" minOccurs="0"/>
                <xsd:element ref="ns3:qnh_DatumOntvangstVerzonden" minOccurs="0"/>
                <xsd:element ref="ns3:qnh_DatumVerzondenSquit" minOccurs="0"/>
                <xsd:element ref="ns3:qnh_Documentdatum" minOccurs="0"/>
                <xsd:element ref="ns3:qnh_DocumentRole" minOccurs="0"/>
                <xsd:element ref="ns3:qnh_DocumentType" minOccurs="0"/>
                <xsd:element ref="ns3:qnh_Hoofdcategorie" minOccurs="0"/>
                <xsd:element ref="ns3:qnh_KenmerkSquit" minOccurs="0"/>
                <xsd:element ref="ns3:qnh_Kerndocument" minOccurs="0"/>
                <xsd:element ref="ns3:qnh_Medewerker" minOccurs="0"/>
                <xsd:element ref="ns4:qnh_Omschrijving" minOccurs="0"/>
                <xsd:element ref="ns3:qnh_OmschrijvingSquit" minOccurs="0"/>
                <xsd:element ref="ns3:qnh_Ondertekend" minOccurs="0"/>
                <xsd:element ref="ns3:qnh_Onderwerp" minOccurs="0"/>
                <xsd:element ref="ns3:qnh_OntvangerAccountKvKnummer" minOccurs="0"/>
                <xsd:element ref="ns3:qnh_OntvangerAccountnaam" minOccurs="0"/>
                <xsd:element ref="ns3:qnh_OntvangerBurgerBSNnummer" minOccurs="0"/>
                <xsd:element ref="ns3:qnh_OntvangerBurgernaam" minOccurs="0"/>
                <xsd:element ref="ns3:qnh_OntvangerContactPersoonNaam" minOccurs="0"/>
                <xsd:element ref="ns3:qnh_OntvangerGebruikerNaam" minOccurs="0"/>
                <xsd:element ref="ns3:qnh_OntvangerHuisLetter" minOccurs="0"/>
                <xsd:element ref="ns3:qnh_OntvangerHuisnummer" minOccurs="0"/>
                <xsd:element ref="ns3:qnh_OntvangerNaam" minOccurs="0"/>
                <xsd:element ref="ns3:qnh_OntvangerNaamvrij" minOccurs="0"/>
                <xsd:element ref="ns3:qnh_OntvangerPostcode" minOccurs="0"/>
                <xsd:element ref="ns3:qnh_OntvangerRelatie" minOccurs="0"/>
                <xsd:element ref="ns3:qnh_OntvangerStraat" minOccurs="0"/>
                <xsd:element ref="ns3:qnh_OntvangerToevoeging" minOccurs="0"/>
                <xsd:element ref="ns3:qnh_OntvangerWoonplaats" minOccurs="0"/>
                <xsd:element ref="ns3:qnh_Registratiedatum" minOccurs="0"/>
                <xsd:element ref="ns3:qnh_RegistratieNummer" minOccurs="0"/>
                <xsd:element ref="ns3:qnh_Richting" minOccurs="0"/>
                <xsd:element ref="ns3:qnh_Soort" minOccurs="0"/>
                <xsd:element ref="ns3:qnh_Subcategorie" minOccurs="0"/>
                <xsd:element ref="ns3:qnh_Vertrouwelijk" minOccurs="0"/>
                <xsd:element ref="ns3:qnh_Verwerkt" minOccurs="0"/>
                <xsd:element ref="ns3:vnl_AfzenderAfdelingNaam" minOccurs="0"/>
                <xsd:element ref="ns3:vnl_AfzenderClusterNaam" minOccurs="0"/>
                <xsd:element ref="ns3:vnl_AfzenderGebruikerUserID" minOccurs="0"/>
                <xsd:element ref="ns3:vnl_AfzenderTeamNaam" minOccurs="0"/>
                <xsd:element ref="ns3:vnl_CommunicatieKanaalZaakstuk" minOccurs="0"/>
                <xsd:element ref="ns3:vnl_DatumVerzending" minOccurs="0"/>
                <xsd:element ref="ns3:vnl_Kenmerk" minOccurs="0"/>
                <xsd:element ref="ns3:vnl_KernInformatie" minOccurs="0"/>
                <xsd:element ref="ns3:vnl_OntvangerAfdelingsNaam" minOccurs="0"/>
                <xsd:element ref="ns3:vnl_OntvangerBetrokkeneNaam" minOccurs="0"/>
                <xsd:element ref="ns3:vnl_OntvangerClusterNaam" minOccurs="0"/>
                <xsd:element ref="ns3:vnl_OntvangerGebruikerUserID" minOccurs="0"/>
                <xsd:element ref="ns3:vnl_OntvangerTeamNaam" minOccurs="0"/>
                <xsd:element ref="ns3:vnl_RegistratieCode" minOccurs="0"/>
                <xsd:element ref="ns3:vnl_VerzendDatum" minOccurs="0"/>
                <xsd:element ref="ns3:qnh_ZaakNummer" minOccurs="0"/>
                <xsd:element ref="ns5:a9da94d4cef24130ae33888186bf6b4f" minOccurs="0"/>
                <xsd:element ref="ns6:TaxCatchAll" minOccurs="0"/>
                <xsd:element ref="ns6:TaxCatchAllLabel" minOccurs="0"/>
                <xsd:element ref="ns5:vnl_Kerndocument" minOccurs="0"/>
                <xsd:element ref="ns3:vnl_BerichtNummer" minOccurs="0"/>
                <xsd:element ref="ns3:qnh_Agendastu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c1c52f-12bd-4579-b768-2bbe27d3d2d8"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3e03589-35d4-4a45-a49d-0ea6bf1af4b3" elementFormDefault="qualified">
    <xsd:import namespace="http://schemas.microsoft.com/office/2006/documentManagement/types"/>
    <xsd:import namespace="http://schemas.microsoft.com/office/infopath/2007/PartnerControls"/>
    <xsd:element name="qnh_Integriteitskenmerk" ma:index="11" nillable="true" ma:displayName="Integriteitskenmerk" ma:description="Integriteitskenmerk" ma:internalName="qnh_Integriteitskenmerk">
      <xsd:simpleType>
        <xsd:restriction base="dms:Text"/>
      </xsd:simpleType>
    </xsd:element>
    <xsd:element name="qnh_Afdeling" ma:index="12" nillable="true" ma:displayName="Afdeling" ma:internalName="qnh_Afdeling">
      <xsd:simpleType>
        <xsd:restriction base="dms:Text"/>
      </xsd:simpleType>
    </xsd:element>
    <xsd:element name="qnh_AfzenderAccountKvKnummer" ma:index="13" nillable="true" ma:displayName="AfzenderAccountKvKNummer" ma:internalName="qnh_AfzenderAccountKvKnummer">
      <xsd:simpleType>
        <xsd:restriction base="dms:Text">
          <xsd:maxLength value="255"/>
        </xsd:restriction>
      </xsd:simpleType>
    </xsd:element>
    <xsd:element name="qnh_AfzenderAccountnaam" ma:index="14" nillable="true" ma:displayName="AfzenderAccountKvKNaam" ma:internalName="qnh_AfzenderAccountnaam">
      <xsd:simpleType>
        <xsd:restriction base="dms:Text">
          <xsd:maxLength value="255"/>
        </xsd:restriction>
      </xsd:simpleType>
    </xsd:element>
    <xsd:element name="qnh_AfzenderBurgerBSNnummer" ma:index="15" nillable="true" ma:displayName="AfzenderBSN" ma:internalName="qnh_AfzenderBurgerBSNnummer">
      <xsd:simpleType>
        <xsd:restriction base="dms:Text">
          <xsd:maxLength value="255"/>
        </xsd:restriction>
      </xsd:simpleType>
    </xsd:element>
    <xsd:element name="qnh_AfzenderBurgernaam" ma:index="16" nillable="true" ma:displayName="AfzenderBurgernaam" ma:internalName="qnh_AfzenderBurgernaam">
      <xsd:simpleType>
        <xsd:restriction base="dms:Text"/>
      </xsd:simpleType>
    </xsd:element>
    <xsd:element name="qnh_AfzenderContactPersoonNaam" ma:index="17" nillable="true" ma:displayName="AfzenderContactPersoonNaam" ma:internalName="qnh_AfzenderContactPersoonNaam">
      <xsd:simpleType>
        <xsd:restriction base="dms:Text"/>
      </xsd:simpleType>
    </xsd:element>
    <xsd:element name="qnh_AfzenderGebruikerNaam" ma:index="18" nillable="true" ma:displayName="AfzenderGebruikerNaam" ma:internalName="qnh_AfzenderGebruikerNaam">
      <xsd:simpleType>
        <xsd:restriction base="dms:Text"/>
      </xsd:simpleType>
    </xsd:element>
    <xsd:element name="qnh_AfzenderHuisLetter" ma:index="19" nillable="true" ma:displayName="AfzenderHuisletter" ma:internalName="qnh_AfzenderHuisLetter">
      <xsd:simpleType>
        <xsd:restriction base="dms:Text"/>
      </xsd:simpleType>
    </xsd:element>
    <xsd:element name="qnh_AfzenderHuisnummer" ma:index="20" nillable="true" ma:displayName="AfzenderHuisnummer" ma:internalName="qnh_AfzenderHuisnummer">
      <xsd:simpleType>
        <xsd:restriction base="dms:Text"/>
      </xsd:simpleType>
    </xsd:element>
    <xsd:element name="qnh_AfzenderNaam" ma:index="21" nillable="true" ma:displayName="AfzenderNaam" ma:internalName="qnh_AfzenderNaam">
      <xsd:simpleType>
        <xsd:restriction base="dms:Text"/>
      </xsd:simpleType>
    </xsd:element>
    <xsd:element name="qnh_AfzenderNaamvrij" ma:index="22" nillable="true" ma:displayName="AfzenderNaamVrij" ma:internalName="qnh_AfzenderNaamvrij">
      <xsd:simpleType>
        <xsd:restriction base="dms:Text">
          <xsd:maxLength value="255"/>
        </xsd:restriction>
      </xsd:simpleType>
    </xsd:element>
    <xsd:element name="qnh_AfzenderPostcode" ma:index="23" nillable="true" ma:displayName="AfzenderPostcode" ma:internalName="qnh_AfzenderPostcode">
      <xsd:simpleType>
        <xsd:restriction base="dms:Text"/>
      </xsd:simpleType>
    </xsd:element>
    <xsd:element name="qnh_AfzenderRelatie" ma:index="24" nillable="true" ma:displayName="AfzenderRelatie" ma:internalName="qnh_AfzenderRelatie">
      <xsd:simpleType>
        <xsd:restriction base="dms:Text"/>
      </xsd:simpleType>
    </xsd:element>
    <xsd:element name="qnh_AfzenderStraat" ma:index="25" nillable="true" ma:displayName="AfzenderStraat" ma:internalName="qnh_AfzenderStraat">
      <xsd:simpleType>
        <xsd:restriction base="dms:Text"/>
      </xsd:simpleType>
    </xsd:element>
    <xsd:element name="qnh_AfzenderToevoeging" ma:index="26" nillable="true" ma:displayName="AfzenderHuisnummerToevoeging" ma:internalName="qnh_AfzenderToevoeging">
      <xsd:simpleType>
        <xsd:restriction base="dms:Text">
          <xsd:maxLength value="255"/>
        </xsd:restriction>
      </xsd:simpleType>
    </xsd:element>
    <xsd:element name="qnh_AfzenderWoonplaats" ma:index="27" nillable="true" ma:displayName="AfzenderWoonplaats" ma:internalName="qnh_AfzenderWoonplaats">
      <xsd:simpleType>
        <xsd:restriction base="dms:Text"/>
      </xsd:simpleType>
    </xsd:element>
    <xsd:element name="qnh_Berichtstatus" ma:index="28" nillable="true" ma:displayName="BerichtStatus" ma:internalName="qnh_Berichtstatus">
      <xsd:simpleType>
        <xsd:restriction base="dms:Text"/>
      </xsd:simpleType>
    </xsd:element>
    <xsd:element name="qnh_Communicatiekanaal" ma:index="29" nillable="true" ma:displayName="Communicatiekanaal" ma:internalName="qnh_Communicatiekanaal">
      <xsd:simpleType>
        <xsd:restriction base="dms:Text"/>
      </xsd:simpleType>
    </xsd:element>
    <xsd:element name="qnh_DatumOntvangenSquit" ma:index="30" nillable="true" ma:displayName="DatumOntvangenSquit" ma:internalName="qnh_DatumOntvangenSquit">
      <xsd:simpleType>
        <xsd:restriction base="dms:DateTime"/>
      </xsd:simpleType>
    </xsd:element>
    <xsd:element name="qnh_DatumOntvangstVerzonden" ma:index="31" nillable="true" ma:displayName="DatumOntvangst" ma:format="DateTime" ma:internalName="qnh_DatumOntvangstVerzonden">
      <xsd:simpleType>
        <xsd:restriction base="dms:DateTime"/>
      </xsd:simpleType>
    </xsd:element>
    <xsd:element name="qnh_DatumVerzondenSquit" ma:index="32" nillable="true" ma:displayName="DatumVerzondenSquit" ma:internalName="qnh_DatumVerzondenSquit">
      <xsd:simpleType>
        <xsd:restriction base="dms:DateTime"/>
      </xsd:simpleType>
    </xsd:element>
    <xsd:element name="qnh_Documentdatum" ma:index="33" nillable="true" ma:displayName="Documentdatum" ma:internalName="qnh_Documentdatum">
      <xsd:simpleType>
        <xsd:restriction base="dms:DateTime"/>
      </xsd:simpleType>
    </xsd:element>
    <xsd:element name="qnh_DocumentRole" ma:index="34" nillable="true" ma:displayName="DocumentRol" ma:internalName="qnh_DocumentRole">
      <xsd:simpleType>
        <xsd:restriction base="dms:Text"/>
      </xsd:simpleType>
    </xsd:element>
    <xsd:element name="qnh_DocumentType" ma:index="35" nillable="true" ma:displayName="DocumentType" ma:internalName="qnh_DocumentType">
      <xsd:simpleType>
        <xsd:restriction base="dms:Text"/>
      </xsd:simpleType>
    </xsd:element>
    <xsd:element name="qnh_Hoofdcategorie" ma:index="36" nillable="true" ma:displayName="Hoofdcategorie" ma:internalName="qnh_Hoofdcategorie">
      <xsd:simpleType>
        <xsd:restriction base="dms:Text"/>
      </xsd:simpleType>
    </xsd:element>
    <xsd:element name="qnh_KenmerkSquit" ma:index="37" nillable="true" ma:displayName="KenmerkSquit" ma:internalName="qnh_KenmerkSquit">
      <xsd:simpleType>
        <xsd:restriction base="dms:Text">
          <xsd:maxLength value="200"/>
        </xsd:restriction>
      </xsd:simpleType>
    </xsd:element>
    <xsd:element name="qnh_Kerndocument" ma:index="38" nillable="true" ma:displayName="Kerndocument" ma:internalName="qnh_Kerndocument">
      <xsd:simpleType>
        <xsd:restriction base="dms:Text"/>
      </xsd:simpleType>
    </xsd:element>
    <xsd:element name="qnh_Medewerker" ma:index="39" nillable="true" ma:displayName="Medewerker" ma:internalName="qnh_Medewerker">
      <xsd:simpleType>
        <xsd:restriction base="dms:Text"/>
      </xsd:simpleType>
    </xsd:element>
    <xsd:element name="qnh_OmschrijvingSquit" ma:index="41" nillable="true" ma:displayName="OmschrijvingSquit" ma:internalName="qnh_OmschrijvingSquit">
      <xsd:simpleType>
        <xsd:restriction base="dms:Text"/>
      </xsd:simpleType>
    </xsd:element>
    <xsd:element name="qnh_Ondertekend" ma:index="42" nillable="true" ma:displayName="Ondertekend" ma:internalName="qnh_Ondertekend">
      <xsd:simpleType>
        <xsd:restriction base="dms:Text"/>
      </xsd:simpleType>
    </xsd:element>
    <xsd:element name="qnh_Onderwerp" ma:index="43" nillable="true" ma:displayName="Onderwerp" ma:internalName="qnh_Onderwerp">
      <xsd:simpleType>
        <xsd:restriction base="dms:Text"/>
      </xsd:simpleType>
    </xsd:element>
    <xsd:element name="qnh_OntvangerAccountKvKnummer" ma:index="44" nillable="true" ma:displayName="OntvangerAccountKvKNummer" ma:internalName="qnh_OntvangerAccountKvKnummer">
      <xsd:simpleType>
        <xsd:restriction base="dms:Text">
          <xsd:maxLength value="255"/>
        </xsd:restriction>
      </xsd:simpleType>
    </xsd:element>
    <xsd:element name="qnh_OntvangerAccountnaam" ma:index="45" nillable="true" ma:displayName="OntvangerAccountKvKNaam" ma:internalName="qnh_OntvangerAccountnaam">
      <xsd:simpleType>
        <xsd:restriction base="dms:Text">
          <xsd:maxLength value="255"/>
        </xsd:restriction>
      </xsd:simpleType>
    </xsd:element>
    <xsd:element name="qnh_OntvangerBurgerBSNnummer" ma:index="46" nillable="true" ma:displayName="OntvangerBSN" ma:internalName="qnh_OntvangerBurgerBSNnummer">
      <xsd:simpleType>
        <xsd:restriction base="dms:Text">
          <xsd:maxLength value="255"/>
        </xsd:restriction>
      </xsd:simpleType>
    </xsd:element>
    <xsd:element name="qnh_OntvangerBurgernaam" ma:index="47" nillable="true" ma:displayName="OntvangerBurgerNaam" ma:internalName="qnh_OntvangerBurgernaam">
      <xsd:simpleType>
        <xsd:restriction base="dms:Text">
          <xsd:maxLength value="255"/>
        </xsd:restriction>
      </xsd:simpleType>
    </xsd:element>
    <xsd:element name="qnh_OntvangerContactPersoonNaam" ma:index="48" nillable="true" ma:displayName="OntvangerContactPersoonNaam" ma:internalName="qnh_OntvangerContactPersoonNaam">
      <xsd:simpleType>
        <xsd:restriction base="dms:Text"/>
      </xsd:simpleType>
    </xsd:element>
    <xsd:element name="qnh_OntvangerGebruikerNaam" ma:index="49" nillable="true" ma:displayName="OntvangerGebruikernaam" ma:internalName="qnh_OntvangerGebruikerNaam">
      <xsd:simpleType>
        <xsd:restriction base="dms:Text"/>
      </xsd:simpleType>
    </xsd:element>
    <xsd:element name="qnh_OntvangerHuisLetter" ma:index="50" nillable="true" ma:displayName="OntvangerHuisletter" ma:internalName="qnh_OntvangerHuisLetter">
      <xsd:simpleType>
        <xsd:restriction base="dms:Text"/>
      </xsd:simpleType>
    </xsd:element>
    <xsd:element name="qnh_OntvangerHuisnummer" ma:index="51" nillable="true" ma:displayName="OntvangerHuisnummer" ma:internalName="qnh_OntvangerHuisnummer">
      <xsd:simpleType>
        <xsd:restriction base="dms:Text"/>
      </xsd:simpleType>
    </xsd:element>
    <xsd:element name="qnh_OntvangerNaam" ma:index="52" nillable="true" ma:displayName="OntvangerNaam" ma:internalName="qnh_OntvangerNaam">
      <xsd:simpleType>
        <xsd:restriction base="dms:Text"/>
      </xsd:simpleType>
    </xsd:element>
    <xsd:element name="qnh_OntvangerNaamvrij" ma:index="53" nillable="true" ma:displayName="OntvangerNaamVrij" ma:internalName="qnh_OntvangerNaamvrij">
      <xsd:simpleType>
        <xsd:restriction base="dms:Text">
          <xsd:maxLength value="255"/>
        </xsd:restriction>
      </xsd:simpleType>
    </xsd:element>
    <xsd:element name="qnh_OntvangerPostcode" ma:index="54" nillable="true" ma:displayName="OntvangerPostcode" ma:internalName="qnh_OntvangerPostcode">
      <xsd:simpleType>
        <xsd:restriction base="dms:Text"/>
      </xsd:simpleType>
    </xsd:element>
    <xsd:element name="qnh_OntvangerRelatie" ma:index="55" nillable="true" ma:displayName="OntvangerRelatie" ma:internalName="qnh_OntvangerRelatie">
      <xsd:simpleType>
        <xsd:restriction base="dms:Text"/>
      </xsd:simpleType>
    </xsd:element>
    <xsd:element name="qnh_OntvangerStraat" ma:index="56" nillable="true" ma:displayName="OntvangerStraat" ma:internalName="qnh_OntvangerStraat">
      <xsd:simpleType>
        <xsd:restriction base="dms:Text"/>
      </xsd:simpleType>
    </xsd:element>
    <xsd:element name="qnh_OntvangerToevoeging" ma:index="57" nillable="true" ma:displayName="OntvangerHuisnummerToevoeging" ma:internalName="qnh_OntvangerToevoeging">
      <xsd:simpleType>
        <xsd:restriction base="dms:Text">
          <xsd:maxLength value="255"/>
        </xsd:restriction>
      </xsd:simpleType>
    </xsd:element>
    <xsd:element name="qnh_OntvangerWoonplaats" ma:index="58" nillable="true" ma:displayName="OntvangerWoonplaats" ma:internalName="qnh_OntvangerWoonplaats">
      <xsd:simpleType>
        <xsd:restriction base="dms:Text"/>
      </xsd:simpleType>
    </xsd:element>
    <xsd:element name="qnh_Registratiedatum" ma:index="59" nillable="true" ma:displayName="RegistratieDatum" ma:format="DateTime" ma:internalName="qnh_Registratiedatum">
      <xsd:simpleType>
        <xsd:restriction base="dms:DateTime"/>
      </xsd:simpleType>
    </xsd:element>
    <xsd:element name="qnh_RegistratieNummer" ma:index="60" nillable="true" ma:displayName="BerichtNummer" ma:indexed="true" ma:internalName="qnh_RegistratieNummer">
      <xsd:simpleType>
        <xsd:restriction base="dms:Text">
          <xsd:maxLength value="255"/>
        </xsd:restriction>
      </xsd:simpleType>
    </xsd:element>
    <xsd:element name="qnh_Richting" ma:index="61" nillable="true" ma:displayName="Richting" ma:format="Dropdown" ma:internalName="qnh_Richting" ma:readOnly="false">
      <xsd:simpleType>
        <xsd:restriction base="dms:Choice">
          <xsd:enumeration value="Inkomend"/>
          <xsd:enumeration value="Uitgaand"/>
          <xsd:enumeration value="Intern"/>
        </xsd:restriction>
      </xsd:simpleType>
    </xsd:element>
    <xsd:element name="qnh_Soort" ma:index="62" nillable="true" ma:displayName="Soort" ma:internalName="qnh_Soort">
      <xsd:simpleType>
        <xsd:restriction base="dms:Text"/>
      </xsd:simpleType>
    </xsd:element>
    <xsd:element name="qnh_Subcategorie" ma:index="63" nillable="true" ma:displayName="Subcategorie" ma:internalName="qnh_Subcategorie">
      <xsd:simpleType>
        <xsd:restriction base="dms:Text"/>
      </xsd:simpleType>
    </xsd:element>
    <xsd:element name="qnh_Vertrouwelijk" ma:index="64" nillable="true" ma:displayName="VertrouwelijkZaakstuk" ma:internalName="qnh_Vertrouwelijk">
      <xsd:simpleType>
        <xsd:restriction base="dms:Text">
          <xsd:maxLength value="255"/>
        </xsd:restriction>
      </xsd:simpleType>
    </xsd:element>
    <xsd:element name="qnh_Verwerkt" ma:index="65" nillable="true" ma:displayName="Verwerkt" ma:internalName="qnh_Verwerkt">
      <xsd:simpleType>
        <xsd:restriction base="dms:Text"/>
      </xsd:simpleType>
    </xsd:element>
    <xsd:element name="vnl_AfzenderAfdelingNaam" ma:index="66" nillable="true" ma:displayName="AfzenderAfdelingNaam" ma:internalName="vnl_AfzenderAfdelingNaam">
      <xsd:simpleType>
        <xsd:restriction base="dms:Text"/>
      </xsd:simpleType>
    </xsd:element>
    <xsd:element name="vnl_AfzenderClusterNaam" ma:index="67" nillable="true" ma:displayName="AfzenderClusterNaam" ma:internalName="vnl_AfzenderClusterNaam">
      <xsd:simpleType>
        <xsd:restriction base="dms:Text"/>
      </xsd:simpleType>
    </xsd:element>
    <xsd:element name="vnl_AfzenderGebruikerUserID" ma:index="68" nillable="true" ma:displayName="AfzenderGebruikerUserID" ma:internalName="vnl_AfzenderGebruikerUserID">
      <xsd:simpleType>
        <xsd:restriction base="dms:Text"/>
      </xsd:simpleType>
    </xsd:element>
    <xsd:element name="vnl_AfzenderTeamNaam" ma:index="69" nillable="true" ma:displayName="AfzenderTeamNaam" ma:internalName="vnl_AfzenderTeamNaam">
      <xsd:simpleType>
        <xsd:restriction base="dms:Text"/>
      </xsd:simpleType>
    </xsd:element>
    <xsd:element name="vnl_CommunicatieKanaalZaakstuk" ma:index="70" nillable="true" ma:displayName="CommunicatieKanaalZaakstuk" ma:internalName="vnl_CommunicatieKanaalZaakstuk">
      <xsd:simpleType>
        <xsd:restriction base="dms:Text"/>
      </xsd:simpleType>
    </xsd:element>
    <xsd:element name="vnl_DatumVerzending" ma:index="71" nillable="true" ma:displayName="DatumVerzending" ma:internalName="vnl_DatumVerzending">
      <xsd:simpleType>
        <xsd:restriction base="dms:Text"/>
      </xsd:simpleType>
    </xsd:element>
    <xsd:element name="vnl_Kenmerk" ma:index="72" nillable="true" ma:displayName="Kenmerk" ma:internalName="vnl_Kenmerk">
      <xsd:simpleType>
        <xsd:restriction base="dms:Text"/>
      </xsd:simpleType>
    </xsd:element>
    <xsd:element name="vnl_KernInformatie" ma:index="73" nillable="true" ma:displayName="KernInformatie" ma:internalName="vnl_KernInformatie">
      <xsd:simpleType>
        <xsd:restriction base="dms:Text"/>
      </xsd:simpleType>
    </xsd:element>
    <xsd:element name="vnl_OntvangerAfdelingsNaam" ma:index="74" nillable="true" ma:displayName="OntvangerAfdelingsNaam" ma:internalName="vnl_OntvangerAfdelingsNaam">
      <xsd:simpleType>
        <xsd:restriction base="dms:Text"/>
      </xsd:simpleType>
    </xsd:element>
    <xsd:element name="vnl_OntvangerBetrokkeneNaam" ma:index="75" nillable="true" ma:displayName="OntvangerBetrokkeneNaam" ma:internalName="vnl_OntvangerBetrokkeneNaam">
      <xsd:simpleType>
        <xsd:restriction base="dms:Text"/>
      </xsd:simpleType>
    </xsd:element>
    <xsd:element name="vnl_OntvangerClusterNaam" ma:index="76" nillable="true" ma:displayName="OntvangerClusterNaam" ma:internalName="vnl_OntvangerClusterNaam">
      <xsd:simpleType>
        <xsd:restriction base="dms:Text"/>
      </xsd:simpleType>
    </xsd:element>
    <xsd:element name="vnl_OntvangerGebruikerUserID" ma:index="77" nillable="true" ma:displayName="OntvangerGebruikerUserID" ma:internalName="vnl_OntvangerGebruikerUserID">
      <xsd:simpleType>
        <xsd:restriction base="dms:Text"/>
      </xsd:simpleType>
    </xsd:element>
    <xsd:element name="vnl_OntvangerTeamNaam" ma:index="78" nillable="true" ma:displayName="OntvangerTeamNaam" ma:internalName="vnl_OntvangerTeamNaam">
      <xsd:simpleType>
        <xsd:restriction base="dms:Text"/>
      </xsd:simpleType>
    </xsd:element>
    <xsd:element name="vnl_RegistratieCode" ma:index="79" nillable="true" ma:displayName="RegistratieCode" ma:internalName="vnl_RegistratieCode">
      <xsd:simpleType>
        <xsd:restriction base="dms:Text"/>
      </xsd:simpleType>
    </xsd:element>
    <xsd:element name="vnl_VerzendDatum" ma:index="80" nillable="true" ma:displayName="VerzendDatum" ma:internalName="vnl_VerzendDatum">
      <xsd:simpleType>
        <xsd:restriction base="dms:Text"/>
      </xsd:simpleType>
    </xsd:element>
    <xsd:element name="qnh_ZaakNummer" ma:index="81" nillable="true" ma:displayName="ZaakNummer" ma:indexed="true" ma:internalName="qnh_ZaakNummer">
      <xsd:simpleType>
        <xsd:restriction base="dms:Text">
          <xsd:maxLength value="255"/>
        </xsd:restriction>
      </xsd:simpleType>
    </xsd:element>
    <xsd:element name="vnl_BerichtNummer" ma:index="87" nillable="true" ma:displayName="BerichtNummerOud" ma:internalName="vnl_BerichtNummer">
      <xsd:simpleType>
        <xsd:restriction base="dms:Text">
          <xsd:maxLength value="255"/>
        </xsd:restriction>
      </xsd:simpleType>
    </xsd:element>
    <xsd:element name="qnh_Agendastuk" ma:index="88" nillable="true" ma:displayName="Agendastuk" ma:default="0" ma:description="Wordt als agendastuk vertoond in de BIS applicatie" ma:internalName="Agendastuk">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10cd6cb-9711-40de-8da4-c1daa204fbb3" elementFormDefault="qualified">
    <xsd:import namespace="http://schemas.microsoft.com/office/2006/documentManagement/types"/>
    <xsd:import namespace="http://schemas.microsoft.com/office/infopath/2007/PartnerControls"/>
    <xsd:element name="qnh_Omschrijving" ma:index="40" nillable="true" ma:displayName="Omschrijving" ma:description="" ma:internalName="qnh_Omschrijving">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e754d3-67a6-4a1d-9c43-d451af98d6ad" elementFormDefault="qualified">
    <xsd:import namespace="http://schemas.microsoft.com/office/2006/documentManagement/types"/>
    <xsd:import namespace="http://schemas.microsoft.com/office/infopath/2007/PartnerControls"/>
    <xsd:element name="a9da94d4cef24130ae33888186bf6b4f" ma:index="82" nillable="true" ma:displayName="qnh_Zaaktype_0" ma:hidden="true" ma:internalName="a9da94d4cef24130ae33888186bf6b4f">
      <xsd:simpleType>
        <xsd:restriction base="dms:Note"/>
      </xsd:simpleType>
    </xsd:element>
    <xsd:element name="vnl_Kerndocument" ma:index="86" nillable="true" ma:displayName="Kerndocument" ma:internalName="vnl_Kerndocumen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74dfb6-a45d-4726-8970-554c124004a3" elementFormDefault="qualified">
    <xsd:import namespace="http://schemas.microsoft.com/office/2006/documentManagement/types"/>
    <xsd:import namespace="http://schemas.microsoft.com/office/infopath/2007/PartnerControls"/>
    <xsd:element name="TaxCatchAll" ma:index="83" nillable="true" ma:displayName="Taxonomy Catch All Column" ma:hidden="true" ma:list="{a5ad3719-dbaf-47e0-a3cb-e12dc186aa78}" ma:internalName="TaxCatchAll" ma:showField="CatchAllData" ma:web="fce754d3-67a6-4a1d-9c43-d451af98d6ad">
      <xsd:complexType>
        <xsd:complexContent>
          <xsd:extension base="dms:MultiChoiceLookup">
            <xsd:sequence>
              <xsd:element name="Value" type="dms:Lookup" maxOccurs="unbounded" minOccurs="0" nillable="true"/>
            </xsd:sequence>
          </xsd:extension>
        </xsd:complexContent>
      </xsd:complexType>
    </xsd:element>
    <xsd:element name="TaxCatchAllLabel" ma:index="84" nillable="true" ma:displayName="Taxonomy Catch All Column1" ma:hidden="true" ma:list="{a5ad3719-dbaf-47e0-a3cb-e12dc186aa78}" ma:internalName="TaxCatchAllLabel" ma:readOnly="true" ma:showField="CatchAllDataLabel" ma:web="fce754d3-67a6-4a1d-9c43-d451af98d6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qnh_DocumentRole xmlns="53e03589-35d4-4a45-a49d-0ea6bf1af4b3" xsi:nil="true"/>
    <qnh_Agendastuk xmlns="53e03589-35d4-4a45-a49d-0ea6bf1af4b3">true</qnh_Agendastuk>
    <qnh_AfzenderHuisnummer xmlns="53e03589-35d4-4a45-a49d-0ea6bf1af4b3" xsi:nil="true"/>
    <qnh_AfzenderNaam xmlns="53e03589-35d4-4a45-a49d-0ea6bf1af4b3" xsi:nil="true"/>
    <qnh_Richting xmlns="53e03589-35d4-4a45-a49d-0ea6bf1af4b3" xsi:nil="true"/>
    <qnh_Subcategorie xmlns="53e03589-35d4-4a45-a49d-0ea6bf1af4b3" xsi:nil="true"/>
    <vnl_AfzenderAfdelingNaam xmlns="53e03589-35d4-4a45-a49d-0ea6bf1af4b3" xsi:nil="true"/>
    <vnl_KernInformatie xmlns="53e03589-35d4-4a45-a49d-0ea6bf1af4b3" xsi:nil="true"/>
    <qnh_Soort xmlns="53e03589-35d4-4a45-a49d-0ea6bf1af4b3" xsi:nil="true"/>
    <vnl_OntvangerBetrokkeneNaam xmlns="53e03589-35d4-4a45-a49d-0ea6bf1af4b3" xsi:nil="true"/>
    <qnh_OntvangerAccountnaam xmlns="53e03589-35d4-4a45-a49d-0ea6bf1af4b3" xsi:nil="true"/>
    <qnh_OntvangerRelatie xmlns="53e03589-35d4-4a45-a49d-0ea6bf1af4b3" xsi:nil="true"/>
    <qnh_AfzenderAccountKvKnummer xmlns="53e03589-35d4-4a45-a49d-0ea6bf1af4b3" xsi:nil="true"/>
    <qnh_AfzenderBurgerBSNnummer xmlns="53e03589-35d4-4a45-a49d-0ea6bf1af4b3" xsi:nil="true"/>
    <qnh_OntvangerNaamvrij xmlns="53e03589-35d4-4a45-a49d-0ea6bf1af4b3" xsi:nil="true"/>
    <qnh_RegistratieNummer xmlns="53e03589-35d4-4a45-a49d-0ea6bf1af4b3" xsi:nil="true"/>
    <vnl_AfzenderGebruikerUserID xmlns="53e03589-35d4-4a45-a49d-0ea6bf1af4b3" xsi:nil="true"/>
    <qnh_AfzenderHuisLetter xmlns="53e03589-35d4-4a45-a49d-0ea6bf1af4b3" xsi:nil="true"/>
    <qnh_AfzenderNaamvrij xmlns="53e03589-35d4-4a45-a49d-0ea6bf1af4b3" xsi:nil="true"/>
    <qnh_DocumentType xmlns="53e03589-35d4-4a45-a49d-0ea6bf1af4b3" xsi:nil="true"/>
    <qnh_Onderwerp xmlns="53e03589-35d4-4a45-a49d-0ea6bf1af4b3" xsi:nil="true"/>
    <qnh_Kerndocument xmlns="53e03589-35d4-4a45-a49d-0ea6bf1af4b3" xsi:nil="true"/>
    <qnh_OntvangerToevoeging xmlns="53e03589-35d4-4a45-a49d-0ea6bf1af4b3" xsi:nil="true"/>
    <qnh_Registratiedatum xmlns="53e03589-35d4-4a45-a49d-0ea6bf1af4b3" xsi:nil="true"/>
    <vnl_AfzenderTeamNaam xmlns="53e03589-35d4-4a45-a49d-0ea6bf1af4b3" xsi:nil="true"/>
    <vnl_OntvangerClusterNaam xmlns="53e03589-35d4-4a45-a49d-0ea6bf1af4b3" xsi:nil="true"/>
    <qnh_ZaakNummer xmlns="53e03589-35d4-4a45-a49d-0ea6bf1af4b3">1358911</qnh_ZaakNummer>
    <qnh_AfzenderContactPersoonNaam xmlns="53e03589-35d4-4a45-a49d-0ea6bf1af4b3" xsi:nil="true"/>
    <qnh_OntvangerBurgerBSNnummer xmlns="53e03589-35d4-4a45-a49d-0ea6bf1af4b3" xsi:nil="true"/>
    <vnl_OntvangerAfdelingsNaam xmlns="53e03589-35d4-4a45-a49d-0ea6bf1af4b3" xsi:nil="true"/>
    <qnh_DatumVerzondenSquit xmlns="53e03589-35d4-4a45-a49d-0ea6bf1af4b3" xsi:nil="true"/>
    <qnh_OntvangerBurgernaam xmlns="53e03589-35d4-4a45-a49d-0ea6bf1af4b3" xsi:nil="true"/>
    <qnh_OntvangerHuisnummer xmlns="53e03589-35d4-4a45-a49d-0ea6bf1af4b3" xsi:nil="true"/>
    <qnh_AfzenderStraat xmlns="53e03589-35d4-4a45-a49d-0ea6bf1af4b3" xsi:nil="true"/>
    <qnh_DatumOntvangenSquit xmlns="53e03589-35d4-4a45-a49d-0ea6bf1af4b3" xsi:nil="true"/>
    <vnl_CommunicatieKanaalZaakstuk xmlns="53e03589-35d4-4a45-a49d-0ea6bf1af4b3" xsi:nil="true"/>
    <vnl_OntvangerTeamNaam xmlns="53e03589-35d4-4a45-a49d-0ea6bf1af4b3" xsi:nil="true"/>
    <vnl_RegistratieCode xmlns="53e03589-35d4-4a45-a49d-0ea6bf1af4b3" xsi:nil="true"/>
    <vnl_Kerndocument xmlns="fce754d3-67a6-4a1d-9c43-d451af98d6ad" xsi:nil="true"/>
    <qnh_Integriteitskenmerk xmlns="53e03589-35d4-4a45-a49d-0ea6bf1af4b3" xsi:nil="true"/>
    <vnl_DatumVerzending xmlns="53e03589-35d4-4a45-a49d-0ea6bf1af4b3" xsi:nil="true"/>
    <qnh_AfzenderBurgernaam xmlns="53e03589-35d4-4a45-a49d-0ea6bf1af4b3" xsi:nil="true"/>
    <qnh_OntvangerPostcode xmlns="53e03589-35d4-4a45-a49d-0ea6bf1af4b3" xsi:nil="true"/>
    <qnh_OntvangerStraat xmlns="53e03589-35d4-4a45-a49d-0ea6bf1af4b3" xsi:nil="true"/>
    <vnl_OntvangerGebruikerUserID xmlns="53e03589-35d4-4a45-a49d-0ea6bf1af4b3" xsi:nil="true"/>
    <vnl_VerzendDatum xmlns="53e03589-35d4-4a45-a49d-0ea6bf1af4b3" xsi:nil="true"/>
    <vnl_BerichtNummer xmlns="53e03589-35d4-4a45-a49d-0ea6bf1af4b3" xsi:nil="true"/>
    <qnh_AfzenderAccountnaam xmlns="53e03589-35d4-4a45-a49d-0ea6bf1af4b3" xsi:nil="true"/>
    <qnh_AfzenderRelatie xmlns="53e03589-35d4-4a45-a49d-0ea6bf1af4b3" xsi:nil="true"/>
    <qnh_OntvangerAccountKvKnummer xmlns="53e03589-35d4-4a45-a49d-0ea6bf1af4b3" xsi:nil="true"/>
    <vnl_AfzenderClusterNaam xmlns="53e03589-35d4-4a45-a49d-0ea6bf1af4b3" xsi:nil="true"/>
    <a9da94d4cef24130ae33888186bf6b4f xmlns="fce754d3-67a6-4a1d-9c43-d451af98d6ad" xsi:nil="true"/>
    <qnh_OntvangerWoonplaats xmlns="53e03589-35d4-4a45-a49d-0ea6bf1af4b3" xsi:nil="true"/>
    <vnl_Kenmerk xmlns="53e03589-35d4-4a45-a49d-0ea6bf1af4b3" xsi:nil="true"/>
    <qnh_AfzenderGebruikerNaam xmlns="53e03589-35d4-4a45-a49d-0ea6bf1af4b3" xsi:nil="true"/>
    <qnh_DatumOntvangstVerzonden xmlns="53e03589-35d4-4a45-a49d-0ea6bf1af4b3" xsi:nil="true"/>
    <qnh_Documentdatum xmlns="53e03589-35d4-4a45-a49d-0ea6bf1af4b3" xsi:nil="true"/>
    <qnh_Hoofdcategorie xmlns="53e03589-35d4-4a45-a49d-0ea6bf1af4b3" xsi:nil="true"/>
    <qnh_Medewerker xmlns="53e03589-35d4-4a45-a49d-0ea6bf1af4b3" xsi:nil="true"/>
    <qnh_Ondertekend xmlns="53e03589-35d4-4a45-a49d-0ea6bf1af4b3" xsi:nil="true"/>
    <qnh_Communicatiekanaal xmlns="53e03589-35d4-4a45-a49d-0ea6bf1af4b3" xsi:nil="true"/>
    <qnh_OntvangerHuisLetter xmlns="53e03589-35d4-4a45-a49d-0ea6bf1af4b3" xsi:nil="true"/>
    <qnh_Verwerkt xmlns="53e03589-35d4-4a45-a49d-0ea6bf1af4b3" xsi:nil="true"/>
    <qnh_Afdeling xmlns="53e03589-35d4-4a45-a49d-0ea6bf1af4b3" xsi:nil="true"/>
    <qnh_AfzenderToevoeging xmlns="53e03589-35d4-4a45-a49d-0ea6bf1af4b3" xsi:nil="true"/>
    <qnh_KenmerkSquit xmlns="53e03589-35d4-4a45-a49d-0ea6bf1af4b3" xsi:nil="true"/>
    <qnh_Omschrijving xmlns="d10cd6cb-9711-40de-8da4-c1daa204fbb3" xsi:nil="true"/>
    <qnh_OmschrijvingSquit xmlns="53e03589-35d4-4a45-a49d-0ea6bf1af4b3" xsi:nil="true"/>
    <qnh_OntvangerGebruikerNaam xmlns="53e03589-35d4-4a45-a49d-0ea6bf1af4b3" xsi:nil="true"/>
    <qnh_OntvangerNaam xmlns="53e03589-35d4-4a45-a49d-0ea6bf1af4b3" xsi:nil="true"/>
    <TaxCatchAll xmlns="c774dfb6-a45d-4726-8970-554c124004a3">
      <Value>131</Value>
    </TaxCatchAll>
    <qnh_AfzenderPostcode xmlns="53e03589-35d4-4a45-a49d-0ea6bf1af4b3" xsi:nil="true"/>
    <qnh_Berichtstatus xmlns="53e03589-35d4-4a45-a49d-0ea6bf1af4b3" xsi:nil="true"/>
    <qnh_OntvangerContactPersoonNaam xmlns="53e03589-35d4-4a45-a49d-0ea6bf1af4b3" xsi:nil="true"/>
    <qnh_Vertrouwelijk xmlns="53e03589-35d4-4a45-a49d-0ea6bf1af4b3" xsi:nil="true"/>
    <qnh_AfzenderWoonplaats xmlns="53e03589-35d4-4a45-a49d-0ea6bf1af4b3" xsi:nil="true"/>
    <_dlc_DocId xmlns="1ac1c52f-12bd-4579-b768-2bbe27d3d2d8">VENLOZAAK-761-502-754</_dlc_DocId>
    <_dlc_DocIdUrl xmlns="1ac1c52f-12bd-4579-b768-2bbe27d3d2d8">
      <Url>http://dms13.venlo.lan/_layouts/15/DocIdRedir.aspx?ID=VENLOZAAK-761-502-754</Url>
      <Description>VENLOZAAK-761-502-754</Description>
    </_dlc_DocIdUrl>
  </documentManagement>
</p:properties>
</file>

<file path=customXml/itemProps1.xml><?xml version="1.0" encoding="utf-8"?>
<ds:datastoreItem xmlns:ds="http://schemas.openxmlformats.org/officeDocument/2006/customXml" ds:itemID="{9F523C53-41AC-450F-BBED-7DE5086C687F}"/>
</file>

<file path=customXml/itemProps2.xml><?xml version="1.0" encoding="utf-8"?>
<ds:datastoreItem xmlns:ds="http://schemas.openxmlformats.org/officeDocument/2006/customXml" ds:itemID="{A10B42FD-91B4-4DA1-838B-5A23236C5724}"/>
</file>

<file path=customXml/itemProps3.xml><?xml version="1.0" encoding="utf-8"?>
<ds:datastoreItem xmlns:ds="http://schemas.openxmlformats.org/officeDocument/2006/customXml" ds:itemID="{7F484117-656D-4271-8017-914ACE541FFE}"/>
</file>

<file path=customXml/itemProps4.xml><?xml version="1.0" encoding="utf-8"?>
<ds:datastoreItem xmlns:ds="http://schemas.openxmlformats.org/officeDocument/2006/customXml" ds:itemID="{99D8D773-2EB1-42E9-B8F3-AE03C996CF0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inschrijfstaat</vt:lpstr>
    </vt:vector>
  </TitlesOfParts>
  <Company>Gemeente Venlo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Prijstabel huisvuilinzameling (aanbesteding 2019).xlsx</dc:title>
  <dc:creator>Tijssen, Helmut (WPM)</dc:creator>
  <cp:lastModifiedBy>Sassen, Ruud (RLM)</cp:lastModifiedBy>
  <dcterms:created xsi:type="dcterms:W3CDTF">2017-09-12T09:23:51Z</dcterms:created>
  <dcterms:modified xsi:type="dcterms:W3CDTF">2019-04-17T13:57:21Z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0x0101000C027DCF91ACF243BBE72380D1996B1F01006F4E3840F884AD40BA442A668FD0A416</vt:lpwstr>
  </property>
  <property fmtid="{D5CDD505-2E9C-101B-9397-08002B2CF9AE}" pid="3" name="qnh_Zaaktype">
    <vt:lpwstr>131;#Inkoop|ae1da352-3b28-4667-a5ef-3b02baf2e98b</vt:lpwstr>
  </property>
  <property fmtid="{D5CDD505-2E9C-101B-9397-08002B2CF9AE}" pid="4" name="qnh_ZaaktypeTaxHTField0">
    <vt:lpwstr>Inkoop|ae1da352-3b28-4667-a5ef-3b02baf2e98b</vt:lpwstr>
  </property>
  <property fmtid="{D5CDD505-2E9C-101B-9397-08002B2CF9AE}" pid="5" name="_dlc_DocIdItemGuid">
    <vt:lpwstr>e38c411b-b306-4870-9c04-3d9a379cf80f</vt:lpwstr>
  </property>
  <property fmtid="{D5CDD505-2E9C-101B-9397-08002B2CF9AE}" pid="6" name="_docset_NoMedatataSyncRequired">
    <vt:lpwstr>False</vt:lpwstr>
  </property>
</Properties>
</file>