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kooppakketten\728 - Afval verwerking\Aanbestedingen\Aanbesteding A\04 Aanbestedingsdocumenten\"/>
    </mc:Choice>
  </mc:AlternateContent>
  <bookViews>
    <workbookView xWindow="480" yWindow="108" windowWidth="22032" windowHeight="9528"/>
  </bookViews>
  <sheets>
    <sheet name="Aantallen 2018" sheetId="1" r:id="rId1"/>
  </sheets>
  <definedNames>
    <definedName name="_xlnm.Print_Area" localSheetId="0">'Aantallen 2018'!$A$1:$I$19</definedName>
  </definedNames>
  <calcPr calcId="171027"/>
</workbook>
</file>

<file path=xl/calcChain.xml><?xml version="1.0" encoding="utf-8"?>
<calcChain xmlns="http://schemas.openxmlformats.org/spreadsheetml/2006/main">
  <c r="C18" i="1" l="1"/>
  <c r="D18" i="1"/>
  <c r="E18" i="1"/>
  <c r="F18" i="1"/>
  <c r="G18" i="1"/>
  <c r="H18" i="1"/>
  <c r="B18" i="1"/>
  <c r="E13" i="1" l="1"/>
  <c r="D13" i="1"/>
  <c r="C9" i="1"/>
  <c r="C4" i="1"/>
  <c r="C7" i="1"/>
  <c r="D6" i="1"/>
  <c r="C6" i="1"/>
  <c r="C12" i="1"/>
  <c r="E10" i="1"/>
  <c r="D10" i="1"/>
</calcChain>
</file>

<file path=xl/sharedStrings.xml><?xml version="1.0" encoding="utf-8"?>
<sst xmlns="http://schemas.openxmlformats.org/spreadsheetml/2006/main" count="25" uniqueCount="24">
  <si>
    <t>Versie:</t>
  </si>
  <si>
    <t>Avans Hogeschool</t>
  </si>
  <si>
    <t>240 liter rolco.</t>
  </si>
  <si>
    <t>smartbin / kickbin / flexbin</t>
  </si>
  <si>
    <t>recyclebin 70</t>
  </si>
  <si>
    <t>Recyclebin 25</t>
  </si>
  <si>
    <t>datazeker</t>
  </si>
  <si>
    <t>glas</t>
  </si>
  <si>
    <t>overigen (in aantal smartbin/flex/kickbin</t>
  </si>
  <si>
    <t>telling</t>
  </si>
  <si>
    <t>Onderwijsboulevard 215, Den Bosch</t>
  </si>
  <si>
    <t>Lovensdijkstraat 61, Breda</t>
  </si>
  <si>
    <t>Lovensdijkstraat 63, Breda</t>
  </si>
  <si>
    <t>Hogeschoollaan, Breda</t>
  </si>
  <si>
    <t>Maandabonnement Sportweg 15, Tilburg</t>
  </si>
  <si>
    <t>Dienstverlening Hooge Donken, parallelweg 64 Den Bosch</t>
  </si>
  <si>
    <t>Totaal</t>
  </si>
  <si>
    <t>Claudius Prinsenlaan 112, Quadrium Breda</t>
  </si>
  <si>
    <t>Bijster, Breda</t>
  </si>
  <si>
    <t>Beukenlaan, Breda</t>
  </si>
  <si>
    <t>Prof.Cobbenhagenlaan, Tilburg</t>
  </si>
  <si>
    <t>Hervenplein 2, Den Bosch</t>
  </si>
  <si>
    <t>Stationsplein, Den Bosch</t>
  </si>
  <si>
    <t xml:space="preserve">Parallelweg 21, Den Bosch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</si>
</sst>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#,##0.0;\(#,##0.0\);\-"/>
    <numFmt numFmtId="167" formatCode="&quot;fl&quot;\ #,##0_-;[Red]&quot;fl&quot;\ #,##0\-"/>
    <numFmt numFmtId="168" formatCode="_-* #,##0.00\ _F_-;\-* #,##0.00\ _F_-;_-* &quot;-&quot;??\ _F_-;_-@_-"/>
    <numFmt numFmtId="169" formatCode="_-[$€]\ * #,##0.00_-;_-[$€]\ * #,##0.00\-;_-[$€]\ * &quot;-&quot;??_-;_-@_-"/>
  </numFmts>
  <fonts count="1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sz val="10"/>
      <name val="Geneva"/>
    </font>
    <font>
      <sz val="10"/>
      <name val="Courier"/>
      <family val="3"/>
    </font>
    <font>
      <sz val="10"/>
      <name val="Times New Roman"/>
      <family val="1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166" fontId="4" fillId="0" borderId="0"/>
    <xf numFmtId="0" fontId="5" fillId="0" borderId="0"/>
    <xf numFmtId="38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Fill="0" applyBorder="0"/>
    <xf numFmtId="0" fontId="2" fillId="0" borderId="0"/>
    <xf numFmtId="0" fontId="2" fillId="0" borderId="0"/>
    <xf numFmtId="0" fontId="1" fillId="0" borderId="0"/>
    <xf numFmtId="0" fontId="5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3" fillId="3" borderId="0" xfId="0" applyFont="1" applyFill="1"/>
    <xf numFmtId="164" fontId="3" fillId="3" borderId="0" xfId="0" applyNumberFormat="1" applyFont="1" applyFill="1"/>
    <xf numFmtId="0" fontId="3" fillId="0" borderId="6" xfId="0" applyFont="1" applyBorder="1"/>
    <xf numFmtId="0" fontId="3" fillId="0" borderId="5" xfId="0" applyFont="1" applyBorder="1"/>
    <xf numFmtId="164" fontId="3" fillId="3" borderId="0" xfId="1" applyFont="1" applyFill="1"/>
    <xf numFmtId="49" fontId="9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/>
    <xf numFmtId="49" fontId="10" fillId="2" borderId="4" xfId="0" applyNumberFormat="1" applyFont="1" applyFill="1" applyBorder="1" applyAlignment="1">
      <alignment horizontal="left" vertical="center" wrapText="1"/>
    </xf>
    <xf numFmtId="0" fontId="8" fillId="2" borderId="3" xfId="0" applyFont="1" applyFill="1" applyBorder="1"/>
    <xf numFmtId="0" fontId="3" fillId="0" borderId="7" xfId="2" applyFont="1" applyBorder="1" applyAlignment="1">
      <alignment horizontal="right"/>
    </xf>
    <xf numFmtId="0" fontId="9" fillId="0" borderId="7" xfId="2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8" fillId="3" borderId="0" xfId="0" applyFont="1" applyFill="1"/>
    <xf numFmtId="14" fontId="8" fillId="3" borderId="0" xfId="0" applyNumberFormat="1" applyFont="1" applyFill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10" fillId="0" borderId="8" xfId="2" applyFont="1" applyFill="1" applyBorder="1"/>
    <xf numFmtId="49" fontId="10" fillId="0" borderId="8" xfId="0" applyNumberFormat="1" applyFont="1" applyFill="1" applyBorder="1" applyAlignment="1">
      <alignment horizontal="left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center"/>
    </xf>
  </cellXfs>
  <cellStyles count="36">
    <cellStyle name="ACF" xfId="3"/>
    <cellStyle name="AFE" xfId="4"/>
    <cellStyle name="Comma [0] 2" xfId="5"/>
    <cellStyle name="Comma 2" xfId="6"/>
    <cellStyle name="Comma 3" xfId="7"/>
    <cellStyle name="Currency" xfId="1" builtinId="4"/>
    <cellStyle name="Currency [0] 2" xfId="8"/>
    <cellStyle name="Currency 2" xfId="9"/>
    <cellStyle name="Currency 3" xfId="10"/>
    <cellStyle name="Currency 4" xfId="11"/>
    <cellStyle name="Dezimal_Template M&amp;A DCF" xfId="12"/>
    <cellStyle name="Euro" xfId="13"/>
    <cellStyle name="Euro 2" xfId="14"/>
    <cellStyle name="Komma 2" xfId="15"/>
    <cellStyle name="Komma 3" xfId="16"/>
    <cellStyle name="Normal" xfId="0" builtinId="0"/>
    <cellStyle name="Normal 2" xfId="17"/>
    <cellStyle name="Normal 2 2" xfId="18"/>
    <cellStyle name="Normal 3" xfId="19"/>
    <cellStyle name="Normal 3 2" xfId="20"/>
    <cellStyle name="Normal 4" xfId="21"/>
    <cellStyle name="Normal 4 2" xfId="2"/>
    <cellStyle name="Normal 4 2 2" xfId="22"/>
    <cellStyle name="Normal 4 2 3" xfId="23"/>
    <cellStyle name="Normal 5" xfId="24"/>
    <cellStyle name="Ongedefinieerd" xfId="25"/>
    <cellStyle name="Percent 2" xfId="26"/>
    <cellStyle name="Percent 3" xfId="27"/>
    <cellStyle name="Procent 2" xfId="28"/>
    <cellStyle name="Standaard 2" xfId="29"/>
    <cellStyle name="Standaard 2 2" xfId="30"/>
    <cellStyle name="Standaard 3" xfId="31"/>
    <cellStyle name="Standaard 4" xfId="32"/>
    <cellStyle name="Standard_graf sita guv" xfId="33"/>
    <cellStyle name="Valuta 2" xfId="34"/>
    <cellStyle name="Valuta 3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27"/>
  <sheetViews>
    <sheetView tabSelected="1" zoomScale="90" zoomScaleNormal="90" workbookViewId="0"/>
  </sheetViews>
  <sheetFormatPr defaultColWidth="9.109375" defaultRowHeight="13.8"/>
  <cols>
    <col min="1" max="1" width="37.44140625" style="1" customWidth="1"/>
    <col min="2" max="2" width="15.109375" style="1" bestFit="1" customWidth="1"/>
    <col min="3" max="3" width="27.88671875" style="1" bestFit="1" customWidth="1"/>
    <col min="4" max="4" width="19.33203125" style="1" bestFit="1" customWidth="1"/>
    <col min="5" max="5" width="13.44140625" style="1" bestFit="1" customWidth="1"/>
    <col min="6" max="6" width="11.5546875" style="1" bestFit="1" customWidth="1"/>
    <col min="7" max="7" width="10" style="1" bestFit="1" customWidth="1"/>
    <col min="8" max="8" width="22.44140625" style="1" bestFit="1" customWidth="1"/>
    <col min="9" max="10" width="22.33203125" style="1" bestFit="1" customWidth="1"/>
    <col min="11" max="11" width="11.6640625" style="1" bestFit="1" customWidth="1"/>
    <col min="12" max="16384" width="9.109375" style="1"/>
  </cols>
  <sheetData>
    <row r="1" spans="1:11">
      <c r="A1" s="16" t="s">
        <v>0</v>
      </c>
      <c r="B1" s="17">
        <v>43262</v>
      </c>
      <c r="D1" s="24"/>
      <c r="E1" s="24"/>
      <c r="F1" s="24"/>
      <c r="G1" s="24"/>
    </row>
    <row r="2" spans="1:11" ht="27.6">
      <c r="A2" s="18" t="s">
        <v>1</v>
      </c>
      <c r="B2" s="19" t="s">
        <v>2</v>
      </c>
      <c r="C2" s="19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spans="1:11">
      <c r="A3" s="4"/>
      <c r="B3" s="3" t="s">
        <v>9</v>
      </c>
      <c r="C3" s="3" t="s">
        <v>9</v>
      </c>
      <c r="D3" s="3"/>
      <c r="E3" s="3"/>
      <c r="F3" s="3"/>
      <c r="G3" s="3"/>
      <c r="H3" s="3"/>
    </row>
    <row r="4" spans="1:11">
      <c r="A4" s="21" t="s">
        <v>13</v>
      </c>
      <c r="B4" s="10">
        <v>193</v>
      </c>
      <c r="C4" s="14">
        <f>121+47</f>
        <v>168</v>
      </c>
      <c r="D4" s="14"/>
      <c r="E4" s="14"/>
      <c r="F4" s="14">
        <v>31</v>
      </c>
      <c r="G4" s="12">
        <v>3</v>
      </c>
      <c r="H4" s="12"/>
      <c r="K4" s="5"/>
    </row>
    <row r="5" spans="1:11" ht="27.6">
      <c r="A5" s="22" t="s">
        <v>17</v>
      </c>
      <c r="B5" s="12"/>
      <c r="C5" s="14">
        <v>1</v>
      </c>
      <c r="D5" s="14">
        <v>39</v>
      </c>
      <c r="E5" s="14">
        <v>19</v>
      </c>
      <c r="F5" s="14"/>
      <c r="G5" s="12"/>
      <c r="H5" s="12"/>
      <c r="K5" s="5"/>
    </row>
    <row r="6" spans="1:11">
      <c r="A6" s="21" t="s">
        <v>11</v>
      </c>
      <c r="B6" s="11">
        <v>54</v>
      </c>
      <c r="C6" s="14">
        <f>42+55</f>
        <v>97</v>
      </c>
      <c r="D6" s="14">
        <f>8*3</f>
        <v>24</v>
      </c>
      <c r="E6" s="14">
        <v>39</v>
      </c>
      <c r="F6" s="14">
        <v>2</v>
      </c>
      <c r="G6" s="12">
        <v>2</v>
      </c>
      <c r="H6" s="12">
        <v>55</v>
      </c>
      <c r="K6" s="5"/>
    </row>
    <row r="7" spans="1:11">
      <c r="A7" s="21" t="s">
        <v>12</v>
      </c>
      <c r="B7" s="11">
        <v>37</v>
      </c>
      <c r="C7" s="14">
        <f>36+1</f>
        <v>37</v>
      </c>
      <c r="D7" s="14"/>
      <c r="E7" s="14"/>
      <c r="F7" s="14">
        <v>3</v>
      </c>
      <c r="G7" s="12">
        <v>2</v>
      </c>
      <c r="H7" s="12">
        <v>1</v>
      </c>
      <c r="K7" s="5"/>
    </row>
    <row r="8" spans="1:11">
      <c r="A8" s="21" t="s">
        <v>18</v>
      </c>
      <c r="B8" s="11">
        <v>5</v>
      </c>
      <c r="C8" s="14">
        <v>91</v>
      </c>
      <c r="D8" s="14"/>
      <c r="E8" s="14"/>
      <c r="F8" s="14"/>
      <c r="G8" s="12"/>
      <c r="H8" s="12"/>
      <c r="K8" s="5"/>
    </row>
    <row r="9" spans="1:11">
      <c r="A9" s="21" t="s">
        <v>19</v>
      </c>
      <c r="B9" s="10">
        <v>95</v>
      </c>
      <c r="C9" s="14">
        <f>44+11</f>
        <v>55</v>
      </c>
      <c r="D9" s="14"/>
      <c r="E9" s="14"/>
      <c r="F9" s="14">
        <v>1</v>
      </c>
      <c r="G9" s="12"/>
      <c r="H9" s="12"/>
      <c r="K9" s="5"/>
    </row>
    <row r="10" spans="1:11">
      <c r="A10" s="21" t="s">
        <v>10</v>
      </c>
      <c r="B10" s="10">
        <v>274</v>
      </c>
      <c r="C10" s="12">
        <v>226</v>
      </c>
      <c r="D10" s="12">
        <f>30*3</f>
        <v>90</v>
      </c>
      <c r="E10" s="12">
        <f>21*2</f>
        <v>42</v>
      </c>
      <c r="F10" s="12">
        <v>13</v>
      </c>
      <c r="G10" s="12">
        <v>4</v>
      </c>
      <c r="H10" s="12">
        <v>26</v>
      </c>
    </row>
    <row r="11" spans="1:11" ht="27.6">
      <c r="A11" s="22" t="s">
        <v>15</v>
      </c>
      <c r="B11" s="12">
        <v>9</v>
      </c>
      <c r="C11" s="14">
        <v>24</v>
      </c>
      <c r="D11" s="14"/>
      <c r="E11" s="14">
        <v>6</v>
      </c>
      <c r="F11" s="14"/>
      <c r="G11" s="12"/>
      <c r="H11" s="12"/>
      <c r="K11" s="5"/>
    </row>
    <row r="12" spans="1:11">
      <c r="A12" s="21" t="s">
        <v>23</v>
      </c>
      <c r="B12" s="10">
        <v>74</v>
      </c>
      <c r="C12" s="12">
        <f>18+3</f>
        <v>21</v>
      </c>
      <c r="D12" s="12"/>
      <c r="E12" s="12"/>
      <c r="F12" s="12"/>
      <c r="G12" s="12"/>
      <c r="H12" s="12">
        <v>3</v>
      </c>
    </row>
    <row r="13" spans="1:11" ht="24" customHeight="1">
      <c r="A13" s="22" t="s">
        <v>22</v>
      </c>
      <c r="B13" s="12">
        <v>0</v>
      </c>
      <c r="C13" s="14">
        <v>1</v>
      </c>
      <c r="D13" s="14">
        <f>14*3</f>
        <v>42</v>
      </c>
      <c r="E13" s="14">
        <f>(28*2)+(21*3)</f>
        <v>119</v>
      </c>
      <c r="F13" s="14">
        <v>4</v>
      </c>
      <c r="G13" s="12">
        <v>1</v>
      </c>
      <c r="H13" s="12"/>
      <c r="K13" s="5"/>
    </row>
    <row r="14" spans="1:11">
      <c r="A14" s="21" t="s">
        <v>21</v>
      </c>
      <c r="B14" s="11">
        <v>45</v>
      </c>
      <c r="C14" s="14">
        <v>41</v>
      </c>
      <c r="D14" s="14"/>
      <c r="E14" s="14"/>
      <c r="F14" s="14">
        <v>4</v>
      </c>
      <c r="G14" s="12"/>
      <c r="H14" s="12"/>
      <c r="K14" s="5"/>
    </row>
    <row r="15" spans="1:11">
      <c r="A15" s="21" t="s">
        <v>20</v>
      </c>
      <c r="B15" s="11">
        <v>55</v>
      </c>
      <c r="C15" s="14">
        <v>23</v>
      </c>
      <c r="D15" s="14"/>
      <c r="E15" s="14"/>
      <c r="F15" s="14"/>
      <c r="G15" s="12"/>
      <c r="H15" s="12"/>
      <c r="J15" s="5"/>
    </row>
    <row r="16" spans="1:11" ht="27.6">
      <c r="A16" s="23" t="s">
        <v>14</v>
      </c>
      <c r="B16" s="13">
        <v>9</v>
      </c>
      <c r="C16" s="15">
        <v>7</v>
      </c>
      <c r="D16" s="15"/>
      <c r="E16" s="15"/>
      <c r="F16" s="15"/>
      <c r="G16" s="13"/>
      <c r="H16" s="13"/>
      <c r="K16" s="5"/>
    </row>
    <row r="17" spans="1:11" ht="14.4" thickBot="1">
      <c r="A17" s="6"/>
      <c r="B17" s="7"/>
      <c r="C17" s="7"/>
      <c r="D17" s="7"/>
      <c r="E17" s="7"/>
      <c r="F17" s="7"/>
      <c r="G17" s="7"/>
      <c r="H17" s="7"/>
      <c r="K17" s="5"/>
    </row>
    <row r="18" spans="1:11" ht="14.4" thickBot="1">
      <c r="A18" s="8" t="s">
        <v>16</v>
      </c>
      <c r="B18" s="9">
        <f>SUM(B4:B17)</f>
        <v>850</v>
      </c>
      <c r="C18" s="9">
        <f t="shared" ref="C18:H18" si="0">SUM(C4:C17)</f>
        <v>792</v>
      </c>
      <c r="D18" s="9">
        <f t="shared" si="0"/>
        <v>195</v>
      </c>
      <c r="E18" s="9">
        <f t="shared" si="0"/>
        <v>225</v>
      </c>
      <c r="F18" s="9">
        <f t="shared" si="0"/>
        <v>58</v>
      </c>
      <c r="G18" s="9">
        <f t="shared" si="0"/>
        <v>12</v>
      </c>
      <c r="H18" s="9">
        <f t="shared" si="0"/>
        <v>85</v>
      </c>
      <c r="K18" s="5"/>
    </row>
    <row r="19" spans="1:11">
      <c r="A19" s="6"/>
      <c r="B19" s="7"/>
      <c r="C19" s="7"/>
      <c r="D19" s="7"/>
      <c r="E19" s="7"/>
      <c r="F19" s="7"/>
      <c r="G19" s="7"/>
      <c r="H19" s="7"/>
      <c r="K19" s="5"/>
    </row>
    <row r="20" spans="1:11">
      <c r="B20" s="2"/>
    </row>
    <row r="21" spans="1:11">
      <c r="B21" s="2"/>
    </row>
    <row r="27" spans="1:11" ht="13.5" customHeight="1"/>
  </sheetData>
  <sheetProtection algorithmName="SHA-512" hashValue="9TIQLekpOpXsE7WrfDuZOf1Yhn8KXPi6ft7RWIX1ealC5e2tDD5DYM0q4G7z1Qn26INPYj6uuuzPqqwCO8ZVbg==" saltValue="3OMa+GFzx8lynYSCKN6ABg==" spinCount="100000" sheet="1" objects="1" scenarios="1"/>
  <mergeCells count="1">
    <mergeCell ref="D1:G1"/>
  </mergeCells>
  <pageMargins left="0.7" right="0.7" top="0.75" bottom="0.75" header="0.3" footer="0.3"/>
  <pageSetup paperSize="8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Aantallen 2018</vt:lpstr>
      <vt:lpstr>'Aantallen 2018'!Print_Area</vt:lpstr>
    </vt:vector>
  </TitlesOfParts>
  <Company>SITA NEWS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Keuter</dc:creator>
  <cp:lastModifiedBy>Lydia Puik</cp:lastModifiedBy>
  <dcterms:created xsi:type="dcterms:W3CDTF">2018-06-11T14:21:48Z</dcterms:created>
  <dcterms:modified xsi:type="dcterms:W3CDTF">2018-06-21T10:08:51Z</dcterms:modified>
</cp:coreProperties>
</file>