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AB" lockStructure="1"/>
  <bookViews>
    <workbookView xWindow="-1440" yWindow="465" windowWidth="28620" windowHeight="12615" activeTab="1"/>
  </bookViews>
  <sheets>
    <sheet name="Prijzenblad totaal" sheetId="5" r:id="rId1"/>
    <sheet name="Casus" sheetId="3" r:id="rId2"/>
    <sheet name="Overige tarieven" sheetId="4" r:id="rId3"/>
  </sheets>
  <definedNames>
    <definedName name="_xlnm.Print_Area" localSheetId="1">Casus!$B$2:$J$68</definedName>
    <definedName name="_xlnm.Print_Area" localSheetId="2">'Overige tarieven'!$B$2:$F$15</definedName>
    <definedName name="_xlnm.Print_Area" localSheetId="0">'Prijzenblad totaal'!$B$2:$C$7</definedName>
    <definedName name="Projectgegevens">#REF!</definedName>
  </definedNames>
  <calcPr calcId="145621"/>
</workbook>
</file>

<file path=xl/calcChain.xml><?xml version="1.0" encoding="utf-8"?>
<calcChain xmlns="http://schemas.openxmlformats.org/spreadsheetml/2006/main">
  <c r="C7" i="5" l="1"/>
  <c r="C6" i="5"/>
  <c r="C5" i="5"/>
  <c r="J67" i="3"/>
  <c r="J66" i="3"/>
  <c r="J47" i="3"/>
  <c r="J18" i="3"/>
  <c r="J16" i="3"/>
  <c r="D10" i="4" l="1"/>
  <c r="E10" i="4"/>
  <c r="F10" i="4"/>
  <c r="D11" i="4"/>
  <c r="E11" i="4"/>
  <c r="F11" i="4"/>
  <c r="D12" i="4"/>
  <c r="E12" i="4"/>
  <c r="F12" i="4"/>
  <c r="E9" i="4"/>
  <c r="F9" i="4"/>
  <c r="D9" i="4"/>
  <c r="J31" i="3" l="1"/>
  <c r="J59" i="3"/>
  <c r="J29" i="3"/>
  <c r="J25" i="3"/>
  <c r="J26" i="3"/>
  <c r="J27" i="3"/>
  <c r="J28" i="3"/>
  <c r="J30" i="3"/>
  <c r="J32" i="3"/>
  <c r="J33" i="3"/>
  <c r="J24" i="3"/>
  <c r="J19" i="3"/>
  <c r="J20" i="3"/>
  <c r="J21" i="3"/>
  <c r="J22" i="3"/>
  <c r="J45" i="3"/>
  <c r="J53" i="3"/>
  <c r="J54" i="3"/>
  <c r="J55" i="3"/>
  <c r="J56" i="3"/>
  <c r="J57" i="3"/>
  <c r="J58" i="3"/>
  <c r="J60" i="3"/>
  <c r="J61" i="3"/>
  <c r="J62" i="3"/>
  <c r="J63" i="3"/>
  <c r="J64" i="3"/>
  <c r="J65" i="3"/>
  <c r="J48" i="3"/>
  <c r="J49" i="3"/>
  <c r="J50" i="3"/>
  <c r="J51" i="3"/>
  <c r="J34" i="3" l="1"/>
  <c r="J35" i="3" s="1"/>
</calcChain>
</file>

<file path=xl/sharedStrings.xml><?xml version="1.0" encoding="utf-8"?>
<sst xmlns="http://schemas.openxmlformats.org/spreadsheetml/2006/main" count="226" uniqueCount="119">
  <si>
    <t>Totaal</t>
  </si>
  <si>
    <t>NE-60003929</t>
  </si>
  <si>
    <t>E805</t>
  </si>
  <si>
    <t>Pro 80 INCH, DIRECT LED, 350NIT, SPEAKER, VGA, HDMI, DisplayPort</t>
  </si>
  <si>
    <t>EX-60-1238-51</t>
  </si>
  <si>
    <t>IN1608</t>
  </si>
  <si>
    <t>EOL_EIGHT INPUT HDCP-COMPLIANT SCALING PRESENTATION SWITCHER WITH DTP EXTENSION (100m)</t>
  </si>
  <si>
    <t xml:space="preserve">Totem AV Stand_x000D_
</t>
  </si>
  <si>
    <t>Totem AV Stand</t>
  </si>
  <si>
    <t>Totem AV Stand is a self-contained wall mounted digital signage solution that supports integrated AV &amp; IT equipment.</t>
  </si>
  <si>
    <t>Totem AV Stand_x000D_
_Custom interface panel</t>
  </si>
  <si>
    <t>Custom interface panel</t>
  </si>
  <si>
    <t>NE-312-0040</t>
  </si>
  <si>
    <t>Neets Sound Bar - SB1</t>
  </si>
  <si>
    <t>EX-60-1540-02</t>
  </si>
  <si>
    <t>MLC PLUS 100 AAP</t>
  </si>
  <si>
    <t>MLC Plus 100 MediaLink Plus Controller with AAP Opening</t>
  </si>
  <si>
    <t xml:space="preserve">KR-C-MGMA/MGMA-15_x000D_
</t>
  </si>
  <si>
    <t>C-MGMA/MGMA-15</t>
  </si>
  <si>
    <t>4.6M Micro cable HD15 (M) TO HD15 (M) + 3.5MM COMPUTER GRAPHIC</t>
  </si>
  <si>
    <t>KR-C-MHMA/MHMA-15</t>
  </si>
  <si>
    <t>C-MHMA/MHMA-15</t>
  </si>
  <si>
    <t>4.6M FLEXIBLE HIGH?SPEED HDMI CABLE WITH ETHERNET &amp; 3.5mm Stereo Audio</t>
  </si>
  <si>
    <t>KR-C–DPM/HM–6</t>
  </si>
  <si>
    <t>C-DPM/HM-6</t>
  </si>
  <si>
    <t>DisplayPort(M) to HDMI (M) Cable 1.8M</t>
  </si>
  <si>
    <t>SERIËLE 1:1 AANSLUITKABEL 9 PIN D-SUB MALE - 9 PIN D-SUB FEMALE 10M</t>
  </si>
  <si>
    <t>230V AANSLUITKABEL SCHUKO MALE (HAAKS) - C13 ZWARTLENGTE : 10.00 M</t>
  </si>
  <si>
    <t>OCS 25MM ZWART EASYFLEX RI20, 20M</t>
  </si>
  <si>
    <t>OV-STELPOST</t>
  </si>
  <si>
    <t>STELPOST MATERIAAL</t>
  </si>
  <si>
    <t xml:space="preserve">Vaste installatie:  ·display 65", non touch ·totem AV stand ·bedienpaneel ·soundbar ·onderwijs pc + draadloos toetsenbord ·hdmi device aansluiting, 4,6m ·vga device aansluiting, 4,6m ·1x stopcontact </t>
  </si>
  <si>
    <t>NE-60004024</t>
  </si>
  <si>
    <t>E656</t>
  </si>
  <si>
    <t>Pro 65 INCH, DIRECT LED, 350NIT, SPEAKER, VGA, HDMI, 12/7, voet</t>
  </si>
  <si>
    <t>KR-C–MHM/MHM–10</t>
  </si>
  <si>
    <t>C-MHM/MHM-10</t>
  </si>
  <si>
    <t>3,0m Flexible High-Speed HDMI Cable with Ethernet</t>
  </si>
  <si>
    <t>KR-C-DPM/HM-10</t>
  </si>
  <si>
    <t>C-DPM/HM-10</t>
  </si>
  <si>
    <t>DisplayPort(M) to HDMI (M) Cable 3.00M</t>
  </si>
  <si>
    <t>NEC</t>
  </si>
  <si>
    <t>Extron</t>
  </si>
  <si>
    <t>TeamMate</t>
  </si>
  <si>
    <t>Neets</t>
  </si>
  <si>
    <t>Vaste installatie:  ·display 80", non touch ·totem AV stand ·bedienpaneel ·soundbar ·onderwijs pc + draadloos toetsenbord ·hdmi device aansluiting, 4,6m ·vga device aansluiting, 4,6m ·1x stopcontact</t>
  </si>
  <si>
    <t>Nec</t>
  </si>
  <si>
    <t>Casus inrichting vlakke werkgroepruimtes in fictief nieuw onderwijsgebouw.</t>
  </si>
  <si>
    <t>Netto prijs</t>
  </si>
  <si>
    <t>Aantal</t>
  </si>
  <si>
    <t>stuks</t>
  </si>
  <si>
    <t>Merk</t>
  </si>
  <si>
    <t>Component</t>
  </si>
  <si>
    <t xml:space="preserve">Type </t>
  </si>
  <si>
    <t>Omschrijving</t>
  </si>
  <si>
    <t>Totaal alle zalen</t>
  </si>
  <si>
    <t>werkgroepruimten</t>
  </si>
  <si>
    <t>Werkgroepruimtes met 65" presentatiesysteem, per systeem bestaande uit:</t>
  </si>
  <si>
    <t>Deel 1</t>
  </si>
  <si>
    <t>80" presentatiesysteem voor hoorcollegezalen</t>
  </si>
  <si>
    <t>Totaal per zaal (componenten+materiaal)</t>
  </si>
  <si>
    <t>Deel 2</t>
  </si>
  <si>
    <t>Prijs per eenheid</t>
  </si>
  <si>
    <t>Deze casus betreft de levering van apparatuur, accessoires, assemblage, plaatsing en turn-key oplevering. De casus bestaat uit 2 delen, namelijk een presentatiesysteem voor alle hoorcollegezalen en een presentatiesysteem voor alle werkgroepruimten.</t>
  </si>
  <si>
    <t>Consultant</t>
  </si>
  <si>
    <t>Projectleider</t>
  </si>
  <si>
    <t>Tarief per uur</t>
  </si>
  <si>
    <t>Tafelcontactdoos</t>
  </si>
  <si>
    <t>randaarde, 6 eenheden,  beschermingsgraad (IP) IP20. Incl. snoer en steker, lengte snoer 1.5m</t>
  </si>
  <si>
    <t>6 voudig, met randaarde, zwart</t>
  </si>
  <si>
    <t>Artikelnummer: HEWI 477.90.010</t>
  </si>
  <si>
    <t>HEWI</t>
  </si>
  <si>
    <t>Handdoekhaak</t>
  </si>
  <si>
    <t>Haaks gebogen, cilindervormige haak met bevestigingsrozet, 45 mm diep. Rozetdiameter 50 mm</t>
  </si>
  <si>
    <t>Kabelbundel</t>
  </si>
  <si>
    <t>Ritsslang, 20 m</t>
  </si>
  <si>
    <t>OCS</t>
  </si>
  <si>
    <t>KR-C-MGMA/MGMA-15</t>
  </si>
  <si>
    <t>Kramer</t>
  </si>
  <si>
    <t>Specificatie</t>
  </si>
  <si>
    <t xml:space="preserve">Seriële 1:1 aansluitkabel male-female </t>
  </si>
  <si>
    <t>Schuko</t>
  </si>
  <si>
    <t>230V aansluitkabel haaks, 10 meter</t>
  </si>
  <si>
    <t>Grijze 10 meter UTP CAT5E CCA patchkabel met RJ45 connectoren (IM6010)</t>
  </si>
  <si>
    <t>UTP CAT5E CCA patchkabel met RJ45 connectoren (IM6010)</t>
  </si>
  <si>
    <t>Apparaatsnoer</t>
  </si>
  <si>
    <t>Apparaatsnoer 3 X 1 10A ZW 0,5M</t>
  </si>
  <si>
    <t>Apparaatsnoer H05RR-F 3G1,00ZW  1M</t>
  </si>
  <si>
    <t>Op werkdagen van 18.00 tot 23.00 uur</t>
  </si>
  <si>
    <t>Op werkdagen van 23.00 tot 07.30 uur</t>
  </si>
  <si>
    <t>Op zaterdagen van 07.30 tot 24.00 uur</t>
  </si>
  <si>
    <t>Op zon- en/of national erkende feestdagen van 00.00 tot 24.00 uur</t>
  </si>
  <si>
    <t>Casus deel 1</t>
  </si>
  <si>
    <t>Casus deel 2</t>
  </si>
  <si>
    <t>nvt</t>
  </si>
  <si>
    <t>Prijs</t>
  </si>
  <si>
    <t>Transportkosten bij garantieafhandeling</t>
  </si>
  <si>
    <t>Overige tarieven</t>
  </si>
  <si>
    <t>Op werkdagen van 07.30 tot 18.00 uur</t>
  </si>
  <si>
    <t>Opslagpercentage (&gt;=100%)</t>
  </si>
  <si>
    <t>Installatie technicus</t>
  </si>
  <si>
    <t>Tarief per transport</t>
  </si>
  <si>
    <t>Alleen invullen indien transportkosten in rekening gebracht worden:</t>
  </si>
  <si>
    <t>Vergelijkingswaarde</t>
  </si>
  <si>
    <t>Het systeem voor hoorcollegezalen bestaat per systeem uit de onderstaande componenten en materialen:</t>
  </si>
  <si>
    <t>Het systeem voor werkgroepruimten bestaat per systeem uit de onderstaande componenten en materialen:</t>
  </si>
  <si>
    <r>
      <t xml:space="preserve">Prijzenblad </t>
    </r>
    <r>
      <rPr>
        <sz val="10"/>
        <color theme="0"/>
        <rFont val="Calibri"/>
        <family val="2"/>
        <scheme val="minor"/>
      </rPr>
      <t>(versie 2.0)</t>
    </r>
  </si>
  <si>
    <t>86" C Series large format display, UHD, 350cd/m2, Edge LED backlight, 24/7 proof, OPS Slot, CM Slot, Media Player</t>
  </si>
  <si>
    <t>MultiSync C861Q</t>
  </si>
  <si>
    <t>&lt; Zie het antwoord op vraag 700738 van de NvI</t>
  </si>
  <si>
    <t>&lt; Zie het antwoord op vraag 700741 onderdeel a. en vraag 698439 van de NvI</t>
  </si>
  <si>
    <t>&lt; Zie het antwoord op vraag 698439 van de NvI</t>
  </si>
  <si>
    <t>Geen ander merk  dan Extron, evt gelijkwaardig type</t>
  </si>
  <si>
    <t>Reden van aanbieden alternatief</t>
  </si>
  <si>
    <r>
      <t xml:space="preserve">Volwaardig alternatief 
</t>
    </r>
    <r>
      <rPr>
        <i/>
        <sz val="11"/>
        <rFont val="Calibri"/>
        <family val="2"/>
        <scheme val="minor"/>
      </rPr>
      <t>(Merk, Type, Specificatie)</t>
    </r>
  </si>
  <si>
    <t>End of Life, zie volgende regel voor alternatief.</t>
  </si>
  <si>
    <t>EX-60-1238-81</t>
  </si>
  <si>
    <t>Niet meer leverbaar.</t>
  </si>
  <si>
    <t>Niet meer leverbaar, zie volgende regel voor alternatief.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</si>
</sst>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€&quot;\ #,##0.00;&quot;€&quot;\ \-#,##0.00"/>
    <numFmt numFmtId="44" formatCode="_ &quot;€&quot;\ * #,##0.00_ ;_ &quot;€&quot;\ * \-#,##0.00_ ;_ &quot;€&quot;\ * &quot;-&quot;??_ ;_ @_ 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9C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7" fontId="9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wrapText="1"/>
      <protection hidden="1"/>
    </xf>
    <xf numFmtId="7" fontId="8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wrapText="1"/>
      <protection hidden="1"/>
    </xf>
    <xf numFmtId="0" fontId="4" fillId="0" borderId="1" xfId="0" applyFont="1" applyBorder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7" fontId="5" fillId="0" borderId="0" xfId="0" applyNumberFormat="1" applyFont="1" applyProtection="1">
      <protection hidden="1"/>
    </xf>
    <xf numFmtId="44" fontId="4" fillId="0" borderId="0" xfId="0" applyNumberFormat="1" applyFont="1" applyBorder="1" applyProtection="1"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44" fontId="4" fillId="0" borderId="0" xfId="0" applyNumberFormat="1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44" fontId="4" fillId="2" borderId="1" xfId="0" applyNumberFormat="1" applyFont="1" applyFill="1" applyBorder="1" applyProtection="1">
      <protection hidden="1"/>
    </xf>
    <xf numFmtId="0" fontId="6" fillId="3" borderId="1" xfId="2" applyFont="1" applyFill="1" applyBorder="1" applyAlignment="1" applyProtection="1">
      <alignment horizontal="left" vertical="top" wrapText="1"/>
      <protection hidden="1"/>
    </xf>
    <xf numFmtId="44" fontId="6" fillId="0" borderId="1" xfId="0" applyNumberFormat="1" applyFont="1" applyFill="1" applyBorder="1" applyProtection="1"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4" fillId="3" borderId="1" xfId="2" applyFont="1" applyFill="1" applyBorder="1" applyAlignment="1" applyProtection="1">
      <alignment horizontal="left" vertical="top" wrapText="1"/>
      <protection hidden="1"/>
    </xf>
    <xf numFmtId="44" fontId="4" fillId="4" borderId="1" xfId="0" applyNumberFormat="1" applyFont="1" applyFill="1" applyBorder="1" applyProtection="1">
      <protection locked="0"/>
    </xf>
    <xf numFmtId="9" fontId="6" fillId="4" borderId="1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Border="1" applyProtection="1">
      <protection hidden="1"/>
    </xf>
    <xf numFmtId="0" fontId="4" fillId="0" borderId="2" xfId="0" applyFont="1" applyBorder="1" applyProtection="1">
      <protection hidden="1"/>
    </xf>
    <xf numFmtId="44" fontId="4" fillId="0" borderId="2" xfId="0" applyNumberFormat="1" applyFont="1" applyBorder="1" applyProtection="1">
      <protection hidden="1"/>
    </xf>
    <xf numFmtId="0" fontId="4" fillId="0" borderId="3" xfId="0" applyFont="1" applyBorder="1" applyProtection="1">
      <protection hidden="1"/>
    </xf>
    <xf numFmtId="44" fontId="4" fillId="0" borderId="3" xfId="0" applyNumberFormat="1" applyFont="1" applyBorder="1" applyProtection="1">
      <protection hidden="1"/>
    </xf>
    <xf numFmtId="7" fontId="4" fillId="0" borderId="0" xfId="0" applyNumberFormat="1" applyFont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3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vertical="center" wrapText="1"/>
      <protection hidden="1"/>
    </xf>
    <xf numFmtId="0" fontId="5" fillId="2" borderId="2" xfId="0" applyFont="1" applyFill="1" applyBorder="1" applyAlignment="1" applyProtection="1">
      <alignment vertical="center" wrapText="1"/>
      <protection hidden="1"/>
    </xf>
    <xf numFmtId="0" fontId="5" fillId="2" borderId="3" xfId="0" applyFont="1" applyFill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6" borderId="1" xfId="0" applyFont="1" applyFill="1" applyBorder="1" applyAlignment="1" applyProtection="1">
      <alignment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44" fontId="14" fillId="0" borderId="1" xfId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4" fontId="4" fillId="4" borderId="1" xfId="1" applyFont="1" applyFill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hidden="1"/>
    </xf>
    <xf numFmtId="44" fontId="12" fillId="0" borderId="1" xfId="1" applyFont="1" applyBorder="1" applyAlignment="1" applyProtection="1">
      <alignment vertical="center" wrapText="1"/>
      <protection hidden="1"/>
    </xf>
    <xf numFmtId="44" fontId="5" fillId="2" borderId="2" xfId="0" applyNumberFormat="1" applyFont="1" applyFill="1" applyBorder="1" applyAlignment="1" applyProtection="1">
      <alignment vertical="center" wrapText="1"/>
      <protection hidden="1"/>
    </xf>
    <xf numFmtId="44" fontId="5" fillId="0" borderId="2" xfId="1" applyFont="1" applyBorder="1" applyAlignment="1" applyProtection="1">
      <alignment vertical="center" wrapText="1"/>
      <protection hidden="1"/>
    </xf>
    <xf numFmtId="7" fontId="5" fillId="2" borderId="3" xfId="0" applyNumberFormat="1" applyFont="1" applyFill="1" applyBorder="1" applyAlignment="1" applyProtection="1">
      <alignment vertical="center" wrapText="1"/>
      <protection hidden="1"/>
    </xf>
    <xf numFmtId="44" fontId="5" fillId="0" borderId="3" xfId="1" applyFont="1" applyBorder="1" applyAlignment="1" applyProtection="1">
      <alignment vertical="center" wrapText="1"/>
      <protection hidden="1"/>
    </xf>
    <xf numFmtId="7" fontId="4" fillId="4" borderId="1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hidden="1"/>
    </xf>
    <xf numFmtId="0" fontId="12" fillId="0" borderId="10" xfId="0" applyFont="1" applyBorder="1" applyAlignment="1" applyProtection="1">
      <alignment vertical="center" wrapText="1"/>
      <protection hidden="1"/>
    </xf>
    <xf numFmtId="0" fontId="5" fillId="6" borderId="1" xfId="0" applyFont="1" applyFill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44" fontId="5" fillId="2" borderId="1" xfId="1" applyFont="1" applyFill="1" applyBorder="1" applyAlignment="1" applyProtection="1">
      <alignment vertical="center" wrapText="1"/>
      <protection hidden="1"/>
    </xf>
    <xf numFmtId="44" fontId="14" fillId="3" borderId="1" xfId="1" applyFont="1" applyFill="1" applyBorder="1" applyAlignment="1" applyProtection="1">
      <alignment vertical="center" wrapText="1"/>
      <protection hidden="1"/>
    </xf>
    <xf numFmtId="0" fontId="15" fillId="0" borderId="10" xfId="0" applyFont="1" applyBorder="1" applyAlignment="1" applyProtection="1">
      <alignment wrapText="1"/>
      <protection hidden="1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vertical="center" wrapText="1"/>
      <protection locked="0"/>
    </xf>
    <xf numFmtId="0" fontId="7" fillId="5" borderId="0" xfId="0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8" fillId="0" borderId="0" xfId="0" applyFont="1" applyAlignment="1" applyProtection="1">
      <protection hidden="1"/>
    </xf>
    <xf numFmtId="0" fontId="10" fillId="0" borderId="0" xfId="0" applyFont="1" applyAlignment="1" applyProtection="1">
      <protection hidden="1"/>
    </xf>
    <xf numFmtId="0" fontId="4" fillId="0" borderId="6" xfId="0" applyFont="1" applyBorder="1" applyAlignment="1" applyProtection="1">
      <alignment wrapText="1"/>
      <protection hidden="1"/>
    </xf>
    <xf numFmtId="0" fontId="4" fillId="0" borderId="7" xfId="0" applyFont="1" applyBorder="1" applyAlignment="1" applyProtection="1">
      <alignment wrapText="1"/>
      <protection hidden="1"/>
    </xf>
    <xf numFmtId="0" fontId="4" fillId="0" borderId="8" xfId="0" applyFont="1" applyBorder="1" applyAlignment="1" applyProtection="1">
      <alignment wrapText="1"/>
      <protection hidden="1"/>
    </xf>
    <xf numFmtId="0" fontId="4" fillId="0" borderId="4" xfId="0" applyFont="1" applyBorder="1" applyAlignment="1" applyProtection="1">
      <alignment wrapText="1"/>
      <protection hidden="1"/>
    </xf>
    <xf numFmtId="0" fontId="4" fillId="0" borderId="5" xfId="0" applyFont="1" applyBorder="1" applyAlignment="1" applyProtection="1">
      <alignment wrapText="1"/>
      <protection hidden="1"/>
    </xf>
    <xf numFmtId="0" fontId="4" fillId="0" borderId="9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/>
  </cellXfs>
  <cellStyles count="4">
    <cellStyle name="Procent 2" xfId="3"/>
    <cellStyle name="Standaard" xfId="0" builtinId="0"/>
    <cellStyle name="Standaard 2" xfId="2"/>
    <cellStyle name="Valuta" xfId="1" builtinId="4"/>
  </cellStyles>
  <dxfs count="0"/>
  <tableStyles count="0" defaultTableStyle="TableStyleMedium9" defaultPivotStyle="PivotStyleLight16"/>
  <colors>
    <mruColors>
      <color rgb="FFFFFFCC"/>
      <color rgb="FF0089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72</xdr:row>
      <xdr:rowOff>114300</xdr:rowOff>
    </xdr:from>
    <xdr:to>
      <xdr:col>4</xdr:col>
      <xdr:colOff>2066925</xdr:colOff>
      <xdr:row>99</xdr:row>
      <xdr:rowOff>15483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21069300"/>
          <a:ext cx="4076700" cy="5044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7"/>
  <sheetViews>
    <sheetView showGridLines="0" showRowColHeaders="0" workbookViewId="0">
      <selection activeCell="C8" sqref="C8"/>
    </sheetView>
  </sheetViews>
  <sheetFormatPr defaultColWidth="9.140625" defaultRowHeight="15" x14ac:dyDescent="0.25"/>
  <cols>
    <col min="1" max="1" width="9.140625" style="1"/>
    <col min="2" max="2" width="34" style="1" customWidth="1"/>
    <col min="3" max="3" width="24.28515625" style="1" customWidth="1"/>
    <col min="4" max="16384" width="9.140625" style="1"/>
  </cols>
  <sheetData>
    <row r="2" spans="2:3" ht="21" x14ac:dyDescent="0.35">
      <c r="B2" s="69" t="s">
        <v>106</v>
      </c>
      <c r="C2" s="70"/>
    </row>
    <row r="4" spans="2:3" x14ac:dyDescent="0.25">
      <c r="B4" s="10" t="s">
        <v>54</v>
      </c>
      <c r="C4" s="10" t="s">
        <v>95</v>
      </c>
    </row>
    <row r="5" spans="2:3" x14ac:dyDescent="0.25">
      <c r="B5" s="12" t="s">
        <v>92</v>
      </c>
      <c r="C5" s="34">
        <f>Casus!J35</f>
        <v>0</v>
      </c>
    </row>
    <row r="6" spans="2:3" ht="15.75" thickBot="1" x14ac:dyDescent="0.3">
      <c r="B6" s="35" t="s">
        <v>93</v>
      </c>
      <c r="C6" s="36">
        <f>Casus!J67</f>
        <v>0</v>
      </c>
    </row>
    <row r="7" spans="2:3" ht="15.75" thickTop="1" x14ac:dyDescent="0.25">
      <c r="B7" s="37" t="s">
        <v>103</v>
      </c>
      <c r="C7" s="38">
        <f>SUM(C5:C6)</f>
        <v>0</v>
      </c>
    </row>
  </sheetData>
  <sheetProtection password="CAAB" sheet="1" objects="1" scenarios="1"/>
  <mergeCells count="1">
    <mergeCell ref="B2:C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81"/>
  <sheetViews>
    <sheetView showGridLines="0" tabSelected="1" workbookViewId="0">
      <selection activeCell="G15" sqref="G15"/>
    </sheetView>
  </sheetViews>
  <sheetFormatPr defaultColWidth="9.140625" defaultRowHeight="15" x14ac:dyDescent="0.25"/>
  <cols>
    <col min="1" max="1" width="9.140625" style="1"/>
    <col min="2" max="2" width="7.5703125" style="1" customWidth="1"/>
    <col min="3" max="3" width="12.140625" style="1" customWidth="1"/>
    <col min="4" max="4" width="30.7109375" style="1" customWidth="1"/>
    <col min="5" max="5" width="38" style="1" bestFit="1" customWidth="1"/>
    <col min="6" max="6" width="43.85546875" style="13" customWidth="1"/>
    <col min="7" max="8" width="30.7109375" style="13" customWidth="1"/>
    <col min="9" max="9" width="19.85546875" style="1" bestFit="1" customWidth="1"/>
    <col min="10" max="10" width="16.5703125" style="1" bestFit="1" customWidth="1"/>
    <col min="11" max="11" width="43" style="1" customWidth="1"/>
    <col min="12" max="13" width="13.42578125" style="1" bestFit="1" customWidth="1"/>
    <col min="14" max="14" width="11.7109375" style="1" bestFit="1" customWidth="1"/>
    <col min="15" max="16" width="13.42578125" style="1" bestFit="1" customWidth="1"/>
    <col min="17" max="17" width="2.5703125" style="1" bestFit="1" customWidth="1"/>
    <col min="18" max="16384" width="9.140625" style="1"/>
  </cols>
  <sheetData>
    <row r="2" spans="2:16" ht="21" x14ac:dyDescent="0.35">
      <c r="B2" s="69" t="s">
        <v>47</v>
      </c>
      <c r="C2" s="70"/>
      <c r="D2" s="70"/>
      <c r="E2" s="70"/>
      <c r="F2" s="70"/>
      <c r="G2" s="70"/>
      <c r="H2" s="70"/>
      <c r="I2" s="70"/>
      <c r="J2" s="70"/>
    </row>
    <row r="4" spans="2:16" x14ac:dyDescent="0.25">
      <c r="B4" s="72" t="s">
        <v>63</v>
      </c>
      <c r="C4" s="73"/>
      <c r="D4" s="73"/>
      <c r="E4" s="73"/>
      <c r="F4" s="73"/>
      <c r="G4" s="73"/>
      <c r="H4" s="73"/>
      <c r="I4" s="73"/>
      <c r="J4" s="73"/>
    </row>
    <row r="5" spans="2:16" x14ac:dyDescent="0.25">
      <c r="B5" s="73"/>
      <c r="C5" s="73"/>
      <c r="D5" s="73"/>
      <c r="E5" s="73"/>
      <c r="F5" s="73"/>
      <c r="G5" s="73"/>
      <c r="H5" s="73"/>
      <c r="I5" s="73"/>
      <c r="J5" s="73"/>
    </row>
    <row r="6" spans="2:16" s="2" customFormat="1" x14ac:dyDescent="0.25">
      <c r="F6" s="3"/>
      <c r="G6" s="3"/>
      <c r="H6" s="3"/>
      <c r="L6" s="4"/>
      <c r="M6" s="4"/>
      <c r="O6" s="4"/>
      <c r="P6" s="4"/>
    </row>
    <row r="7" spans="2:16" s="2" customFormat="1" x14ac:dyDescent="0.25">
      <c r="B7" s="5" t="s">
        <v>58</v>
      </c>
      <c r="C7" s="74" t="s">
        <v>59</v>
      </c>
      <c r="D7" s="70"/>
      <c r="E7" s="70"/>
      <c r="F7" s="70"/>
      <c r="G7" s="70"/>
      <c r="H7" s="70"/>
      <c r="I7" s="70"/>
      <c r="J7" s="70"/>
      <c r="L7" s="4"/>
      <c r="M7" s="4"/>
      <c r="O7" s="4"/>
      <c r="P7" s="4"/>
    </row>
    <row r="8" spans="2:16" s="2" customFormat="1" x14ac:dyDescent="0.25">
      <c r="C8" s="75" t="s">
        <v>45</v>
      </c>
      <c r="D8" s="70"/>
      <c r="E8" s="70"/>
      <c r="F8" s="70"/>
      <c r="G8" s="70"/>
      <c r="H8" s="70"/>
      <c r="I8" s="70"/>
      <c r="J8" s="70"/>
      <c r="L8" s="4"/>
      <c r="M8" s="4"/>
      <c r="O8" s="4"/>
      <c r="P8" s="4"/>
    </row>
    <row r="9" spans="2:16" s="5" customFormat="1" x14ac:dyDescent="0.25">
      <c r="F9" s="6"/>
      <c r="G9" s="6"/>
      <c r="H9" s="6"/>
      <c r="I9" s="7"/>
    </row>
    <row r="10" spans="2:16" s="5" customFormat="1" x14ac:dyDescent="0.25">
      <c r="B10" s="8" t="s">
        <v>49</v>
      </c>
      <c r="C10" s="8">
        <v>31</v>
      </c>
      <c r="D10" s="8" t="s">
        <v>50</v>
      </c>
      <c r="F10" s="6"/>
      <c r="G10" s="6"/>
      <c r="H10" s="6"/>
      <c r="I10" s="7"/>
    </row>
    <row r="11" spans="2:16" s="9" customFormat="1" x14ac:dyDescent="0.25">
      <c r="B11" s="71" t="s">
        <v>104</v>
      </c>
      <c r="C11" s="70"/>
      <c r="D11" s="70"/>
      <c r="E11" s="70"/>
      <c r="F11" s="70"/>
      <c r="G11" s="70"/>
      <c r="H11" s="70"/>
      <c r="I11" s="70"/>
      <c r="J11" s="70"/>
    </row>
    <row r="14" spans="2:16" s="5" customFormat="1" ht="30" x14ac:dyDescent="0.25">
      <c r="B14" s="46" t="s">
        <v>49</v>
      </c>
      <c r="C14" s="46" t="s">
        <v>51</v>
      </c>
      <c r="D14" s="46" t="s">
        <v>52</v>
      </c>
      <c r="E14" s="46" t="s">
        <v>53</v>
      </c>
      <c r="F14" s="46" t="s">
        <v>79</v>
      </c>
      <c r="G14" s="61" t="s">
        <v>114</v>
      </c>
      <c r="H14" s="61" t="s">
        <v>113</v>
      </c>
      <c r="I14" s="46" t="s">
        <v>62</v>
      </c>
      <c r="J14" s="46" t="s">
        <v>0</v>
      </c>
      <c r="L14" s="7"/>
      <c r="M14" s="7"/>
      <c r="O14" s="7"/>
      <c r="P14" s="7"/>
    </row>
    <row r="15" spans="2:16" s="2" customFormat="1" ht="30" x14ac:dyDescent="0.25">
      <c r="B15" s="48">
        <v>1</v>
      </c>
      <c r="C15" s="41" t="s">
        <v>41</v>
      </c>
      <c r="D15" s="41" t="s">
        <v>1</v>
      </c>
      <c r="E15" s="41" t="s">
        <v>2</v>
      </c>
      <c r="F15" s="41" t="s">
        <v>3</v>
      </c>
      <c r="G15" s="41"/>
      <c r="H15" s="43" t="s">
        <v>115</v>
      </c>
      <c r="I15" s="65"/>
      <c r="J15" s="49"/>
      <c r="K15" s="60" t="s">
        <v>109</v>
      </c>
      <c r="M15" s="4"/>
      <c r="O15" s="4"/>
      <c r="P15" s="4"/>
    </row>
    <row r="16" spans="2:16" ht="45" x14ac:dyDescent="0.25">
      <c r="B16" s="50">
        <v>1</v>
      </c>
      <c r="C16" s="42" t="s">
        <v>41</v>
      </c>
      <c r="D16" s="42"/>
      <c r="E16" s="42" t="s">
        <v>108</v>
      </c>
      <c r="F16" s="42" t="s">
        <v>107</v>
      </c>
      <c r="G16" s="67"/>
      <c r="H16" s="67"/>
      <c r="I16" s="51"/>
      <c r="J16" s="52">
        <f>B16*I16</f>
        <v>0</v>
      </c>
      <c r="K16" s="66"/>
      <c r="L16" s="39"/>
      <c r="M16" s="39"/>
      <c r="O16" s="39"/>
      <c r="P16" s="39"/>
    </row>
    <row r="17" spans="2:16" s="2" customFormat="1" ht="45" x14ac:dyDescent="0.25">
      <c r="B17" s="48">
        <v>1</v>
      </c>
      <c r="C17" s="41" t="s">
        <v>42</v>
      </c>
      <c r="D17" s="41" t="s">
        <v>4</v>
      </c>
      <c r="E17" s="41" t="s">
        <v>5</v>
      </c>
      <c r="F17" s="41" t="s">
        <v>6</v>
      </c>
      <c r="G17" s="41"/>
      <c r="H17" s="43" t="s">
        <v>118</v>
      </c>
      <c r="I17" s="65"/>
      <c r="J17" s="53"/>
      <c r="K17" s="62" t="s">
        <v>110</v>
      </c>
      <c r="L17" s="4"/>
      <c r="M17" s="4"/>
      <c r="O17" s="4"/>
      <c r="P17" s="4"/>
    </row>
    <row r="18" spans="2:16" s="2" customFormat="1" ht="45" x14ac:dyDescent="0.25">
      <c r="B18" s="50">
        <v>1</v>
      </c>
      <c r="C18" s="42" t="s">
        <v>42</v>
      </c>
      <c r="D18" s="42" t="s">
        <v>116</v>
      </c>
      <c r="E18" s="42" t="s">
        <v>5</v>
      </c>
      <c r="F18" s="42" t="s">
        <v>6</v>
      </c>
      <c r="G18" s="68" t="s">
        <v>112</v>
      </c>
      <c r="H18" s="68"/>
      <c r="I18" s="51"/>
      <c r="J18" s="52">
        <f>B18*I18</f>
        <v>0</v>
      </c>
      <c r="K18" s="62"/>
      <c r="L18" s="4"/>
      <c r="M18" s="4"/>
      <c r="O18" s="4"/>
      <c r="P18" s="4"/>
    </row>
    <row r="19" spans="2:16" s="2" customFormat="1" ht="45" x14ac:dyDescent="0.25">
      <c r="B19" s="50">
        <v>1</v>
      </c>
      <c r="C19" s="42" t="s">
        <v>43</v>
      </c>
      <c r="D19" s="42" t="s">
        <v>7</v>
      </c>
      <c r="E19" s="42" t="s">
        <v>8</v>
      </c>
      <c r="F19" s="42" t="s">
        <v>9</v>
      </c>
      <c r="G19" s="67"/>
      <c r="H19" s="67"/>
      <c r="I19" s="51"/>
      <c r="J19" s="52">
        <f t="shared" ref="J19:J22" si="0">B19*I19</f>
        <v>0</v>
      </c>
      <c r="K19" s="40"/>
      <c r="L19" s="4"/>
      <c r="M19" s="4"/>
      <c r="O19" s="4"/>
      <c r="P19" s="4"/>
    </row>
    <row r="20" spans="2:16" s="2" customFormat="1" ht="30" x14ac:dyDescent="0.25">
      <c r="B20" s="50">
        <v>1</v>
      </c>
      <c r="C20" s="42" t="s">
        <v>43</v>
      </c>
      <c r="D20" s="42" t="s">
        <v>10</v>
      </c>
      <c r="E20" s="42" t="s">
        <v>11</v>
      </c>
      <c r="F20" s="42" t="s">
        <v>11</v>
      </c>
      <c r="G20" s="67"/>
      <c r="H20" s="67"/>
      <c r="I20" s="51"/>
      <c r="J20" s="52">
        <f t="shared" si="0"/>
        <v>0</v>
      </c>
      <c r="L20" s="4"/>
      <c r="M20" s="4"/>
      <c r="O20" s="4"/>
      <c r="P20" s="4"/>
    </row>
    <row r="21" spans="2:16" s="2" customFormat="1" x14ac:dyDescent="0.25">
      <c r="B21" s="50">
        <v>1</v>
      </c>
      <c r="C21" s="42" t="s">
        <v>44</v>
      </c>
      <c r="D21" s="42" t="s">
        <v>12</v>
      </c>
      <c r="E21" s="42" t="s">
        <v>13</v>
      </c>
      <c r="F21" s="42" t="s">
        <v>13</v>
      </c>
      <c r="G21" s="67"/>
      <c r="H21" s="67"/>
      <c r="I21" s="51"/>
      <c r="J21" s="52">
        <f t="shared" si="0"/>
        <v>0</v>
      </c>
      <c r="L21" s="4"/>
      <c r="M21" s="4"/>
      <c r="O21" s="4"/>
      <c r="P21" s="4"/>
    </row>
    <row r="22" spans="2:16" s="2" customFormat="1" ht="30" x14ac:dyDescent="0.25">
      <c r="B22" s="50">
        <v>1</v>
      </c>
      <c r="C22" s="42" t="s">
        <v>42</v>
      </c>
      <c r="D22" s="42" t="s">
        <v>14</v>
      </c>
      <c r="E22" s="42" t="s">
        <v>15</v>
      </c>
      <c r="F22" s="42" t="s">
        <v>16</v>
      </c>
      <c r="G22" s="68" t="s">
        <v>112</v>
      </c>
      <c r="H22" s="68"/>
      <c r="I22" s="51"/>
      <c r="J22" s="52">
        <f t="shared" si="0"/>
        <v>0</v>
      </c>
      <c r="K22" s="63" t="s">
        <v>111</v>
      </c>
      <c r="L22" s="4"/>
      <c r="M22" s="4"/>
      <c r="O22" s="4"/>
      <c r="P22" s="4"/>
    </row>
    <row r="23" spans="2:16" s="2" customFormat="1" ht="30" x14ac:dyDescent="0.25">
      <c r="B23" s="46" t="s">
        <v>49</v>
      </c>
      <c r="C23" s="46" t="s">
        <v>51</v>
      </c>
      <c r="D23" s="46" t="s">
        <v>54</v>
      </c>
      <c r="E23" s="46" t="s">
        <v>53</v>
      </c>
      <c r="F23" s="46" t="s">
        <v>79</v>
      </c>
      <c r="G23" s="61" t="s">
        <v>114</v>
      </c>
      <c r="H23" s="61" t="s">
        <v>113</v>
      </c>
      <c r="I23" s="46" t="s">
        <v>62</v>
      </c>
      <c r="J23" s="64" t="s">
        <v>0</v>
      </c>
      <c r="L23" s="4"/>
      <c r="M23" s="4"/>
      <c r="O23" s="4"/>
      <c r="P23" s="4"/>
    </row>
    <row r="24" spans="2:16" s="2" customFormat="1" ht="30" x14ac:dyDescent="0.25">
      <c r="B24" s="50">
        <v>1</v>
      </c>
      <c r="C24" s="42" t="s">
        <v>78</v>
      </c>
      <c r="D24" s="42" t="s">
        <v>77</v>
      </c>
      <c r="E24" s="42" t="s">
        <v>18</v>
      </c>
      <c r="F24" s="42" t="s">
        <v>19</v>
      </c>
      <c r="G24" s="67"/>
      <c r="H24" s="67"/>
      <c r="I24" s="51"/>
      <c r="J24" s="52">
        <f>B24*I24</f>
        <v>0</v>
      </c>
      <c r="L24" s="4"/>
      <c r="M24" s="4"/>
      <c r="O24" s="4"/>
      <c r="P24" s="4"/>
    </row>
    <row r="25" spans="2:16" s="2" customFormat="1" ht="30" x14ac:dyDescent="0.25">
      <c r="B25" s="50">
        <v>1</v>
      </c>
      <c r="C25" s="42" t="s">
        <v>78</v>
      </c>
      <c r="D25" s="42" t="s">
        <v>20</v>
      </c>
      <c r="E25" s="42" t="s">
        <v>21</v>
      </c>
      <c r="F25" s="42" t="s">
        <v>22</v>
      </c>
      <c r="G25" s="67"/>
      <c r="H25" s="67"/>
      <c r="I25" s="51"/>
      <c r="J25" s="52">
        <f t="shared" ref="J25:J33" si="1">B25*I25</f>
        <v>0</v>
      </c>
      <c r="L25" s="4"/>
      <c r="M25" s="4"/>
      <c r="O25" s="4"/>
      <c r="P25" s="4"/>
    </row>
    <row r="26" spans="2:16" s="2" customFormat="1" x14ac:dyDescent="0.25">
      <c r="B26" s="50">
        <v>1</v>
      </c>
      <c r="C26" s="42" t="s">
        <v>78</v>
      </c>
      <c r="D26" s="42" t="s">
        <v>23</v>
      </c>
      <c r="E26" s="42" t="s">
        <v>24</v>
      </c>
      <c r="F26" s="42" t="s">
        <v>25</v>
      </c>
      <c r="G26" s="67"/>
      <c r="H26" s="67"/>
      <c r="I26" s="51"/>
      <c r="J26" s="52">
        <f t="shared" si="1"/>
        <v>0</v>
      </c>
      <c r="L26" s="4"/>
      <c r="M26" s="4"/>
      <c r="O26" s="4"/>
      <c r="P26" s="4"/>
    </row>
    <row r="27" spans="2:16" s="2" customFormat="1" ht="30" x14ac:dyDescent="0.25">
      <c r="B27" s="50">
        <v>1</v>
      </c>
      <c r="C27" s="42"/>
      <c r="D27" s="42" t="s">
        <v>80</v>
      </c>
      <c r="E27" s="42"/>
      <c r="F27" s="42" t="s">
        <v>26</v>
      </c>
      <c r="G27" s="67"/>
      <c r="H27" s="67"/>
      <c r="I27" s="51"/>
      <c r="J27" s="52">
        <f t="shared" si="1"/>
        <v>0</v>
      </c>
      <c r="L27" s="4"/>
      <c r="M27" s="4"/>
      <c r="O27" s="4"/>
      <c r="P27" s="4"/>
    </row>
    <row r="28" spans="2:16" s="2" customFormat="1" ht="30" x14ac:dyDescent="0.25">
      <c r="B28" s="50">
        <v>1</v>
      </c>
      <c r="C28" s="42" t="s">
        <v>81</v>
      </c>
      <c r="D28" s="42" t="s">
        <v>82</v>
      </c>
      <c r="E28" s="42"/>
      <c r="F28" s="42" t="s">
        <v>27</v>
      </c>
      <c r="G28" s="67"/>
      <c r="H28" s="67"/>
      <c r="I28" s="51"/>
      <c r="J28" s="52">
        <f t="shared" si="1"/>
        <v>0</v>
      </c>
      <c r="L28" s="4"/>
      <c r="M28" s="4"/>
      <c r="O28" s="4"/>
      <c r="P28" s="4"/>
    </row>
    <row r="29" spans="2:16" s="2" customFormat="1" ht="45" x14ac:dyDescent="0.25">
      <c r="B29" s="50">
        <v>1</v>
      </c>
      <c r="C29" s="42" t="s">
        <v>94</v>
      </c>
      <c r="D29" s="42" t="s">
        <v>67</v>
      </c>
      <c r="E29" s="42" t="s">
        <v>69</v>
      </c>
      <c r="F29" s="42" t="s">
        <v>68</v>
      </c>
      <c r="G29" s="67"/>
      <c r="H29" s="67"/>
      <c r="I29" s="51"/>
      <c r="J29" s="52">
        <f t="shared" si="1"/>
        <v>0</v>
      </c>
      <c r="L29" s="4"/>
      <c r="M29" s="4"/>
      <c r="O29" s="4"/>
      <c r="P29" s="4"/>
    </row>
    <row r="30" spans="2:16" s="2" customFormat="1" ht="30" x14ac:dyDescent="0.25">
      <c r="B30" s="50">
        <v>4</v>
      </c>
      <c r="C30" s="42" t="s">
        <v>94</v>
      </c>
      <c r="D30" s="42" t="s">
        <v>84</v>
      </c>
      <c r="E30" s="42"/>
      <c r="F30" s="42" t="s">
        <v>83</v>
      </c>
      <c r="G30" s="67"/>
      <c r="H30" s="67"/>
      <c r="I30" s="51"/>
      <c r="J30" s="52">
        <f t="shared" si="1"/>
        <v>0</v>
      </c>
      <c r="L30" s="4"/>
      <c r="M30" s="4"/>
      <c r="O30" s="4"/>
      <c r="P30" s="4"/>
    </row>
    <row r="31" spans="2:16" s="2" customFormat="1" ht="45" x14ac:dyDescent="0.25">
      <c r="B31" s="50">
        <v>1</v>
      </c>
      <c r="C31" s="42" t="s">
        <v>71</v>
      </c>
      <c r="D31" s="42" t="s">
        <v>72</v>
      </c>
      <c r="E31" s="42" t="s">
        <v>70</v>
      </c>
      <c r="F31" s="42" t="s">
        <v>73</v>
      </c>
      <c r="G31" s="67"/>
      <c r="H31" s="67"/>
      <c r="I31" s="51"/>
      <c r="J31" s="52">
        <f t="shared" si="1"/>
        <v>0</v>
      </c>
      <c r="L31" s="4"/>
      <c r="M31" s="4"/>
      <c r="O31" s="4"/>
      <c r="P31" s="4"/>
    </row>
    <row r="32" spans="2:16" s="2" customFormat="1" x14ac:dyDescent="0.25">
      <c r="B32" s="50">
        <v>0.1</v>
      </c>
      <c r="C32" s="42" t="s">
        <v>76</v>
      </c>
      <c r="D32" s="42" t="s">
        <v>74</v>
      </c>
      <c r="E32" s="42" t="s">
        <v>75</v>
      </c>
      <c r="F32" s="42" t="s">
        <v>28</v>
      </c>
      <c r="G32" s="67"/>
      <c r="H32" s="67"/>
      <c r="I32" s="51"/>
      <c r="J32" s="52">
        <f t="shared" si="1"/>
        <v>0</v>
      </c>
      <c r="L32" s="4"/>
      <c r="M32" s="4"/>
      <c r="O32" s="4"/>
      <c r="P32" s="4"/>
    </row>
    <row r="33" spans="2:16" s="2" customFormat="1" x14ac:dyDescent="0.25">
      <c r="B33" s="50">
        <v>1</v>
      </c>
      <c r="C33" s="42"/>
      <c r="D33" s="42" t="s">
        <v>29</v>
      </c>
      <c r="E33" s="42" t="s">
        <v>30</v>
      </c>
      <c r="F33" s="42" t="s">
        <v>30</v>
      </c>
      <c r="G33" s="67"/>
      <c r="H33" s="67"/>
      <c r="I33" s="51"/>
      <c r="J33" s="52">
        <f t="shared" si="1"/>
        <v>0</v>
      </c>
      <c r="L33" s="4"/>
      <c r="M33" s="4"/>
      <c r="O33" s="4"/>
      <c r="P33" s="4"/>
    </row>
    <row r="34" spans="2:16" s="5" customFormat="1" ht="15.75" thickBot="1" x14ac:dyDescent="0.3">
      <c r="B34" s="44"/>
      <c r="C34" s="44"/>
      <c r="D34" s="44"/>
      <c r="E34" s="44"/>
      <c r="F34" s="44" t="s">
        <v>60</v>
      </c>
      <c r="G34" s="44"/>
      <c r="H34" s="44"/>
      <c r="I34" s="54"/>
      <c r="J34" s="55">
        <f>SUM(J15:J33)</f>
        <v>0</v>
      </c>
    </row>
    <row r="35" spans="2:16" s="5" customFormat="1" ht="15.75" thickTop="1" x14ac:dyDescent="0.25">
      <c r="B35" s="45"/>
      <c r="C35" s="45"/>
      <c r="D35" s="45"/>
      <c r="E35" s="45"/>
      <c r="F35" s="45" t="s">
        <v>55</v>
      </c>
      <c r="G35" s="45"/>
      <c r="H35" s="45"/>
      <c r="I35" s="56"/>
      <c r="J35" s="57">
        <f>J34*C10</f>
        <v>0</v>
      </c>
    </row>
    <row r="36" spans="2:16" s="5" customFormat="1" x14ac:dyDescent="0.25">
      <c r="F36" s="6"/>
      <c r="G36" s="6"/>
      <c r="H36" s="6"/>
      <c r="I36" s="7"/>
    </row>
    <row r="37" spans="2:16" s="5" customFormat="1" x14ac:dyDescent="0.25">
      <c r="F37" s="6"/>
      <c r="G37" s="6"/>
      <c r="H37" s="6"/>
      <c r="I37" s="7"/>
    </row>
    <row r="38" spans="2:16" s="5" customFormat="1" x14ac:dyDescent="0.25">
      <c r="B38" s="5" t="s">
        <v>61</v>
      </c>
      <c r="C38" s="74" t="s">
        <v>57</v>
      </c>
      <c r="D38" s="70"/>
      <c r="E38" s="70"/>
      <c r="F38" s="70"/>
      <c r="G38" s="70"/>
      <c r="H38" s="70"/>
      <c r="I38" s="70"/>
      <c r="J38" s="70"/>
    </row>
    <row r="39" spans="2:16" s="5" customFormat="1" x14ac:dyDescent="0.25">
      <c r="C39" s="75" t="s">
        <v>31</v>
      </c>
      <c r="D39" s="70"/>
      <c r="E39" s="70"/>
      <c r="F39" s="70"/>
      <c r="G39" s="70"/>
      <c r="H39" s="70"/>
      <c r="I39" s="70"/>
      <c r="J39" s="70"/>
    </row>
    <row r="40" spans="2:16" s="5" customFormat="1" x14ac:dyDescent="0.25">
      <c r="F40" s="6"/>
      <c r="G40" s="6"/>
      <c r="H40" s="6"/>
      <c r="I40" s="7"/>
    </row>
    <row r="41" spans="2:16" s="5" customFormat="1" x14ac:dyDescent="0.25">
      <c r="B41" s="8" t="s">
        <v>49</v>
      </c>
      <c r="C41" s="8">
        <v>21</v>
      </c>
      <c r="D41" s="8" t="s">
        <v>56</v>
      </c>
      <c r="F41" s="6"/>
      <c r="G41" s="6"/>
      <c r="H41" s="6"/>
      <c r="I41" s="7"/>
    </row>
    <row r="42" spans="2:16" s="5" customFormat="1" x14ac:dyDescent="0.25">
      <c r="B42" s="71" t="s">
        <v>105</v>
      </c>
      <c r="C42" s="70"/>
      <c r="D42" s="70"/>
      <c r="E42" s="70"/>
      <c r="F42" s="70"/>
      <c r="G42" s="70"/>
      <c r="H42" s="70"/>
      <c r="I42" s="70"/>
      <c r="J42" s="70"/>
    </row>
    <row r="43" spans="2:16" s="9" customFormat="1" x14ac:dyDescent="0.25">
      <c r="F43" s="14"/>
      <c r="G43" s="14"/>
      <c r="H43" s="14"/>
    </row>
    <row r="44" spans="2:16" ht="30" x14ac:dyDescent="0.25">
      <c r="B44" s="11" t="s">
        <v>49</v>
      </c>
      <c r="C44" s="11" t="s">
        <v>51</v>
      </c>
      <c r="D44" s="11" t="s">
        <v>52</v>
      </c>
      <c r="E44" s="11" t="s">
        <v>53</v>
      </c>
      <c r="F44" s="11" t="s">
        <v>79</v>
      </c>
      <c r="G44" s="61" t="s">
        <v>114</v>
      </c>
      <c r="H44" s="47" t="s">
        <v>113</v>
      </c>
      <c r="I44" s="11" t="s">
        <v>62</v>
      </c>
      <c r="J44" s="11" t="s">
        <v>0</v>
      </c>
    </row>
    <row r="45" spans="2:16" s="2" customFormat="1" ht="30" x14ac:dyDescent="0.25">
      <c r="B45" s="50">
        <v>1</v>
      </c>
      <c r="C45" s="42" t="s">
        <v>46</v>
      </c>
      <c r="D45" s="42" t="s">
        <v>32</v>
      </c>
      <c r="E45" s="42" t="s">
        <v>33</v>
      </c>
      <c r="F45" s="42" t="s">
        <v>34</v>
      </c>
      <c r="G45" s="67"/>
      <c r="H45" s="67"/>
      <c r="I45" s="58"/>
      <c r="J45" s="52">
        <f>B45*I45</f>
        <v>0</v>
      </c>
      <c r="L45" s="4"/>
      <c r="M45" s="4"/>
      <c r="O45" s="4"/>
      <c r="P45" s="4"/>
    </row>
    <row r="46" spans="2:16" s="2" customFormat="1" ht="45" x14ac:dyDescent="0.25">
      <c r="B46" s="48">
        <v>1</v>
      </c>
      <c r="C46" s="41" t="s">
        <v>42</v>
      </c>
      <c r="D46" s="41" t="s">
        <v>4</v>
      </c>
      <c r="E46" s="41" t="s">
        <v>5</v>
      </c>
      <c r="F46" s="41" t="s">
        <v>6</v>
      </c>
      <c r="G46" s="41"/>
      <c r="H46" s="43" t="s">
        <v>117</v>
      </c>
      <c r="I46" s="65"/>
      <c r="J46" s="53"/>
      <c r="K46" s="62" t="s">
        <v>110</v>
      </c>
      <c r="L46" s="4"/>
      <c r="M46" s="4"/>
      <c r="O46" s="4"/>
      <c r="P46" s="4"/>
    </row>
    <row r="47" spans="2:16" s="2" customFormat="1" ht="45" x14ac:dyDescent="0.25">
      <c r="B47" s="50">
        <v>1</v>
      </c>
      <c r="C47" s="42" t="s">
        <v>42</v>
      </c>
      <c r="D47" s="42" t="s">
        <v>116</v>
      </c>
      <c r="E47" s="42" t="s">
        <v>5</v>
      </c>
      <c r="F47" s="42" t="s">
        <v>6</v>
      </c>
      <c r="G47" s="68" t="s">
        <v>112</v>
      </c>
      <c r="H47" s="68"/>
      <c r="I47" s="51"/>
      <c r="J47" s="52">
        <f>B47*I47</f>
        <v>0</v>
      </c>
      <c r="K47" s="62"/>
      <c r="L47" s="4"/>
      <c r="M47" s="4"/>
      <c r="O47" s="4"/>
      <c r="P47" s="4"/>
    </row>
    <row r="48" spans="2:16" s="2" customFormat="1" ht="45" x14ac:dyDescent="0.25">
      <c r="B48" s="50">
        <v>1</v>
      </c>
      <c r="C48" s="42" t="s">
        <v>43</v>
      </c>
      <c r="D48" s="42" t="s">
        <v>7</v>
      </c>
      <c r="E48" s="42" t="s">
        <v>8</v>
      </c>
      <c r="F48" s="42" t="s">
        <v>9</v>
      </c>
      <c r="G48" s="67"/>
      <c r="H48" s="67"/>
      <c r="I48" s="58"/>
      <c r="J48" s="52">
        <f t="shared" ref="J48:J65" si="2">B48*I48</f>
        <v>0</v>
      </c>
      <c r="L48" s="4"/>
      <c r="M48" s="4"/>
      <c r="O48" s="4"/>
      <c r="P48" s="4"/>
    </row>
    <row r="49" spans="2:16" s="2" customFormat="1" ht="30" x14ac:dyDescent="0.25">
      <c r="B49" s="50">
        <v>1</v>
      </c>
      <c r="C49" s="42" t="s">
        <v>43</v>
      </c>
      <c r="D49" s="42" t="s">
        <v>10</v>
      </c>
      <c r="E49" s="42" t="s">
        <v>11</v>
      </c>
      <c r="F49" s="42" t="s">
        <v>11</v>
      </c>
      <c r="G49" s="67"/>
      <c r="H49" s="67"/>
      <c r="I49" s="58"/>
      <c r="J49" s="52">
        <f t="shared" si="2"/>
        <v>0</v>
      </c>
      <c r="L49" s="4"/>
      <c r="M49" s="4"/>
      <c r="O49" s="4"/>
      <c r="P49" s="4"/>
    </row>
    <row r="50" spans="2:16" s="2" customFormat="1" x14ac:dyDescent="0.25">
      <c r="B50" s="50">
        <v>1</v>
      </c>
      <c r="C50" s="42" t="s">
        <v>44</v>
      </c>
      <c r="D50" s="42" t="s">
        <v>12</v>
      </c>
      <c r="E50" s="42" t="s">
        <v>13</v>
      </c>
      <c r="F50" s="42" t="s">
        <v>13</v>
      </c>
      <c r="G50" s="67"/>
      <c r="H50" s="67"/>
      <c r="I50" s="58"/>
      <c r="J50" s="52">
        <f t="shared" si="2"/>
        <v>0</v>
      </c>
      <c r="L50" s="4"/>
      <c r="M50" s="4"/>
      <c r="O50" s="4"/>
      <c r="P50" s="4"/>
    </row>
    <row r="51" spans="2:16" s="2" customFormat="1" ht="30" x14ac:dyDescent="0.25">
      <c r="B51" s="50">
        <v>1</v>
      </c>
      <c r="C51" s="42" t="s">
        <v>42</v>
      </c>
      <c r="D51" s="42" t="s">
        <v>14</v>
      </c>
      <c r="E51" s="42" t="s">
        <v>15</v>
      </c>
      <c r="F51" s="42" t="s">
        <v>16</v>
      </c>
      <c r="G51" s="68" t="s">
        <v>112</v>
      </c>
      <c r="H51" s="68"/>
      <c r="I51" s="58"/>
      <c r="J51" s="52">
        <f t="shared" si="2"/>
        <v>0</v>
      </c>
      <c r="L51" s="4"/>
      <c r="M51" s="4"/>
      <c r="O51" s="4"/>
      <c r="P51" s="4"/>
    </row>
    <row r="52" spans="2:16" ht="30" x14ac:dyDescent="0.25">
      <c r="B52" s="46" t="s">
        <v>49</v>
      </c>
      <c r="C52" s="46" t="s">
        <v>51</v>
      </c>
      <c r="D52" s="46" t="s">
        <v>54</v>
      </c>
      <c r="E52" s="46" t="s">
        <v>53</v>
      </c>
      <c r="F52" s="46" t="s">
        <v>79</v>
      </c>
      <c r="G52" s="61" t="s">
        <v>114</v>
      </c>
      <c r="H52" s="47" t="s">
        <v>113</v>
      </c>
      <c r="I52" s="46" t="s">
        <v>48</v>
      </c>
      <c r="J52" s="46" t="s">
        <v>0</v>
      </c>
    </row>
    <row r="53" spans="2:16" s="2" customFormat="1" ht="30" x14ac:dyDescent="0.25">
      <c r="B53" s="50">
        <v>1</v>
      </c>
      <c r="C53" s="42" t="s">
        <v>78</v>
      </c>
      <c r="D53" s="42" t="s">
        <v>17</v>
      </c>
      <c r="E53" s="42" t="s">
        <v>18</v>
      </c>
      <c r="F53" s="42" t="s">
        <v>19</v>
      </c>
      <c r="G53" s="67"/>
      <c r="H53" s="67"/>
      <c r="I53" s="58"/>
      <c r="J53" s="52">
        <f t="shared" si="2"/>
        <v>0</v>
      </c>
      <c r="L53" s="4"/>
      <c r="M53" s="4"/>
      <c r="O53" s="4"/>
      <c r="P53" s="4"/>
    </row>
    <row r="54" spans="2:16" s="2" customFormat="1" ht="30" x14ac:dyDescent="0.25">
      <c r="B54" s="50">
        <v>1</v>
      </c>
      <c r="C54" s="42" t="s">
        <v>78</v>
      </c>
      <c r="D54" s="42" t="s">
        <v>20</v>
      </c>
      <c r="E54" s="42" t="s">
        <v>21</v>
      </c>
      <c r="F54" s="42" t="s">
        <v>22</v>
      </c>
      <c r="G54" s="67"/>
      <c r="H54" s="67"/>
      <c r="I54" s="58"/>
      <c r="J54" s="52">
        <f t="shared" si="2"/>
        <v>0</v>
      </c>
      <c r="L54" s="4"/>
      <c r="M54" s="4"/>
      <c r="O54" s="4"/>
      <c r="P54" s="4"/>
    </row>
    <row r="55" spans="2:16" s="2" customFormat="1" ht="30" x14ac:dyDescent="0.25">
      <c r="B55" s="50">
        <v>1</v>
      </c>
      <c r="C55" s="42" t="s">
        <v>78</v>
      </c>
      <c r="D55" s="42" t="s">
        <v>35</v>
      </c>
      <c r="E55" s="42" t="s">
        <v>36</v>
      </c>
      <c r="F55" s="42" t="s">
        <v>37</v>
      </c>
      <c r="G55" s="67"/>
      <c r="H55" s="67"/>
      <c r="I55" s="58"/>
      <c r="J55" s="52">
        <f t="shared" si="2"/>
        <v>0</v>
      </c>
      <c r="L55" s="4"/>
      <c r="M55" s="4"/>
      <c r="O55" s="4"/>
      <c r="P55" s="4"/>
    </row>
    <row r="56" spans="2:16" s="2" customFormat="1" x14ac:dyDescent="0.25">
      <c r="B56" s="50">
        <v>1</v>
      </c>
      <c r="C56" s="42" t="s">
        <v>78</v>
      </c>
      <c r="D56" s="42" t="s">
        <v>38</v>
      </c>
      <c r="E56" s="42" t="s">
        <v>39</v>
      </c>
      <c r="F56" s="42" t="s">
        <v>40</v>
      </c>
      <c r="G56" s="67"/>
      <c r="H56" s="67"/>
      <c r="I56" s="58"/>
      <c r="J56" s="52">
        <f t="shared" si="2"/>
        <v>0</v>
      </c>
      <c r="L56" s="4"/>
      <c r="M56" s="4"/>
      <c r="O56" s="4"/>
      <c r="P56" s="4"/>
    </row>
    <row r="57" spans="2:16" s="2" customFormat="1" ht="30" x14ac:dyDescent="0.25">
      <c r="B57" s="50">
        <v>1</v>
      </c>
      <c r="C57" s="42"/>
      <c r="D57" s="42" t="s">
        <v>80</v>
      </c>
      <c r="E57" s="42"/>
      <c r="F57" s="42" t="s">
        <v>26</v>
      </c>
      <c r="G57" s="67"/>
      <c r="H57" s="67"/>
      <c r="I57" s="58"/>
      <c r="J57" s="52">
        <f t="shared" si="2"/>
        <v>0</v>
      </c>
      <c r="L57" s="4"/>
      <c r="M57" s="4"/>
      <c r="O57" s="4"/>
      <c r="P57" s="4"/>
    </row>
    <row r="58" spans="2:16" s="2" customFormat="1" ht="30" x14ac:dyDescent="0.25">
      <c r="B58" s="50">
        <v>1</v>
      </c>
      <c r="C58" s="42" t="s">
        <v>81</v>
      </c>
      <c r="D58" s="42" t="s">
        <v>82</v>
      </c>
      <c r="E58" s="42"/>
      <c r="F58" s="42" t="s">
        <v>27</v>
      </c>
      <c r="G58" s="67"/>
      <c r="H58" s="67"/>
      <c r="I58" s="58"/>
      <c r="J58" s="52">
        <f t="shared" si="2"/>
        <v>0</v>
      </c>
      <c r="L58" s="4"/>
      <c r="M58" s="4"/>
      <c r="O58" s="4"/>
      <c r="P58" s="4"/>
    </row>
    <row r="59" spans="2:16" s="2" customFormat="1" ht="45" x14ac:dyDescent="0.25">
      <c r="B59" s="50">
        <v>1</v>
      </c>
      <c r="C59" s="42" t="s">
        <v>94</v>
      </c>
      <c r="D59" s="42" t="s">
        <v>67</v>
      </c>
      <c r="E59" s="42" t="s">
        <v>69</v>
      </c>
      <c r="F59" s="42" t="s">
        <v>68</v>
      </c>
      <c r="G59" s="67"/>
      <c r="H59" s="67"/>
      <c r="I59" s="51"/>
      <c r="J59" s="52">
        <f t="shared" si="2"/>
        <v>0</v>
      </c>
      <c r="L59" s="4"/>
      <c r="M59" s="4"/>
      <c r="O59" s="4"/>
      <c r="P59" s="4"/>
    </row>
    <row r="60" spans="2:16" s="2" customFormat="1" ht="30" x14ac:dyDescent="0.25">
      <c r="B60" s="50">
        <v>4</v>
      </c>
      <c r="C60" s="42" t="s">
        <v>94</v>
      </c>
      <c r="D60" s="42" t="s">
        <v>84</v>
      </c>
      <c r="E60" s="42"/>
      <c r="F60" s="42" t="s">
        <v>83</v>
      </c>
      <c r="G60" s="67"/>
      <c r="H60" s="67"/>
      <c r="I60" s="58"/>
      <c r="J60" s="52">
        <f t="shared" si="2"/>
        <v>0</v>
      </c>
      <c r="L60" s="4"/>
      <c r="M60" s="4"/>
      <c r="O60" s="4"/>
      <c r="P60" s="4"/>
    </row>
    <row r="61" spans="2:16" s="2" customFormat="1" ht="45" x14ac:dyDescent="0.25">
      <c r="B61" s="50">
        <v>1</v>
      </c>
      <c r="C61" s="42" t="s">
        <v>71</v>
      </c>
      <c r="D61" s="42" t="s">
        <v>72</v>
      </c>
      <c r="E61" s="42" t="s">
        <v>70</v>
      </c>
      <c r="F61" s="42" t="s">
        <v>73</v>
      </c>
      <c r="G61" s="67"/>
      <c r="H61" s="67"/>
      <c r="I61" s="58"/>
      <c r="J61" s="52">
        <f t="shared" si="2"/>
        <v>0</v>
      </c>
      <c r="L61" s="4"/>
      <c r="M61" s="4"/>
      <c r="O61" s="4"/>
      <c r="P61" s="4"/>
    </row>
    <row r="62" spans="2:16" s="2" customFormat="1" x14ac:dyDescent="0.25">
      <c r="B62" s="50">
        <v>0.1</v>
      </c>
      <c r="C62" s="42" t="s">
        <v>76</v>
      </c>
      <c r="D62" s="42" t="s">
        <v>74</v>
      </c>
      <c r="E62" s="42" t="s">
        <v>75</v>
      </c>
      <c r="F62" s="42" t="s">
        <v>28</v>
      </c>
      <c r="G62" s="67"/>
      <c r="H62" s="67"/>
      <c r="I62" s="58"/>
      <c r="J62" s="52">
        <f t="shared" si="2"/>
        <v>0</v>
      </c>
      <c r="L62" s="4"/>
      <c r="M62" s="4"/>
      <c r="O62" s="4"/>
      <c r="P62" s="4"/>
    </row>
    <row r="63" spans="2:16" s="2" customFormat="1" x14ac:dyDescent="0.25">
      <c r="B63" s="50">
        <v>1</v>
      </c>
      <c r="C63" s="42" t="s">
        <v>94</v>
      </c>
      <c r="D63" s="42" t="s">
        <v>29</v>
      </c>
      <c r="E63" s="42" t="s">
        <v>30</v>
      </c>
      <c r="F63" s="42" t="s">
        <v>30</v>
      </c>
      <c r="G63" s="67"/>
      <c r="H63" s="67"/>
      <c r="I63" s="58"/>
      <c r="J63" s="52">
        <f t="shared" si="2"/>
        <v>0</v>
      </c>
      <c r="L63" s="4"/>
      <c r="M63" s="4"/>
      <c r="O63" s="4"/>
      <c r="P63" s="4"/>
    </row>
    <row r="64" spans="2:16" s="2" customFormat="1" x14ac:dyDescent="0.25">
      <c r="B64" s="50">
        <v>1</v>
      </c>
      <c r="C64" s="42" t="s">
        <v>94</v>
      </c>
      <c r="D64" s="42" t="s">
        <v>85</v>
      </c>
      <c r="E64" s="42"/>
      <c r="F64" s="42" t="s">
        <v>86</v>
      </c>
      <c r="G64" s="67"/>
      <c r="H64" s="67"/>
      <c r="I64" s="58"/>
      <c r="J64" s="52">
        <f t="shared" si="2"/>
        <v>0</v>
      </c>
      <c r="L64" s="4"/>
      <c r="M64" s="4"/>
      <c r="O64" s="4"/>
      <c r="P64" s="4"/>
    </row>
    <row r="65" spans="2:16" s="2" customFormat="1" x14ac:dyDescent="0.25">
      <c r="B65" s="50">
        <v>1</v>
      </c>
      <c r="C65" s="42" t="s">
        <v>94</v>
      </c>
      <c r="D65" s="42" t="s">
        <v>85</v>
      </c>
      <c r="E65" s="42"/>
      <c r="F65" s="42" t="s">
        <v>87</v>
      </c>
      <c r="G65" s="67"/>
      <c r="H65" s="67"/>
      <c r="I65" s="58"/>
      <c r="J65" s="52">
        <f t="shared" si="2"/>
        <v>0</v>
      </c>
      <c r="L65" s="4"/>
      <c r="M65" s="4"/>
      <c r="O65" s="4"/>
      <c r="P65" s="4"/>
    </row>
    <row r="66" spans="2:16" s="5" customFormat="1" ht="15.75" thickBot="1" x14ac:dyDescent="0.3">
      <c r="B66" s="44"/>
      <c r="C66" s="44"/>
      <c r="D66" s="44"/>
      <c r="E66" s="44"/>
      <c r="F66" s="44" t="s">
        <v>60</v>
      </c>
      <c r="G66" s="44"/>
      <c r="H66" s="44"/>
      <c r="I66" s="44"/>
      <c r="J66" s="55">
        <f>SUM(J45:J65)</f>
        <v>0</v>
      </c>
    </row>
    <row r="67" spans="2:16" ht="15.75" thickTop="1" x14ac:dyDescent="0.25">
      <c r="B67" s="45"/>
      <c r="C67" s="45"/>
      <c r="D67" s="45"/>
      <c r="E67" s="45"/>
      <c r="F67" s="45" t="s">
        <v>55</v>
      </c>
      <c r="G67" s="45"/>
      <c r="H67" s="45"/>
      <c r="I67" s="59"/>
      <c r="J67" s="57">
        <f>J66*C41</f>
        <v>0</v>
      </c>
    </row>
    <row r="68" spans="2:16" s="5" customFormat="1" x14ac:dyDescent="0.25">
      <c r="F68" s="6"/>
      <c r="G68" s="6"/>
      <c r="H68" s="6"/>
      <c r="L68" s="7"/>
      <c r="M68" s="7"/>
      <c r="O68" s="7"/>
      <c r="P68" s="7"/>
    </row>
    <row r="69" spans="2:16" s="2" customFormat="1" x14ac:dyDescent="0.25">
      <c r="F69" s="3"/>
      <c r="G69" s="3"/>
      <c r="H69" s="3"/>
      <c r="L69" s="4"/>
      <c r="M69" s="4"/>
      <c r="O69" s="4"/>
      <c r="P69" s="4"/>
    </row>
    <row r="70" spans="2:16" s="2" customFormat="1" x14ac:dyDescent="0.25">
      <c r="F70" s="3"/>
      <c r="G70" s="3"/>
      <c r="H70" s="3"/>
      <c r="L70" s="4"/>
      <c r="M70" s="4"/>
      <c r="O70" s="4"/>
      <c r="P70" s="4"/>
    </row>
    <row r="71" spans="2:16" s="2" customFormat="1" x14ac:dyDescent="0.25">
      <c r="F71" s="3"/>
      <c r="G71" s="3"/>
      <c r="H71" s="3"/>
      <c r="L71" s="4"/>
      <c r="M71" s="4"/>
      <c r="O71" s="4"/>
      <c r="P71" s="4"/>
    </row>
    <row r="72" spans="2:16" s="2" customFormat="1" x14ac:dyDescent="0.25">
      <c r="F72" s="3"/>
      <c r="G72" s="3"/>
      <c r="H72" s="3"/>
      <c r="L72" s="4"/>
      <c r="M72" s="4"/>
      <c r="O72" s="4"/>
      <c r="P72" s="4"/>
    </row>
    <row r="73" spans="2:16" s="2" customFormat="1" x14ac:dyDescent="0.25">
      <c r="F73" s="13"/>
      <c r="G73" s="13"/>
      <c r="H73" s="13"/>
      <c r="L73" s="4"/>
      <c r="M73" s="4"/>
      <c r="O73" s="4"/>
      <c r="P73" s="4"/>
    </row>
    <row r="74" spans="2:16" s="2" customFormat="1" x14ac:dyDescent="0.25">
      <c r="L74" s="4"/>
      <c r="M74" s="4"/>
      <c r="O74" s="4"/>
      <c r="P74" s="4"/>
    </row>
    <row r="75" spans="2:16" s="5" customFormat="1" x14ac:dyDescent="0.25">
      <c r="F75" s="6"/>
      <c r="G75" s="6"/>
      <c r="H75" s="6"/>
      <c r="I75" s="7"/>
    </row>
    <row r="76" spans="2:16" s="5" customFormat="1" x14ac:dyDescent="0.25">
      <c r="F76" s="6"/>
      <c r="G76" s="6"/>
      <c r="H76" s="6"/>
      <c r="I76" s="7"/>
    </row>
    <row r="79" spans="2:16" s="8" customFormat="1" x14ac:dyDescent="0.25">
      <c r="F79" s="15"/>
      <c r="G79" s="15"/>
      <c r="H79" s="15"/>
      <c r="I79" s="16"/>
    </row>
    <row r="80" spans="2:16" s="8" customFormat="1" x14ac:dyDescent="0.25">
      <c r="F80" s="15"/>
      <c r="G80" s="15"/>
      <c r="H80" s="15"/>
      <c r="I80" s="16"/>
    </row>
    <row r="81" spans="6:9" s="8" customFormat="1" x14ac:dyDescent="0.25">
      <c r="F81" s="15"/>
      <c r="G81" s="15"/>
      <c r="H81" s="15"/>
      <c r="I81" s="16"/>
    </row>
  </sheetData>
  <sheetProtection password="CAAB" sheet="1" objects="1" scenarios="1" formatRows="0" insertColumns="0"/>
  <mergeCells count="8">
    <mergeCell ref="B2:J2"/>
    <mergeCell ref="B42:J42"/>
    <mergeCell ref="B4:J5"/>
    <mergeCell ref="C7:J7"/>
    <mergeCell ref="C8:J8"/>
    <mergeCell ref="B11:J11"/>
    <mergeCell ref="C38:J38"/>
    <mergeCell ref="C39:J39"/>
  </mergeCells>
  <phoneticPr fontId="1" type="noConversion"/>
  <printOptions gridLines="1"/>
  <pageMargins left="0.25" right="0.25" top="0.75" bottom="0.75" header="0.3" footer="0.3"/>
  <pageSetup paperSize="9" scale="68" fitToHeight="2" orientation="landscape" r:id="rId1"/>
  <headerFooter alignWithMargins="0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showGridLines="0" showRowColHeaders="0" workbookViewId="0">
      <selection activeCell="F24" sqref="F24"/>
    </sheetView>
  </sheetViews>
  <sheetFormatPr defaultColWidth="9.140625" defaultRowHeight="15" x14ac:dyDescent="0.25"/>
  <cols>
    <col min="1" max="1" width="9.140625" style="1"/>
    <col min="2" max="2" width="40" style="1" bestFit="1" customWidth="1"/>
    <col min="3" max="3" width="18.140625" style="1" customWidth="1"/>
    <col min="4" max="6" width="12.7109375" style="1" customWidth="1"/>
    <col min="7" max="7" width="10.7109375" style="1" customWidth="1"/>
    <col min="8" max="16384" width="9.140625" style="1"/>
  </cols>
  <sheetData>
    <row r="2" spans="2:6" ht="21" x14ac:dyDescent="0.35">
      <c r="B2" s="69" t="s">
        <v>97</v>
      </c>
      <c r="C2" s="84"/>
      <c r="D2" s="84"/>
      <c r="E2" s="84"/>
      <c r="F2" s="84"/>
    </row>
    <row r="3" spans="2:6" x14ac:dyDescent="0.25">
      <c r="D3" s="17"/>
    </row>
    <row r="5" spans="2:6" ht="30" x14ac:dyDescent="0.25">
      <c r="B5" s="18" t="s">
        <v>66</v>
      </c>
      <c r="C5" s="19"/>
      <c r="D5" s="20" t="s">
        <v>64</v>
      </c>
      <c r="E5" s="20" t="s">
        <v>65</v>
      </c>
      <c r="F5" s="20" t="s">
        <v>100</v>
      </c>
    </row>
    <row r="6" spans="2:6" x14ac:dyDescent="0.25">
      <c r="B6" s="12" t="s">
        <v>98</v>
      </c>
      <c r="C6" s="21"/>
      <c r="D6" s="32"/>
      <c r="E6" s="32"/>
      <c r="F6" s="32"/>
    </row>
    <row r="7" spans="2:6" x14ac:dyDescent="0.25">
      <c r="B7" s="22"/>
      <c r="C7" s="23"/>
      <c r="D7" s="24"/>
      <c r="E7" s="24"/>
      <c r="F7" s="24"/>
    </row>
    <row r="8" spans="2:6" ht="30" x14ac:dyDescent="0.25">
      <c r="B8" s="25"/>
      <c r="C8" s="26" t="s">
        <v>99</v>
      </c>
      <c r="D8" s="27"/>
      <c r="E8" s="27"/>
      <c r="F8" s="27"/>
    </row>
    <row r="9" spans="2:6" x14ac:dyDescent="0.25">
      <c r="B9" s="28" t="s">
        <v>88</v>
      </c>
      <c r="C9" s="33"/>
      <c r="D9" s="29">
        <f>$C9*D$6</f>
        <v>0</v>
      </c>
      <c r="E9" s="29">
        <f t="shared" ref="E9:F12" si="0">$C9*E$6</f>
        <v>0</v>
      </c>
      <c r="F9" s="29">
        <f t="shared" si="0"/>
        <v>0</v>
      </c>
    </row>
    <row r="10" spans="2:6" x14ac:dyDescent="0.25">
      <c r="B10" s="28" t="s">
        <v>89</v>
      </c>
      <c r="C10" s="33"/>
      <c r="D10" s="29">
        <f t="shared" ref="D10:D12" si="1">$C10*D$6</f>
        <v>0</v>
      </c>
      <c r="E10" s="29">
        <f t="shared" si="0"/>
        <v>0</v>
      </c>
      <c r="F10" s="29">
        <f t="shared" si="0"/>
        <v>0</v>
      </c>
    </row>
    <row r="11" spans="2:6" x14ac:dyDescent="0.25">
      <c r="B11" s="28" t="s">
        <v>90</v>
      </c>
      <c r="C11" s="33"/>
      <c r="D11" s="29">
        <f t="shared" si="1"/>
        <v>0</v>
      </c>
      <c r="E11" s="29">
        <f t="shared" si="0"/>
        <v>0</v>
      </c>
      <c r="F11" s="29">
        <f t="shared" si="0"/>
        <v>0</v>
      </c>
    </row>
    <row r="12" spans="2:6" ht="30" x14ac:dyDescent="0.25">
      <c r="B12" s="28" t="s">
        <v>91</v>
      </c>
      <c r="C12" s="33"/>
      <c r="D12" s="29">
        <f t="shared" si="1"/>
        <v>0</v>
      </c>
      <c r="E12" s="29">
        <f t="shared" si="0"/>
        <v>0</v>
      </c>
      <c r="F12" s="29">
        <f t="shared" si="0"/>
        <v>0</v>
      </c>
    </row>
    <row r="13" spans="2:6" x14ac:dyDescent="0.25">
      <c r="D13" s="17"/>
    </row>
    <row r="14" spans="2:6" ht="30" x14ac:dyDescent="0.25">
      <c r="B14" s="30" t="s">
        <v>54</v>
      </c>
      <c r="C14" s="76" t="s">
        <v>102</v>
      </c>
      <c r="D14" s="77"/>
      <c r="E14" s="78"/>
      <c r="F14" s="26" t="s">
        <v>101</v>
      </c>
    </row>
    <row r="15" spans="2:6" x14ac:dyDescent="0.25">
      <c r="B15" s="31" t="s">
        <v>96</v>
      </c>
      <c r="C15" s="79"/>
      <c r="D15" s="80"/>
      <c r="E15" s="81"/>
      <c r="F15" s="32"/>
    </row>
    <row r="17" spans="5:6" x14ac:dyDescent="0.25">
      <c r="E17" s="82"/>
      <c r="F17" s="83"/>
    </row>
  </sheetData>
  <sheetProtection password="CAAB" sheet="1" objects="1" scenarios="1" formatRows="0" insertColumns="0"/>
  <mergeCells count="3">
    <mergeCell ref="C14:E15"/>
    <mergeCell ref="E17:F17"/>
    <mergeCell ref="B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Prijzenblad totaal</vt:lpstr>
      <vt:lpstr>Casus</vt:lpstr>
      <vt:lpstr>Overige tarieven</vt:lpstr>
      <vt:lpstr>Casus!Afdrukbereik</vt:lpstr>
      <vt:lpstr>'Overige tarieven'!Afdrukbereik</vt:lpstr>
      <vt:lpstr>'Prijzenblad totaal'!Afdrukbereik</vt:lpstr>
    </vt:vector>
  </TitlesOfParts>
  <Company>Gilde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</dc:creator>
  <cp:lastModifiedBy>Holla, B.G.G.</cp:lastModifiedBy>
  <cp:lastPrinted>2008-10-22T12:44:57Z</cp:lastPrinted>
  <dcterms:created xsi:type="dcterms:W3CDTF">2008-06-23T11:46:46Z</dcterms:created>
  <dcterms:modified xsi:type="dcterms:W3CDTF">2018-11-06T16:00:45Z</dcterms:modified>
</cp:coreProperties>
</file>