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4000" windowHeight="9660"/>
  </bookViews>
  <sheets>
    <sheet name="Blad1" sheetId="1" r:id="rId1"/>
    <sheet name="Blad2" sheetId="2" r:id="rId2"/>
  </sheet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64" i="1" l="1"/>
  <c r="D44" i="1"/>
  <c r="D45" i="1"/>
  <c r="D46" i="1"/>
  <c r="D47" i="1"/>
  <c r="D48" i="1"/>
  <c r="D49" i="1"/>
  <c r="D50" i="1"/>
  <c r="D51" i="1"/>
  <c r="D52" i="1"/>
  <c r="D53" i="1"/>
  <c r="D54" i="1"/>
  <c r="D55" i="1"/>
  <c r="D24" i="1"/>
  <c r="D25" i="1"/>
  <c r="D26" i="1"/>
  <c r="D27" i="1"/>
  <c r="D28" i="1"/>
  <c r="D29" i="1"/>
  <c r="D30" i="1"/>
  <c r="D31" i="1"/>
  <c r="D40" i="1" l="1"/>
  <c r="D41" i="1"/>
  <c r="D42" i="1"/>
  <c r="D43" i="1"/>
  <c r="D39" i="1"/>
  <c r="D20" i="1"/>
  <c r="D21" i="1"/>
  <c r="D22" i="1"/>
  <c r="D23" i="1"/>
  <c r="D32" i="1"/>
  <c r="D33" i="1"/>
  <c r="D34" i="1"/>
  <c r="D19" i="1"/>
  <c r="B6" i="2"/>
  <c r="D35" i="1" l="1"/>
  <c r="B56" i="1"/>
  <c r="C56" i="1"/>
  <c r="C35" i="1"/>
  <c r="B35" i="1"/>
  <c r="D63" i="1" l="1"/>
  <c r="D56" i="1" l="1"/>
  <c r="D69" i="1" l="1"/>
  <c r="D62" i="1"/>
  <c r="D61" i="1"/>
  <c r="D60" i="1"/>
  <c r="D65" i="1" l="1"/>
  <c r="D73" i="1"/>
</calcChain>
</file>

<file path=xl/sharedStrings.xml><?xml version="1.0" encoding="utf-8"?>
<sst xmlns="http://schemas.openxmlformats.org/spreadsheetml/2006/main" count="90" uniqueCount="84">
  <si>
    <t>Prijssjabloon</t>
  </si>
  <si>
    <t>Total Cost of Ownership</t>
  </si>
  <si>
    <t>De Oplossing</t>
  </si>
  <si>
    <t>Eenmalig per inwoner</t>
  </si>
  <si>
    <t>Jaarlijks per inwoner</t>
  </si>
  <si>
    <t>…</t>
  </si>
  <si>
    <t>Opslag</t>
  </si>
  <si>
    <t>Verbinding</t>
  </si>
  <si>
    <t>De opgegeven prijzen (in het prijssjabloon) zullen bij elkaar worden opgeteld, waarna het totaal van de opgegeven prijzen zal worden gehanteerd als de (beoordelings)prijs (P).</t>
  </si>
  <si>
    <t xml:space="preserve">Afname van de Oplossing voor een periode (in jaren) van:
</t>
  </si>
  <si>
    <t xml:space="preserve">Afname van de vereiste koppelingen voor een periode (in jaren) van:
</t>
  </si>
  <si>
    <t>Totaal</t>
  </si>
  <si>
    <t>Koppelingen</t>
  </si>
  <si>
    <t>Koppeling</t>
  </si>
  <si>
    <t>Eenmalig</t>
  </si>
  <si>
    <t>Jaarlijks</t>
  </si>
  <si>
    <t>Ingenico Payment Services</t>
  </si>
  <si>
    <t>Trainingen</t>
  </si>
  <si>
    <t>De prijzen per gebruiker excl. BTW omvat de kosten voor de volledige training incl. documentatie.</t>
  </si>
  <si>
    <t>Trainingen (incl. documentatie)</t>
  </si>
  <si>
    <t>Prijs per trainee</t>
  </si>
  <si>
    <t>Functioneel beheerder</t>
  </si>
  <si>
    <t>DIV medewerker</t>
  </si>
  <si>
    <t>Additionele ondersteunende uren</t>
  </si>
  <si>
    <t>Rol</t>
  </si>
  <si>
    <t>Uurtarief</t>
  </si>
  <si>
    <t xml:space="preserve">Projectleider </t>
  </si>
  <si>
    <t>Adviseur / architect</t>
  </si>
  <si>
    <t>Trainer</t>
  </si>
  <si>
    <t>TOTAAL</t>
  </si>
  <si>
    <t>Functioneel consultant</t>
  </si>
  <si>
    <t>Eindgebruiker</t>
  </si>
  <si>
    <t xml:space="preserve">Aantal inwoners
</t>
  </si>
  <si>
    <t>KCC medewerker</t>
  </si>
  <si>
    <t>Technisch beheer</t>
  </si>
  <si>
    <t>DigiD;</t>
  </si>
  <si>
    <t>eHerkenning;</t>
  </si>
  <si>
    <t>Verklaart bovenstaande naar waarheid te hebben ingevuld:</t>
  </si>
  <si>
    <t>Organisatie :</t>
  </si>
  <si>
    <t>Naam rechtsgeldige vertegenwoordiger :</t>
  </si>
  <si>
    <t>Functie :</t>
  </si>
  <si>
    <t>Datum en plaats :</t>
  </si>
  <si>
    <t>Handtekening :</t>
  </si>
  <si>
    <t>Microsoft Office 2010 en 2016 / 365;</t>
  </si>
  <si>
    <t xml:space="preserve">De Opdrachtgever wil middels dit prijssjabloon een gedegen inzicht verkrijgen in de prijsstelling van de verschillende Oplossingen om deze goed te kunnen vergelijken. </t>
  </si>
  <si>
    <t>De berekening van de prijs (P) excl. BTW zal plaatsvinden op volgende wijze:
Een sitelicentie voor de volledige Oplossing.
Alle prijzen zijn excl. BTW.</t>
  </si>
  <si>
    <t xml:space="preserve">Trainingen (incl. documentatie) voor het volgende aantal overige eindgebruikers:
</t>
  </si>
  <si>
    <t xml:space="preserve">Trainingen (incl. documentatie) voor het volgende aantal key-users:
</t>
  </si>
  <si>
    <t xml:space="preserve">Trainingen (incl. documentatie) voor het volgende aantal technisch beheerders:
</t>
  </si>
  <si>
    <t xml:space="preserve">Trainingen (incl. documentatie) voor het volgende aantal functioneel beheerders:
</t>
  </si>
  <si>
    <t xml:space="preserve">Additionale ondersteuning (in uren) o.b.v. het gemiddelde uurtarief:
</t>
  </si>
  <si>
    <t xml:space="preserve">Trainingen (incl. documentatie) voor het volgende aantal KCC medewerkers:
</t>
  </si>
  <si>
    <t xml:space="preserve">Trainingen (incl. documentatie) voor het volgende aantal DIV medewerkers:
</t>
  </si>
  <si>
    <r>
      <t xml:space="preserve">De eenmalige prijs excl. BTW omvat de eenmalige kosten voor afname inclusief de installatie en configuratie van de door u aangeboden Oplossing (incl. alle eventuele add-ons, additionele applicatie(module)s en (configuratie)tools, etc.), </t>
    </r>
    <r>
      <rPr>
        <b/>
        <sz val="11"/>
        <color theme="0" tint="-0.499984740745262"/>
        <rFont val="Calibri"/>
        <family val="2"/>
        <scheme val="minor"/>
      </rPr>
      <t>exclusief</t>
    </r>
    <r>
      <rPr>
        <sz val="11"/>
        <color theme="0" tint="-0.499984740745262"/>
        <rFont val="Calibri"/>
        <family val="2"/>
        <scheme val="minor"/>
      </rPr>
      <t xml:space="preserve"> gebruik voor het eerste jaar. De jaarlijkse prijs excl. BTW omvat gebruik, onderhoud en ondersteuning per jaar.
Indien de prijs van een component onderdeel is van de aangeboden zaakfunctionaliteit kunt u volstaan met het invullen van “€ 0,-“.
</t>
    </r>
  </si>
  <si>
    <r>
      <t xml:space="preserve">De eenmalige prijs excl. BTW omvat de eenmalige kosten voor afname inclusief de (eventuele ontwikkeling), installatie en configuratie van de door u aangeboden Oplossing (incl. alle eventuele add-ons, additionele applicatie(module)s en (configuratie)tools, etc.), </t>
    </r>
    <r>
      <rPr>
        <b/>
        <sz val="11"/>
        <color theme="0" tint="-0.499984740745262"/>
        <rFont val="Calibri"/>
        <family val="2"/>
        <scheme val="minor"/>
      </rPr>
      <t>exclusief</t>
    </r>
    <r>
      <rPr>
        <sz val="11"/>
        <color theme="0" tint="-0.499984740745262"/>
        <rFont val="Calibri"/>
        <family val="2"/>
        <scheme val="minor"/>
      </rPr>
      <t xml:space="preserve"> gebruik voor het eerste jaar. De jaarlijkse prijs excl. BTW omvat gebruik, onderhoud en ondersteuning per jaar (dus incl. noodzakelijk aanpassingen bij wijzigingen in versies van de te koppelen systemen).
Indien de prijs van de koppeling onderdeel is van de aangeboden zaakfunctionaliteit kunt u volstaan met het invullen van “€ 0,-“.</t>
    </r>
  </si>
  <si>
    <t xml:space="preserve">De eerder genoemde prijzen voor de Oplossing, koppelingen en trainingen zijn inclusief de hierbij benodigde uren. Beschrijf hieronder de uurtarieven voor de invulling van eventuele aanvullende opdrachten welke niet vallen onder de huidige uitvraag.
Uurtarieven excl. BTW zijn inclusief eventuele reis- en verblijfkosten.
</t>
  </si>
  <si>
    <t xml:space="preserve">Xential (StuF DCR); </t>
  </si>
  <si>
    <t>Documentmanagement</t>
  </si>
  <si>
    <t>Zaaktypecatalogus</t>
  </si>
  <si>
    <t>Recordmanagement</t>
  </si>
  <si>
    <t>Zaakregistratie</t>
  </si>
  <si>
    <t>Oplossing/Functionaliteit</t>
  </si>
  <si>
    <t>Zaakbehandeling</t>
  </si>
  <si>
    <t>Documentcreatie</t>
  </si>
  <si>
    <t>Objectregistratie</t>
  </si>
  <si>
    <t>Zoekfunctionaliteit</t>
  </si>
  <si>
    <t>Producten- en Dienstencatalogus</t>
  </si>
  <si>
    <t>Webformulieren</t>
  </si>
  <si>
    <t>Persoonlijke Internet Pagina (PIP)</t>
  </si>
  <si>
    <t>Bestuurlijke Besluitvorming</t>
  </si>
  <si>
    <t>Rapportage</t>
  </si>
  <si>
    <t>BAG (StUF BG 3.10 via Key2Datadistributie);</t>
  </si>
  <si>
    <t>BRP (StUF BG 3.10 via Key2Datadistributie);</t>
  </si>
  <si>
    <t xml:space="preserve">GBA-V (StUf BG 3.10 via Key2Datadistributie); </t>
  </si>
  <si>
    <t>NHR (op basis van StUF-BG v. 3.10 via Key2Datadistributie);</t>
  </si>
  <si>
    <t>Microsoft Active Directory (ADFS);</t>
  </si>
  <si>
    <t>Microsoft Exchange</t>
  </si>
  <si>
    <t>Kofax</t>
  </si>
  <si>
    <t>MijnOverheid Berichtenbox en Lopen zaken (via n.t.b. Enterprise Servicebus)</t>
  </si>
  <si>
    <t>Omgevingsloket Online (OLO; via n.t.b. Enterprise Servicebus)</t>
  </si>
  <si>
    <t>Suite4Sociaal Domein (StUF ZKN/CMIS; via n.t.b. Enterprise Servicebus)</t>
  </si>
  <si>
    <t>iBabs (via n.t.b. Enterprise Servicebus)</t>
  </si>
  <si>
    <t>Key2Burgerzaken</t>
  </si>
  <si>
    <t>Prijsplafond voor 10 jaar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</si>
</sst>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8" x14ac:knownFonts="1">
    <font>
      <sz val="11"/>
      <color theme="1"/>
      <name val="Calibri"/>
      <family val="2"/>
      <scheme val="minor"/>
    </font>
    <font>
      <b/>
      <sz val="11"/>
      <color theme="0"/>
      <name val="Calibri"/>
      <family val="2"/>
      <scheme val="minor"/>
    </font>
    <font>
      <sz val="11"/>
      <color theme="1"/>
      <name val="Calibri"/>
      <family val="2"/>
      <scheme val="minor"/>
    </font>
    <font>
      <sz val="11"/>
      <color theme="0" tint="-0.499984740745262"/>
      <name val="Calibri"/>
      <family val="2"/>
      <scheme val="minor"/>
    </font>
    <font>
      <b/>
      <sz val="11"/>
      <color theme="0" tint="-0.499984740745262"/>
      <name val="Calibri"/>
      <family val="2"/>
      <scheme val="minor"/>
    </font>
    <font>
      <sz val="9.5"/>
      <color theme="0" tint="-0.499984740745262"/>
      <name val="Trebuchet MS"/>
      <family val="2"/>
    </font>
    <font>
      <b/>
      <sz val="11"/>
      <color rgb="FFFF0000"/>
      <name val="Calibri"/>
      <family val="2"/>
      <scheme val="minor"/>
    </font>
    <font>
      <sz val="9.5"/>
      <color theme="1"/>
      <name val="Trebuchet MS"/>
      <family val="2"/>
    </font>
  </fonts>
  <fills count="6">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thin">
        <color indexed="64"/>
      </bottom>
      <diagonal/>
    </border>
    <border>
      <left style="thin">
        <color indexed="64"/>
      </left>
      <right style="medium">
        <color rgb="FFFFC000"/>
      </right>
      <top style="thin">
        <color indexed="64"/>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s>
  <cellStyleXfs count="1">
    <xf numFmtId="0" fontId="0" fillId="0" borderId="0"/>
  </cellStyleXfs>
  <cellXfs count="50">
    <xf numFmtId="0" fontId="0" fillId="0" borderId="0" xfId="0"/>
    <xf numFmtId="0" fontId="2" fillId="0" borderId="0" xfId="0" applyFont="1"/>
    <xf numFmtId="3" fontId="3" fillId="0" borderId="1" xfId="0" applyNumberFormat="1" applyFont="1" applyFill="1" applyBorder="1" applyAlignment="1">
      <alignment vertical="top" wrapText="1"/>
    </xf>
    <xf numFmtId="0" fontId="3" fillId="0" borderId="1" xfId="0" applyFont="1" applyFill="1" applyBorder="1" applyAlignment="1">
      <alignment vertical="top" wrapText="1"/>
    </xf>
    <xf numFmtId="0" fontId="4" fillId="4" borderId="1" xfId="0" applyFont="1" applyFill="1" applyBorder="1"/>
    <xf numFmtId="0" fontId="4" fillId="4" borderId="7" xfId="0" applyFont="1" applyFill="1" applyBorder="1" applyAlignment="1">
      <alignment horizontal="right"/>
    </xf>
    <xf numFmtId="0" fontId="4" fillId="4" borderId="1" xfId="0" applyFont="1" applyFill="1" applyBorder="1" applyAlignment="1">
      <alignment horizontal="right"/>
    </xf>
    <xf numFmtId="0" fontId="2" fillId="0" borderId="2" xfId="0" applyFont="1" applyBorder="1"/>
    <xf numFmtId="164" fontId="2" fillId="0" borderId="9" xfId="0" applyNumberFormat="1" applyFont="1" applyBorder="1"/>
    <xf numFmtId="164" fontId="3" fillId="0" borderId="4" xfId="0" applyNumberFormat="1" applyFont="1" applyBorder="1"/>
    <xf numFmtId="0" fontId="4" fillId="0" borderId="1" xfId="0" applyFont="1" applyBorder="1"/>
    <xf numFmtId="164" fontId="4" fillId="0" borderId="8" xfId="0" applyNumberFormat="1" applyFont="1" applyBorder="1"/>
    <xf numFmtId="164" fontId="4" fillId="0" borderId="1" xfId="0" applyNumberFormat="1" applyFont="1" applyBorder="1"/>
    <xf numFmtId="0" fontId="3" fillId="0" borderId="2" xfId="0" applyFont="1" applyFill="1" applyBorder="1" applyAlignment="1">
      <alignment horizontal="left" vertical="center"/>
    </xf>
    <xf numFmtId="164" fontId="2" fillId="0" borderId="8" xfId="0" applyNumberFormat="1" applyFont="1" applyBorder="1"/>
    <xf numFmtId="0" fontId="4" fillId="3" borderId="1" xfId="0" applyFont="1" applyFill="1" applyBorder="1" applyAlignment="1">
      <alignment horizontal="left"/>
    </xf>
    <xf numFmtId="0" fontId="4" fillId="4" borderId="7" xfId="0" applyFont="1" applyFill="1" applyBorder="1"/>
    <xf numFmtId="0" fontId="5" fillId="0" borderId="1" xfId="0" applyFont="1" applyBorder="1" applyAlignment="1">
      <alignment vertical="center" wrapText="1"/>
    </xf>
    <xf numFmtId="0" fontId="5" fillId="0" borderId="2" xfId="0" applyFont="1" applyBorder="1" applyAlignment="1">
      <alignment vertical="center" wrapText="1"/>
    </xf>
    <xf numFmtId="0" fontId="4" fillId="0" borderId="1" xfId="0" applyFont="1" applyBorder="1" applyAlignment="1">
      <alignment vertical="center" wrapText="1"/>
    </xf>
    <xf numFmtId="0" fontId="2" fillId="0" borderId="8" xfId="0" applyFont="1" applyBorder="1" applyAlignment="1">
      <alignment vertical="center" wrapText="1"/>
    </xf>
    <xf numFmtId="164" fontId="6" fillId="0" borderId="1" xfId="0" applyNumberFormat="1" applyFont="1" applyBorder="1"/>
    <xf numFmtId="0" fontId="7" fillId="5" borderId="1" xfId="0" applyFont="1" applyFill="1" applyBorder="1" applyAlignment="1">
      <alignment vertical="center" wrapText="1"/>
    </xf>
    <xf numFmtId="0" fontId="7" fillId="5" borderId="2" xfId="0" applyFont="1" applyFill="1" applyBorder="1" applyAlignment="1">
      <alignment vertical="center" wrapText="1"/>
    </xf>
    <xf numFmtId="0" fontId="6" fillId="5" borderId="1" xfId="0" applyFont="1" applyFill="1" applyBorder="1"/>
    <xf numFmtId="164" fontId="6" fillId="5" borderId="1" xfId="0" applyNumberFormat="1" applyFont="1" applyFill="1" applyBorder="1"/>
    <xf numFmtId="164" fontId="2" fillId="0" borderId="0" xfId="0" applyNumberFormat="1" applyFont="1"/>
    <xf numFmtId="0" fontId="2" fillId="0" borderId="10" xfId="0" applyFont="1" applyBorder="1"/>
    <xf numFmtId="0" fontId="2" fillId="0" borderId="13" xfId="0" applyFont="1" applyBorder="1"/>
    <xf numFmtId="0" fontId="2" fillId="0" borderId="15" xfId="0" applyFont="1" applyBorder="1" applyAlignment="1">
      <alignment vertical="top"/>
    </xf>
    <xf numFmtId="0" fontId="1" fillId="3" borderId="1" xfId="0" applyFont="1" applyFill="1" applyBorder="1" applyAlignment="1">
      <alignment horizontal="left"/>
    </xf>
    <xf numFmtId="0" fontId="0" fillId="0" borderId="2" xfId="0" applyFont="1" applyBorder="1"/>
    <xf numFmtId="164" fontId="6" fillId="0" borderId="5" xfId="0" applyNumberFormat="1" applyFont="1" applyBorder="1" applyAlignment="1">
      <alignment horizontal="right" vertical="center"/>
    </xf>
    <xf numFmtId="164" fontId="6" fillId="0" borderId="6" xfId="0" applyNumberFormat="1" applyFont="1" applyBorder="1" applyAlignment="1">
      <alignment horizontal="right"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3" fillId="0" borderId="1" xfId="0" applyFont="1" applyBorder="1" applyAlignment="1">
      <alignment horizontal="left" vertical="top"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2" fillId="0" borderId="16" xfId="0" applyFont="1" applyBorder="1" applyAlignment="1">
      <alignment horizontal="center"/>
    </xf>
    <xf numFmtId="0" fontId="2" fillId="0" borderId="17"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 xfId="0" applyFont="1" applyBorder="1" applyAlignment="1">
      <alignment horizontal="center"/>
    </xf>
    <xf numFmtId="0" fontId="2" fillId="0" borderId="14" xfId="0" applyFont="1" applyBorder="1" applyAlignment="1">
      <alignment horizont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tabSelected="1" zoomScaleNormal="100" workbookViewId="0">
      <selection activeCell="A2" sqref="A2:D2"/>
    </sheetView>
  </sheetViews>
  <sheetFormatPr defaultRowHeight="15" x14ac:dyDescent="0.25"/>
  <cols>
    <col min="1" max="1" width="70.85546875" style="1" bestFit="1" customWidth="1"/>
    <col min="2" max="4" width="35.7109375" style="1" customWidth="1"/>
    <col min="5" max="16384" width="9.140625" style="1"/>
  </cols>
  <sheetData>
    <row r="1" spans="1:4" x14ac:dyDescent="0.25">
      <c r="A1" s="41" t="s">
        <v>0</v>
      </c>
      <c r="B1" s="42"/>
      <c r="C1" s="42"/>
      <c r="D1" s="43"/>
    </row>
    <row r="2" spans="1:4" ht="65.25" customHeight="1" x14ac:dyDescent="0.25">
      <c r="A2" s="40" t="s">
        <v>44</v>
      </c>
      <c r="B2" s="40"/>
      <c r="C2" s="40"/>
      <c r="D2" s="40"/>
    </row>
    <row r="3" spans="1:4" x14ac:dyDescent="0.25">
      <c r="A3" s="37" t="s">
        <v>1</v>
      </c>
      <c r="B3" s="38"/>
      <c r="C3" s="38"/>
      <c r="D3" s="39"/>
    </row>
    <row r="4" spans="1:4" ht="66.75" customHeight="1" x14ac:dyDescent="0.25">
      <c r="A4" s="34" t="s">
        <v>45</v>
      </c>
      <c r="B4" s="35"/>
      <c r="C4" s="35"/>
      <c r="D4" s="36"/>
    </row>
    <row r="5" spans="1:4" x14ac:dyDescent="0.25">
      <c r="A5" s="34" t="s">
        <v>32</v>
      </c>
      <c r="B5" s="35"/>
      <c r="C5" s="36"/>
      <c r="D5" s="2">
        <v>43971</v>
      </c>
    </row>
    <row r="6" spans="1:4" x14ac:dyDescent="0.25">
      <c r="A6" s="34" t="s">
        <v>9</v>
      </c>
      <c r="B6" s="35"/>
      <c r="C6" s="36"/>
      <c r="D6" s="3">
        <v>10</v>
      </c>
    </row>
    <row r="7" spans="1:4" x14ac:dyDescent="0.25">
      <c r="A7" s="34" t="s">
        <v>10</v>
      </c>
      <c r="B7" s="35"/>
      <c r="C7" s="36"/>
      <c r="D7" s="3">
        <v>10</v>
      </c>
    </row>
    <row r="8" spans="1:4" x14ac:dyDescent="0.25">
      <c r="A8" s="34" t="s">
        <v>49</v>
      </c>
      <c r="B8" s="35"/>
      <c r="C8" s="36"/>
      <c r="D8" s="3">
        <v>2</v>
      </c>
    </row>
    <row r="9" spans="1:4" x14ac:dyDescent="0.25">
      <c r="A9" s="34" t="s">
        <v>48</v>
      </c>
      <c r="B9" s="35"/>
      <c r="C9" s="36"/>
      <c r="D9" s="3">
        <v>0</v>
      </c>
    </row>
    <row r="10" spans="1:4" x14ac:dyDescent="0.25">
      <c r="A10" s="34" t="s">
        <v>52</v>
      </c>
      <c r="B10" s="35"/>
      <c r="C10" s="36"/>
      <c r="D10" s="3">
        <v>9</v>
      </c>
    </row>
    <row r="11" spans="1:4" x14ac:dyDescent="0.25">
      <c r="A11" s="34" t="s">
        <v>51</v>
      </c>
      <c r="B11" s="35"/>
      <c r="C11" s="36"/>
      <c r="D11" s="3">
        <v>16</v>
      </c>
    </row>
    <row r="12" spans="1:4" x14ac:dyDescent="0.25">
      <c r="A12" s="34" t="s">
        <v>47</v>
      </c>
      <c r="B12" s="35"/>
      <c r="C12" s="36"/>
      <c r="D12" s="3">
        <v>12</v>
      </c>
    </row>
    <row r="13" spans="1:4" x14ac:dyDescent="0.25">
      <c r="A13" s="34" t="s">
        <v>46</v>
      </c>
      <c r="B13" s="35"/>
      <c r="C13" s="36"/>
      <c r="D13" s="3">
        <v>300</v>
      </c>
    </row>
    <row r="14" spans="1:4" x14ac:dyDescent="0.25">
      <c r="A14" s="34" t="s">
        <v>50</v>
      </c>
      <c r="B14" s="35"/>
      <c r="C14" s="36"/>
      <c r="D14" s="3">
        <v>0</v>
      </c>
    </row>
    <row r="15" spans="1:4" ht="36.75" customHeight="1" x14ac:dyDescent="0.25">
      <c r="A15" s="34" t="s">
        <v>8</v>
      </c>
      <c r="B15" s="35"/>
      <c r="C15" s="35"/>
      <c r="D15" s="36"/>
    </row>
    <row r="16" spans="1:4" x14ac:dyDescent="0.25">
      <c r="A16" s="37" t="s">
        <v>2</v>
      </c>
      <c r="B16" s="38"/>
      <c r="C16" s="38"/>
      <c r="D16" s="39"/>
    </row>
    <row r="17" spans="1:4" ht="66" customHeight="1" x14ac:dyDescent="0.25">
      <c r="A17" s="40" t="s">
        <v>53</v>
      </c>
      <c r="B17" s="40"/>
      <c r="C17" s="40"/>
      <c r="D17" s="40"/>
    </row>
    <row r="18" spans="1:4" ht="15.75" thickBot="1" x14ac:dyDescent="0.3">
      <c r="A18" s="4" t="s">
        <v>61</v>
      </c>
      <c r="B18" s="5" t="s">
        <v>3</v>
      </c>
      <c r="C18" s="5" t="s">
        <v>4</v>
      </c>
      <c r="D18" s="6" t="s">
        <v>11</v>
      </c>
    </row>
    <row r="19" spans="1:4" ht="15.75" thickBot="1" x14ac:dyDescent="0.3">
      <c r="A19" s="31" t="s">
        <v>58</v>
      </c>
      <c r="B19" s="8">
        <v>0</v>
      </c>
      <c r="C19" s="8">
        <v>0</v>
      </c>
      <c r="D19" s="9">
        <f>($D$5*B19)+($D$5*C19*($D$6))</f>
        <v>0</v>
      </c>
    </row>
    <row r="20" spans="1:4" ht="15.75" thickBot="1" x14ac:dyDescent="0.3">
      <c r="A20" s="31" t="s">
        <v>60</v>
      </c>
      <c r="B20" s="8">
        <v>0</v>
      </c>
      <c r="C20" s="8">
        <v>0</v>
      </c>
      <c r="D20" s="9">
        <f t="shared" ref="D20:D34" si="0">($D$5*B20)+($D$5*C20*($D$6))</f>
        <v>0</v>
      </c>
    </row>
    <row r="21" spans="1:4" ht="15.75" thickBot="1" x14ac:dyDescent="0.3">
      <c r="A21" s="31" t="s">
        <v>62</v>
      </c>
      <c r="B21" s="8">
        <v>0</v>
      </c>
      <c r="C21" s="8">
        <v>0</v>
      </c>
      <c r="D21" s="9">
        <f t="shared" si="0"/>
        <v>0</v>
      </c>
    </row>
    <row r="22" spans="1:4" ht="15.75" thickBot="1" x14ac:dyDescent="0.3">
      <c r="A22" s="31" t="s">
        <v>57</v>
      </c>
      <c r="B22" s="8">
        <v>0</v>
      </c>
      <c r="C22" s="8">
        <v>0</v>
      </c>
      <c r="D22" s="9">
        <f t="shared" si="0"/>
        <v>0</v>
      </c>
    </row>
    <row r="23" spans="1:4" ht="15.75" thickBot="1" x14ac:dyDescent="0.3">
      <c r="A23" s="31" t="s">
        <v>59</v>
      </c>
      <c r="B23" s="8">
        <v>0</v>
      </c>
      <c r="C23" s="8">
        <v>0</v>
      </c>
      <c r="D23" s="9">
        <f t="shared" si="0"/>
        <v>0</v>
      </c>
    </row>
    <row r="24" spans="1:4" ht="15.75" thickBot="1" x14ac:dyDescent="0.3">
      <c r="A24" s="31" t="s">
        <v>63</v>
      </c>
      <c r="B24" s="8">
        <v>0</v>
      </c>
      <c r="C24" s="8">
        <v>0</v>
      </c>
      <c r="D24" s="9">
        <f t="shared" ref="D24:D31" si="1">($D$5*B24)+($D$5*C24*($D$6))</f>
        <v>0</v>
      </c>
    </row>
    <row r="25" spans="1:4" ht="15.75" thickBot="1" x14ac:dyDescent="0.3">
      <c r="A25" s="31" t="s">
        <v>64</v>
      </c>
      <c r="B25" s="8">
        <v>0</v>
      </c>
      <c r="C25" s="8">
        <v>0</v>
      </c>
      <c r="D25" s="9">
        <f t="shared" si="1"/>
        <v>0</v>
      </c>
    </row>
    <row r="26" spans="1:4" ht="15.75" thickBot="1" x14ac:dyDescent="0.3">
      <c r="A26" s="31" t="s">
        <v>65</v>
      </c>
      <c r="B26" s="8">
        <v>0</v>
      </c>
      <c r="C26" s="8">
        <v>0</v>
      </c>
      <c r="D26" s="9">
        <f t="shared" si="1"/>
        <v>0</v>
      </c>
    </row>
    <row r="27" spans="1:4" ht="15.75" thickBot="1" x14ac:dyDescent="0.3">
      <c r="A27" s="31" t="s">
        <v>66</v>
      </c>
      <c r="B27" s="8">
        <v>0</v>
      </c>
      <c r="C27" s="8">
        <v>0</v>
      </c>
      <c r="D27" s="9">
        <f t="shared" si="1"/>
        <v>0</v>
      </c>
    </row>
    <row r="28" spans="1:4" ht="15.75" thickBot="1" x14ac:dyDescent="0.3">
      <c r="A28" s="31" t="s">
        <v>67</v>
      </c>
      <c r="B28" s="8">
        <v>0</v>
      </c>
      <c r="C28" s="8">
        <v>0</v>
      </c>
      <c r="D28" s="9">
        <f t="shared" si="1"/>
        <v>0</v>
      </c>
    </row>
    <row r="29" spans="1:4" ht="15.75" thickBot="1" x14ac:dyDescent="0.3">
      <c r="A29" s="31" t="s">
        <v>68</v>
      </c>
      <c r="B29" s="8">
        <v>0</v>
      </c>
      <c r="C29" s="8">
        <v>0</v>
      </c>
      <c r="D29" s="9">
        <f t="shared" si="1"/>
        <v>0</v>
      </c>
    </row>
    <row r="30" spans="1:4" ht="15.75" thickBot="1" x14ac:dyDescent="0.3">
      <c r="A30" s="31" t="s">
        <v>69</v>
      </c>
      <c r="B30" s="8">
        <v>0</v>
      </c>
      <c r="C30" s="8">
        <v>0</v>
      </c>
      <c r="D30" s="9">
        <f t="shared" si="1"/>
        <v>0</v>
      </c>
    </row>
    <row r="31" spans="1:4" ht="15.75" thickBot="1" x14ac:dyDescent="0.3">
      <c r="A31" s="31" t="s">
        <v>70</v>
      </c>
      <c r="B31" s="8">
        <v>0</v>
      </c>
      <c r="C31" s="8">
        <v>0</v>
      </c>
      <c r="D31" s="9">
        <f t="shared" si="1"/>
        <v>0</v>
      </c>
    </row>
    <row r="32" spans="1:4" ht="15.75" thickBot="1" x14ac:dyDescent="0.3">
      <c r="A32" s="7" t="s">
        <v>5</v>
      </c>
      <c r="B32" s="8">
        <v>0</v>
      </c>
      <c r="C32" s="8">
        <v>0</v>
      </c>
      <c r="D32" s="9">
        <f t="shared" si="0"/>
        <v>0</v>
      </c>
    </row>
    <row r="33" spans="1:4" ht="15.75" thickBot="1" x14ac:dyDescent="0.3">
      <c r="A33" s="7" t="s">
        <v>6</v>
      </c>
      <c r="B33" s="8">
        <v>0</v>
      </c>
      <c r="C33" s="8">
        <v>0</v>
      </c>
      <c r="D33" s="9">
        <f t="shared" si="0"/>
        <v>0</v>
      </c>
    </row>
    <row r="34" spans="1:4" ht="15.75" thickBot="1" x14ac:dyDescent="0.3">
      <c r="A34" s="7" t="s">
        <v>7</v>
      </c>
      <c r="B34" s="8">
        <v>0</v>
      </c>
      <c r="C34" s="8">
        <v>0</v>
      </c>
      <c r="D34" s="9">
        <f t="shared" si="0"/>
        <v>0</v>
      </c>
    </row>
    <row r="35" spans="1:4" x14ac:dyDescent="0.25">
      <c r="A35" s="10" t="s">
        <v>11</v>
      </c>
      <c r="B35" s="11">
        <f>SUM(B19:B34)</f>
        <v>0</v>
      </c>
      <c r="C35" s="11">
        <f>SUM(C19:C34)</f>
        <v>0</v>
      </c>
      <c r="D35" s="12">
        <f>SUM(D19:D34)</f>
        <v>0</v>
      </c>
    </row>
    <row r="36" spans="1:4" x14ac:dyDescent="0.25">
      <c r="A36" s="37" t="s">
        <v>12</v>
      </c>
      <c r="B36" s="38"/>
      <c r="C36" s="38"/>
      <c r="D36" s="39"/>
    </row>
    <row r="37" spans="1:4" ht="97.5" customHeight="1" x14ac:dyDescent="0.25">
      <c r="A37" s="40" t="s">
        <v>54</v>
      </c>
      <c r="B37" s="40"/>
      <c r="C37" s="40"/>
      <c r="D37" s="40"/>
    </row>
    <row r="38" spans="1:4" ht="15.75" thickBot="1" x14ac:dyDescent="0.3">
      <c r="A38" s="4" t="s">
        <v>13</v>
      </c>
      <c r="B38" s="5" t="s">
        <v>14</v>
      </c>
      <c r="C38" s="5" t="s">
        <v>15</v>
      </c>
      <c r="D38" s="6" t="s">
        <v>11</v>
      </c>
    </row>
    <row r="39" spans="1:4" ht="15.75" thickBot="1" x14ac:dyDescent="0.3">
      <c r="A39" s="13" t="s">
        <v>71</v>
      </c>
      <c r="B39" s="8">
        <v>0</v>
      </c>
      <c r="C39" s="8">
        <v>0</v>
      </c>
      <c r="D39" s="9">
        <f>B39+(C39*($D$7))</f>
        <v>0</v>
      </c>
    </row>
    <row r="40" spans="1:4" ht="15.75" thickBot="1" x14ac:dyDescent="0.3">
      <c r="A40" s="13" t="s">
        <v>72</v>
      </c>
      <c r="B40" s="8">
        <v>0</v>
      </c>
      <c r="C40" s="8">
        <v>0</v>
      </c>
      <c r="D40" s="9">
        <f t="shared" ref="D40:D55" si="2">B40+(C40*($D$7))</f>
        <v>0</v>
      </c>
    </row>
    <row r="41" spans="1:4" ht="15.75" thickBot="1" x14ac:dyDescent="0.3">
      <c r="A41" s="13" t="s">
        <v>73</v>
      </c>
      <c r="B41" s="8">
        <v>0</v>
      </c>
      <c r="C41" s="8">
        <v>0</v>
      </c>
      <c r="D41" s="9">
        <f t="shared" si="2"/>
        <v>0</v>
      </c>
    </row>
    <row r="42" spans="1:4" ht="15.75" thickBot="1" x14ac:dyDescent="0.3">
      <c r="A42" s="13" t="s">
        <v>74</v>
      </c>
      <c r="B42" s="8">
        <v>0</v>
      </c>
      <c r="C42" s="8">
        <v>0</v>
      </c>
      <c r="D42" s="9">
        <f t="shared" si="2"/>
        <v>0</v>
      </c>
    </row>
    <row r="43" spans="1:4" ht="15.75" thickBot="1" x14ac:dyDescent="0.3">
      <c r="A43" s="13" t="s">
        <v>75</v>
      </c>
      <c r="B43" s="8">
        <v>0</v>
      </c>
      <c r="C43" s="8">
        <v>0</v>
      </c>
      <c r="D43" s="9">
        <f t="shared" si="2"/>
        <v>0</v>
      </c>
    </row>
    <row r="44" spans="1:4" ht="15.75" thickBot="1" x14ac:dyDescent="0.3">
      <c r="A44" s="13" t="s">
        <v>76</v>
      </c>
      <c r="B44" s="8">
        <v>0</v>
      </c>
      <c r="C44" s="8">
        <v>0</v>
      </c>
      <c r="D44" s="9">
        <f t="shared" si="2"/>
        <v>0</v>
      </c>
    </row>
    <row r="45" spans="1:4" ht="15.75" thickBot="1" x14ac:dyDescent="0.3">
      <c r="A45" s="13" t="s">
        <v>43</v>
      </c>
      <c r="B45" s="8">
        <v>0</v>
      </c>
      <c r="C45" s="8">
        <v>0</v>
      </c>
      <c r="D45" s="9">
        <f t="shared" si="2"/>
        <v>0</v>
      </c>
    </row>
    <row r="46" spans="1:4" ht="15.75" thickBot="1" x14ac:dyDescent="0.3">
      <c r="A46" s="13" t="s">
        <v>35</v>
      </c>
      <c r="B46" s="8">
        <v>0</v>
      </c>
      <c r="C46" s="8">
        <v>0</v>
      </c>
      <c r="D46" s="9">
        <f t="shared" si="2"/>
        <v>0</v>
      </c>
    </row>
    <row r="47" spans="1:4" ht="15" customHeight="1" thickBot="1" x14ac:dyDescent="0.3">
      <c r="A47" s="13" t="s">
        <v>36</v>
      </c>
      <c r="B47" s="8">
        <v>0</v>
      </c>
      <c r="C47" s="8">
        <v>0</v>
      </c>
      <c r="D47" s="9">
        <f t="shared" si="2"/>
        <v>0</v>
      </c>
    </row>
    <row r="48" spans="1:4" ht="15" customHeight="1" thickBot="1" x14ac:dyDescent="0.3">
      <c r="A48" s="13" t="s">
        <v>56</v>
      </c>
      <c r="B48" s="8">
        <v>0</v>
      </c>
      <c r="C48" s="8">
        <v>0</v>
      </c>
      <c r="D48" s="9">
        <f t="shared" si="2"/>
        <v>0</v>
      </c>
    </row>
    <row r="49" spans="1:4" ht="15" customHeight="1" thickBot="1" x14ac:dyDescent="0.3">
      <c r="A49" s="13" t="s">
        <v>16</v>
      </c>
      <c r="B49" s="8">
        <v>0</v>
      </c>
      <c r="C49" s="8">
        <v>0</v>
      </c>
      <c r="D49" s="9">
        <f t="shared" si="2"/>
        <v>0</v>
      </c>
    </row>
    <row r="50" spans="1:4" ht="15" customHeight="1" thickBot="1" x14ac:dyDescent="0.3">
      <c r="A50" s="13" t="s">
        <v>77</v>
      </c>
      <c r="B50" s="8">
        <v>0</v>
      </c>
      <c r="C50" s="8">
        <v>0</v>
      </c>
      <c r="D50" s="9">
        <f t="shared" si="2"/>
        <v>0</v>
      </c>
    </row>
    <row r="51" spans="1:4" ht="15" customHeight="1" thickBot="1" x14ac:dyDescent="0.3">
      <c r="A51" s="13" t="s">
        <v>78</v>
      </c>
      <c r="B51" s="8">
        <v>0</v>
      </c>
      <c r="C51" s="8">
        <v>0</v>
      </c>
      <c r="D51" s="9">
        <f t="shared" si="2"/>
        <v>0</v>
      </c>
    </row>
    <row r="52" spans="1:4" ht="15" customHeight="1" thickBot="1" x14ac:dyDescent="0.3">
      <c r="A52" s="13" t="s">
        <v>79</v>
      </c>
      <c r="B52" s="8">
        <v>0</v>
      </c>
      <c r="C52" s="8">
        <v>0</v>
      </c>
      <c r="D52" s="9">
        <f t="shared" si="2"/>
        <v>0</v>
      </c>
    </row>
    <row r="53" spans="1:4" ht="15" customHeight="1" thickBot="1" x14ac:dyDescent="0.3">
      <c r="A53" s="13" t="s">
        <v>80</v>
      </c>
      <c r="B53" s="8">
        <v>0</v>
      </c>
      <c r="C53" s="8">
        <v>0</v>
      </c>
      <c r="D53" s="9">
        <f t="shared" si="2"/>
        <v>0</v>
      </c>
    </row>
    <row r="54" spans="1:4" ht="15" customHeight="1" thickBot="1" x14ac:dyDescent="0.3">
      <c r="A54" s="13" t="s">
        <v>81</v>
      </c>
      <c r="B54" s="8">
        <v>0</v>
      </c>
      <c r="C54" s="8">
        <v>0</v>
      </c>
      <c r="D54" s="9">
        <f t="shared" si="2"/>
        <v>0</v>
      </c>
    </row>
    <row r="55" spans="1:4" ht="15" customHeight="1" thickBot="1" x14ac:dyDescent="0.3">
      <c r="A55" s="13" t="s">
        <v>82</v>
      </c>
      <c r="B55" s="8">
        <v>0</v>
      </c>
      <c r="C55" s="8">
        <v>0</v>
      </c>
      <c r="D55" s="9">
        <f t="shared" si="2"/>
        <v>0</v>
      </c>
    </row>
    <row r="56" spans="1:4" x14ac:dyDescent="0.25">
      <c r="A56" s="10" t="s">
        <v>11</v>
      </c>
      <c r="B56" s="14">
        <f>SUM(B39:B55)</f>
        <v>0</v>
      </c>
      <c r="C56" s="14">
        <f>SUM(C39:C55)</f>
        <v>0</v>
      </c>
      <c r="D56" s="12">
        <f>SUM(D39:D55)</f>
        <v>0</v>
      </c>
    </row>
    <row r="57" spans="1:4" x14ac:dyDescent="0.25">
      <c r="A57" s="30" t="s">
        <v>17</v>
      </c>
      <c r="B57" s="15"/>
      <c r="C57" s="15"/>
      <c r="D57" s="15"/>
    </row>
    <row r="58" spans="1:4" ht="19.5" customHeight="1" x14ac:dyDescent="0.25">
      <c r="A58" s="34" t="s">
        <v>18</v>
      </c>
      <c r="B58" s="35"/>
      <c r="C58" s="35"/>
      <c r="D58" s="36"/>
    </row>
    <row r="59" spans="1:4" ht="15.75" thickBot="1" x14ac:dyDescent="0.3">
      <c r="A59" s="4" t="s">
        <v>19</v>
      </c>
      <c r="B59" s="4"/>
      <c r="C59" s="16" t="s">
        <v>20</v>
      </c>
      <c r="D59" s="6" t="s">
        <v>11</v>
      </c>
    </row>
    <row r="60" spans="1:4" ht="15" customHeight="1" thickBot="1" x14ac:dyDescent="0.3">
      <c r="A60" s="17" t="s">
        <v>31</v>
      </c>
      <c r="B60" s="18"/>
      <c r="C60" s="8">
        <v>0</v>
      </c>
      <c r="D60" s="9">
        <f>C60*D13</f>
        <v>0</v>
      </c>
    </row>
    <row r="61" spans="1:4" ht="15.75" thickBot="1" x14ac:dyDescent="0.3">
      <c r="A61" s="17" t="s">
        <v>21</v>
      </c>
      <c r="B61" s="18"/>
      <c r="C61" s="8">
        <v>0</v>
      </c>
      <c r="D61" s="9">
        <f>C61*D8</f>
        <v>0</v>
      </c>
    </row>
    <row r="62" spans="1:4" ht="15.75" thickBot="1" x14ac:dyDescent="0.3">
      <c r="A62" s="17" t="s">
        <v>22</v>
      </c>
      <c r="B62" s="18"/>
      <c r="C62" s="8">
        <v>0</v>
      </c>
      <c r="D62" s="9">
        <f>C62*D10</f>
        <v>0</v>
      </c>
    </row>
    <row r="63" spans="1:4" ht="15.75" thickBot="1" x14ac:dyDescent="0.3">
      <c r="A63" s="17" t="s">
        <v>33</v>
      </c>
      <c r="B63" s="18"/>
      <c r="C63" s="8">
        <v>0</v>
      </c>
      <c r="D63" s="9">
        <f>C63*D11</f>
        <v>0</v>
      </c>
    </row>
    <row r="64" spans="1:4" ht="15.75" thickBot="1" x14ac:dyDescent="0.3">
      <c r="A64" s="17" t="s">
        <v>34</v>
      </c>
      <c r="B64" s="18"/>
      <c r="C64" s="8">
        <v>0</v>
      </c>
      <c r="D64" s="9">
        <f>C64*D9</f>
        <v>0</v>
      </c>
    </row>
    <row r="65" spans="1:4" x14ac:dyDescent="0.25">
      <c r="A65" s="19" t="s">
        <v>11</v>
      </c>
      <c r="B65" s="19"/>
      <c r="C65" s="20"/>
      <c r="D65" s="21">
        <f>SUM(D60:D64)</f>
        <v>0</v>
      </c>
    </row>
    <row r="66" spans="1:4" x14ac:dyDescent="0.25">
      <c r="A66" s="30" t="s">
        <v>23</v>
      </c>
      <c r="B66" s="15"/>
      <c r="C66" s="15"/>
      <c r="D66" s="15"/>
    </row>
    <row r="67" spans="1:4" ht="54.75" customHeight="1" x14ac:dyDescent="0.25">
      <c r="A67" s="34" t="s">
        <v>55</v>
      </c>
      <c r="B67" s="35"/>
      <c r="C67" s="35"/>
      <c r="D67" s="36"/>
    </row>
    <row r="68" spans="1:4" ht="15.75" thickBot="1" x14ac:dyDescent="0.3">
      <c r="A68" s="4" t="s">
        <v>24</v>
      </c>
      <c r="B68" s="4"/>
      <c r="C68" s="16" t="s">
        <v>25</v>
      </c>
      <c r="D68" s="6" t="s">
        <v>11</v>
      </c>
    </row>
    <row r="69" spans="1:4" ht="15.75" thickBot="1" x14ac:dyDescent="0.3">
      <c r="A69" s="17" t="s">
        <v>26</v>
      </c>
      <c r="B69" s="18"/>
      <c r="C69" s="8">
        <v>0</v>
      </c>
      <c r="D69" s="32">
        <f>AVERAGE(C69:C72)*D14</f>
        <v>0</v>
      </c>
    </row>
    <row r="70" spans="1:4" ht="15.75" thickBot="1" x14ac:dyDescent="0.3">
      <c r="A70" s="17" t="s">
        <v>27</v>
      </c>
      <c r="B70" s="18"/>
      <c r="C70" s="8">
        <v>0</v>
      </c>
      <c r="D70" s="33"/>
    </row>
    <row r="71" spans="1:4" ht="15.75" thickBot="1" x14ac:dyDescent="0.3">
      <c r="A71" s="17" t="s">
        <v>28</v>
      </c>
      <c r="B71" s="18"/>
      <c r="C71" s="8">
        <v>0</v>
      </c>
      <c r="D71" s="33"/>
    </row>
    <row r="72" spans="1:4" ht="15.75" thickBot="1" x14ac:dyDescent="0.3">
      <c r="A72" s="17" t="s">
        <v>30</v>
      </c>
      <c r="B72" s="18"/>
      <c r="C72" s="8">
        <v>0</v>
      </c>
      <c r="D72" s="33"/>
    </row>
    <row r="73" spans="1:4" x14ac:dyDescent="0.25">
      <c r="A73" s="22"/>
      <c r="B73" s="23"/>
      <c r="C73" s="24" t="s">
        <v>29</v>
      </c>
      <c r="D73" s="25">
        <f>SUM(D35+D56+D65+D69)</f>
        <v>0</v>
      </c>
    </row>
    <row r="75" spans="1:4" x14ac:dyDescent="0.25">
      <c r="A75" s="30" t="s">
        <v>83</v>
      </c>
      <c r="B75" s="26">
        <v>590000</v>
      </c>
    </row>
    <row r="77" spans="1:4" ht="15.75" thickBot="1" x14ac:dyDescent="0.3"/>
    <row r="78" spans="1:4" x14ac:dyDescent="0.25">
      <c r="A78" s="27" t="s">
        <v>37</v>
      </c>
      <c r="B78" s="46"/>
      <c r="C78" s="47"/>
    </row>
    <row r="79" spans="1:4" x14ac:dyDescent="0.25">
      <c r="A79" s="28" t="s">
        <v>38</v>
      </c>
      <c r="B79" s="48"/>
      <c r="C79" s="49"/>
    </row>
    <row r="80" spans="1:4" x14ac:dyDescent="0.25">
      <c r="A80" s="28" t="s">
        <v>39</v>
      </c>
      <c r="B80" s="48"/>
      <c r="C80" s="49"/>
    </row>
    <row r="81" spans="1:3" x14ac:dyDescent="0.25">
      <c r="A81" s="28" t="s">
        <v>40</v>
      </c>
      <c r="B81" s="48"/>
      <c r="C81" s="49"/>
    </row>
    <row r="82" spans="1:3" x14ac:dyDescent="0.25">
      <c r="A82" s="28" t="s">
        <v>41</v>
      </c>
      <c r="B82" s="48"/>
      <c r="C82" s="49"/>
    </row>
    <row r="83" spans="1:3" ht="15.75" thickBot="1" x14ac:dyDescent="0.3">
      <c r="A83" s="29" t="s">
        <v>42</v>
      </c>
      <c r="B83" s="44"/>
      <c r="C83" s="45"/>
    </row>
  </sheetData>
  <mergeCells count="28">
    <mergeCell ref="B83:C83"/>
    <mergeCell ref="B78:C78"/>
    <mergeCell ref="B79:C79"/>
    <mergeCell ref="B80:C80"/>
    <mergeCell ref="B81:C81"/>
    <mergeCell ref="B82:C82"/>
    <mergeCell ref="A1:D1"/>
    <mergeCell ref="A3:D3"/>
    <mergeCell ref="A2:D2"/>
    <mergeCell ref="A4:D4"/>
    <mergeCell ref="A17:D17"/>
    <mergeCell ref="A14:C14"/>
    <mergeCell ref="A15:D15"/>
    <mergeCell ref="A10:C10"/>
    <mergeCell ref="A8:C8"/>
    <mergeCell ref="A9:C9"/>
    <mergeCell ref="A11:C11"/>
    <mergeCell ref="D69:D72"/>
    <mergeCell ref="A67:D67"/>
    <mergeCell ref="A5:C5"/>
    <mergeCell ref="A6:C6"/>
    <mergeCell ref="A7:C7"/>
    <mergeCell ref="A13:C13"/>
    <mergeCell ref="A16:D16"/>
    <mergeCell ref="A36:D36"/>
    <mergeCell ref="A37:D37"/>
    <mergeCell ref="A58:D58"/>
    <mergeCell ref="A12:C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6"/>
  <sheetViews>
    <sheetView workbookViewId="0">
      <selection activeCell="D15" sqref="D15"/>
    </sheetView>
  </sheetViews>
  <sheetFormatPr defaultRowHeight="15" x14ac:dyDescent="0.25"/>
  <sheetData>
    <row r="5" spans="2:2" x14ac:dyDescent="0.25">
      <c r="B5">
        <v>57000</v>
      </c>
    </row>
    <row r="6" spans="2:2" x14ac:dyDescent="0.25">
      <c r="B6">
        <f>B5*5</f>
        <v>285000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2018-10-22T07:38:33Z</dcterms:modified>
</cp:coreProperties>
</file>