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Leeuwenborgh\INKOOP 2014 - 2015 - 2016 - 2017 - 2018 (23-01-2018)\EA.2018 Managed ICT\Nota van inlichtingen\Bijlagen bij nota van inlichtingen\"/>
    </mc:Choice>
  </mc:AlternateContent>
  <workbookProtection workbookAlgorithmName="SHA-512" workbookHashValue="vvtO8Ra74o2fIXKICuZVFx/nt5aNnuPFo/DJ7x61Zmzd6krll3wrQApGe2ccvIIAzmNc+W7FAfkNMm8ya/Y8iQ==" workbookSaltValue="cn9b7Mkles6ywlTbwkf12Q==" workbookSpinCount="100000" lockStructure="1"/>
  <bookViews>
    <workbookView xWindow="0" yWindow="0" windowWidth="20490" windowHeight="7020" activeTab="1"/>
  </bookViews>
  <sheets>
    <sheet name="Voorblad" sheetId="1" r:id="rId1"/>
    <sheet name="Calculatie" sheetId="2" r:id="rId2"/>
    <sheet name="Optioneel" sheetId="3"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6" i="2" l="1"/>
  <c r="K52" i="2" l="1"/>
  <c r="K48" i="2"/>
  <c r="K18" i="2"/>
  <c r="K12" i="2"/>
  <c r="K8" i="2"/>
  <c r="K117" i="2"/>
  <c r="L59" i="2" l="1"/>
  <c r="K36" i="2"/>
  <c r="K33" i="2"/>
  <c r="K30" i="2"/>
  <c r="K27" i="2"/>
  <c r="K127" i="2" l="1"/>
  <c r="L151" i="2" l="1"/>
  <c r="K80" i="2"/>
  <c r="L84" i="2" s="1"/>
  <c r="K107" i="2" l="1"/>
  <c r="K103" i="2"/>
  <c r="K142" i="2" l="1"/>
  <c r="L143" i="2" s="1"/>
  <c r="K19" i="2" l="1"/>
  <c r="L20" i="2" s="1"/>
  <c r="B4" i="3"/>
  <c r="F4" i="2"/>
  <c r="D4" i="2"/>
  <c r="A2" i="2"/>
  <c r="E8" i="3" l="1"/>
  <c r="E9" i="3"/>
  <c r="E10" i="3"/>
  <c r="E11" i="3"/>
  <c r="E12" i="3"/>
  <c r="E13" i="3"/>
  <c r="E14" i="3"/>
  <c r="E15" i="3"/>
  <c r="E16" i="3"/>
  <c r="E17" i="3"/>
  <c r="E18" i="3"/>
  <c r="E19" i="3"/>
  <c r="E20" i="3"/>
  <c r="E21" i="3"/>
  <c r="E22" i="3"/>
  <c r="E23" i="3"/>
  <c r="E24" i="3"/>
  <c r="E25" i="3"/>
  <c r="E26" i="3"/>
  <c r="E27" i="3"/>
  <c r="E28" i="3"/>
  <c r="E29" i="3"/>
  <c r="E30" i="3"/>
  <c r="E31" i="3"/>
  <c r="E32" i="3"/>
  <c r="E33" i="3"/>
  <c r="E34" i="3"/>
  <c r="E35" i="3"/>
  <c r="E36" i="3"/>
  <c r="E7" i="3"/>
  <c r="K99" i="2"/>
  <c r="K95" i="2"/>
  <c r="L110" i="2" l="1"/>
  <c r="K148" i="2" s="1"/>
  <c r="L149" i="2" s="1"/>
  <c r="K138" i="2"/>
  <c r="L139" i="2" s="1"/>
  <c r="L40" i="2" l="1"/>
  <c r="K135" i="2" s="1"/>
  <c r="L136" i="2" s="1"/>
  <c r="K132" i="2"/>
  <c r="L133" i="2" s="1"/>
  <c r="L154" i="2" l="1"/>
  <c r="G154" i="2"/>
</calcChain>
</file>

<file path=xl/sharedStrings.xml><?xml version="1.0" encoding="utf-8"?>
<sst xmlns="http://schemas.openxmlformats.org/spreadsheetml/2006/main" count="157" uniqueCount="123">
  <si>
    <t>Invulinstructie</t>
  </si>
  <si>
    <t>Gebruikersondersteuning</t>
  </si>
  <si>
    <t>Beheer gebruikersaccounts deelnemers</t>
  </si>
  <si>
    <t>Prijs per maand per deelnemer</t>
  </si>
  <si>
    <t>Beheer gebruikersaccounts medewerkers</t>
  </si>
  <si>
    <t>Prijs per maand per medewerker</t>
  </si>
  <si>
    <t xml:space="preserve">A </t>
  </si>
  <si>
    <t>Subtotaal onderdeel gebruikersondersteuning</t>
  </si>
  <si>
    <t>Prijs per maand exclusief BTW</t>
  </si>
  <si>
    <t>Beheer netwerk infrastructuur</t>
  </si>
  <si>
    <t>Vaste prijs per maand</t>
  </si>
  <si>
    <t>Beheer internet ontsluiting</t>
  </si>
  <si>
    <t>B</t>
  </si>
  <si>
    <t>Subtotaal onderdeel beheer netwerk infrastructuur</t>
  </si>
  <si>
    <t>Bedrijf kritische voorzieningen</t>
  </si>
  <si>
    <t>(aanvullende) dienstverlening</t>
  </si>
  <si>
    <t>Berekening Totaalbedrag per jaar</t>
  </si>
  <si>
    <t>A</t>
  </si>
  <si>
    <t>Gebruikersondersteuning per maand</t>
  </si>
  <si>
    <t>Gebruikersondersteuning per jaar</t>
  </si>
  <si>
    <t>C</t>
  </si>
  <si>
    <t>D</t>
  </si>
  <si>
    <t>E</t>
  </si>
  <si>
    <t>Projectwerkzaamheden</t>
  </si>
  <si>
    <t>Projectmanager</t>
  </si>
  <si>
    <t>Prijs per uur obv nacalculatie</t>
  </si>
  <si>
    <t>Senior consultant</t>
  </si>
  <si>
    <t>Subtotaal onderdeel Projectwerkzaamheden</t>
  </si>
  <si>
    <t>Prijs per project excl. BTW</t>
  </si>
  <si>
    <t>Projectwerkzaamheden per project</t>
  </si>
  <si>
    <t>Projectwerkzaamheden per jaar (2 projecten)</t>
  </si>
  <si>
    <t>TOTAAL</t>
  </si>
  <si>
    <t>Prijs per jaar exclusief BTW</t>
  </si>
  <si>
    <t>Totale kosten</t>
  </si>
  <si>
    <t>Prijs per server / per applicatie per maand</t>
  </si>
  <si>
    <t>Subtotaal onderdeel beheer bedrijf kritische voorzieningen</t>
  </si>
  <si>
    <t>Beheer Netwerkinfrastructuur per maand</t>
  </si>
  <si>
    <t>Beheer Netwerkinfrastructuur per jaar</t>
  </si>
  <si>
    <t>Beheer bedrijf kritische voorzieningen per maand</t>
  </si>
  <si>
    <t>Beheer bedrijf kritische voorzieningen per jaar</t>
  </si>
  <si>
    <t>(aanvullende) dienstverlening per maand</t>
  </si>
  <si>
    <t>(aanvullende) dienstverlening per jaar</t>
  </si>
  <si>
    <t>Optionele voorzieningen en diensten</t>
  </si>
  <si>
    <t>Omschrijving</t>
  </si>
  <si>
    <t>Prijs 
per eenheid</t>
  </si>
  <si>
    <t>Eenheid</t>
  </si>
  <si>
    <t>Totaalprijs</t>
  </si>
  <si>
    <t>Naam inschrijver</t>
  </si>
  <si>
    <t>Optionele prijzen</t>
  </si>
  <si>
    <t xml:space="preserve"> </t>
  </si>
  <si>
    <t>Regievoering derde partijen / service management / onsite</t>
  </si>
  <si>
    <t>Prijs per maand medewerkers</t>
  </si>
  <si>
    <t>Aantal deelnemers</t>
  </si>
  <si>
    <t>Beheer Office 365 (Sharepoint, e-mail, onedrive, teams, skype)</t>
  </si>
  <si>
    <t>Vast prijs per maand</t>
  </si>
  <si>
    <t>Beheer monitoring (WAN, LAN, WLAN, Surfnet Internet, VM's, Examen clients)</t>
  </si>
  <si>
    <t>Service management</t>
  </si>
  <si>
    <t>F</t>
  </si>
  <si>
    <t>Prijs per maand excl. BTW</t>
  </si>
  <si>
    <t>Regievoering/coordinatie derde partijen / service management / onsite</t>
  </si>
  <si>
    <t xml:space="preserve">Onsite </t>
  </si>
  <si>
    <t>Prijs op basis van 32 uur inzet per project</t>
  </si>
  <si>
    <t>Prijs op basis van 24 uur inzet per project</t>
  </si>
  <si>
    <t>Architect</t>
  </si>
  <si>
    <t>Office 365 consultant</t>
  </si>
  <si>
    <t>1) Surfnet</t>
  </si>
  <si>
    <t>2) Surfcumulus</t>
  </si>
  <si>
    <t xml:space="preserve">3) Identity en Access Management (IAM) </t>
  </si>
  <si>
    <t>4) Qmanage</t>
  </si>
  <si>
    <t>6) Topdesk cloud</t>
  </si>
  <si>
    <t xml:space="preserve">7) Pasjes systeem </t>
  </si>
  <si>
    <t>8) Office 365</t>
  </si>
  <si>
    <t>9) Eurofiber (glasvezelleverancier)</t>
  </si>
  <si>
    <t>A1 - P1</t>
  </si>
  <si>
    <t>A2 - P1</t>
  </si>
  <si>
    <t>A6 - P1</t>
  </si>
  <si>
    <t>B2 - P1</t>
  </si>
  <si>
    <t>B7 - P1</t>
  </si>
  <si>
    <t>D1 - P1</t>
  </si>
  <si>
    <t>F1 - P1</t>
  </si>
  <si>
    <t>F2 - P1</t>
  </si>
  <si>
    <t>F5 - P1</t>
  </si>
  <si>
    <r>
      <t xml:space="preserve">N.B.: aantal uren regievoering/coördinatie per leverancier is </t>
    </r>
    <r>
      <rPr>
        <b/>
        <sz val="11"/>
        <color rgb="FFFF0000"/>
        <rFont val="Calibri"/>
        <family val="2"/>
        <scheme val="minor"/>
      </rPr>
      <t>maximaal 6 uur</t>
    </r>
    <r>
      <rPr>
        <sz val="11"/>
        <color rgb="FFFF0000"/>
        <rFont val="Calibri"/>
        <family val="2"/>
        <scheme val="minor"/>
      </rPr>
      <t xml:space="preserve"> per maand.</t>
    </r>
  </si>
  <si>
    <t xml:space="preserve">C3 -P1 </t>
  </si>
  <si>
    <t>C2 - P1</t>
  </si>
  <si>
    <t>Beheer VM basis*</t>
  </si>
  <si>
    <t>Prijs per maand voor 140 servers (stelpost)</t>
  </si>
  <si>
    <t>Beheer koppeling(en)</t>
  </si>
  <si>
    <t>Prijs per koppeling per maand</t>
  </si>
  <si>
    <t>Prijs per maand voor 15 koppelingen</t>
  </si>
  <si>
    <t>10) Zuyd Hogeschool</t>
  </si>
  <si>
    <t>5) Multifunctional omgeving</t>
  </si>
  <si>
    <t>Regievoering derde partijen / service management</t>
  </si>
  <si>
    <t>B8 - P1</t>
  </si>
  <si>
    <t>B9 - P1</t>
  </si>
  <si>
    <t>Beheer remote VPN oplossing</t>
  </si>
  <si>
    <t>G-P1</t>
  </si>
  <si>
    <t>Transitie kosten perceel 1</t>
  </si>
  <si>
    <t>Subtotaal onderdeel Transitie kosten</t>
  </si>
  <si>
    <t>Prijs excl. BTW</t>
  </si>
  <si>
    <t>Vaste prijs</t>
  </si>
  <si>
    <t>G</t>
  </si>
  <si>
    <t xml:space="preserve"> Transitie (implementatie) kosten</t>
  </si>
  <si>
    <t>Totaal A, B, C, D, E, F, G</t>
  </si>
  <si>
    <t>zonder de benoemde aanvullende dienstverlening, project en transitiekosten</t>
  </si>
  <si>
    <t>n.v.t.</t>
  </si>
  <si>
    <t>Arcus-omgeving</t>
  </si>
  <si>
    <t>Leeuwenborgh-omgeving</t>
  </si>
  <si>
    <t>Prijs per maand voor 13.500 deelnemers</t>
  </si>
  <si>
    <t>Regievoering/coordinatie derde partijen</t>
  </si>
  <si>
    <t>Randvoorwaarden:</t>
  </si>
  <si>
    <t>De transitiekosten is een fixed (dus vaste) ‘all-in’ totaalprijs voor de uitvoering van de transitie, conform de uitgangspunten zoals omschreven in de opdrachtformulering en de voorwaarden, vermeld in deze offerteaanvraag en is gebaseerd op  het bij de inschrijving op perceel 1 ingediende Transitieplan fusie Arcus – Leeuwenborgh (K2).</t>
  </si>
  <si>
    <r>
      <t>-</t>
    </r>
    <r>
      <rPr>
        <sz val="7"/>
        <color theme="1"/>
        <rFont val="Times New Roman"/>
        <family val="1"/>
      </rPr>
      <t xml:space="preserve">          </t>
    </r>
    <r>
      <rPr>
        <sz val="10"/>
        <color theme="1"/>
        <rFont val="Calibri"/>
        <family val="2"/>
        <scheme val="minor"/>
      </rPr>
      <t>De open prijsspecificatie resulteert in een maximum totaalbedrag voor de transitie;</t>
    </r>
  </si>
  <si>
    <r>
      <t>-</t>
    </r>
    <r>
      <rPr>
        <sz val="7"/>
        <color theme="1"/>
        <rFont val="Times New Roman"/>
        <family val="1"/>
      </rPr>
      <t xml:space="preserve">          </t>
    </r>
    <r>
      <rPr>
        <sz val="10"/>
        <color theme="1"/>
        <rFont val="Calibri"/>
        <family val="2"/>
        <scheme val="minor"/>
      </rPr>
      <t>De open prijsspecificatie maakt de kosten voor de transitie inzichtelijk waarbij wordt aangegeven hoe groot de personele kosten, gespecificeerd naar benodigde tijd en functietype en all-in tarieven, de kosten van voorbereiding, dataverzameling, analyse, overleg en alle overige relevante kosten zijn voor de transitie.</t>
    </r>
  </si>
  <si>
    <t>P2 = Opdrachtnemer Perceel 2</t>
  </si>
  <si>
    <t>P3 = Opdrachtnemer Perceel 3</t>
  </si>
  <si>
    <t>P1 = Ondrachtnemer Perceel 1</t>
  </si>
  <si>
    <t>Prijzeninvulformulier - perceel 1</t>
  </si>
  <si>
    <t>Vast prijs per maand per leverancier (1 t/m 10)</t>
  </si>
  <si>
    <t>Prijs per maand, lijst leveranciers zie toelichting</t>
  </si>
  <si>
    <t>Beheer Next Generation Firewall (incl. routering)</t>
  </si>
  <si>
    <t>Prijs per maand voor 1.650 medewerkers</t>
  </si>
  <si>
    <t>Van de inschrijver wordt per onderwijs-omgeving een open prijsspecificatie verwacht van het totaal aan de gevraagde werkzaamheden.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</si>
</sst>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7" formatCode="&quot;€&quot;\ #,##0.00;&quot;€&quot;\ \-#,##0.00"/>
    <numFmt numFmtId="44" formatCode="_ &quot;€&quot;\ * #,##0.00_ ;_ &quot;€&quot;\ * \-#,##0.00_ ;_ &quot;€&quot;\ * &quot;-&quot;??_ ;_ @_ "/>
    <numFmt numFmtId="43" formatCode="_ * #,##0.00_ ;_ * \-#,##0.00_ ;_ * &quot;-&quot;??_ ;_ @_ "/>
    <numFmt numFmtId="164" formatCode="&quot;€&quot;\ #,##0.00"/>
    <numFmt numFmtId="165" formatCode="_ * #,##0_ ;_ * \-#,##0_ ;_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8"/>
      <color rgb="FF676767"/>
      <name val="Verdana"/>
      <family val="2"/>
    </font>
    <font>
      <i/>
      <sz val="11"/>
      <color rgb="FFFF0000"/>
      <name val="Calibri"/>
      <family val="2"/>
      <scheme val="minor"/>
    </font>
    <font>
      <sz val="11"/>
      <color rgb="FFFF0000"/>
      <name val="Calibri"/>
      <family val="2"/>
      <scheme val="minor"/>
    </font>
    <font>
      <b/>
      <sz val="11"/>
      <color rgb="FFFF0000"/>
      <name val="Calibri"/>
      <family val="2"/>
      <scheme val="minor"/>
    </font>
    <font>
      <sz val="10"/>
      <color theme="1"/>
      <name val="Calibri"/>
      <family val="2"/>
      <scheme val="minor"/>
    </font>
    <font>
      <sz val="7"/>
      <color theme="1"/>
      <name val="Times New Roman"/>
      <family val="1"/>
    </font>
  </fonts>
  <fills count="7">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00B0F0"/>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90">
    <xf numFmtId="0" fontId="0" fillId="0" borderId="0" xfId="0"/>
    <xf numFmtId="0" fontId="0" fillId="2" borderId="0" xfId="0" applyFill="1"/>
    <xf numFmtId="0" fontId="2" fillId="2" borderId="0" xfId="0" applyFont="1" applyFill="1"/>
    <xf numFmtId="0" fontId="3" fillId="3" borderId="0" xfId="0" applyFont="1" applyFill="1"/>
    <xf numFmtId="0" fontId="0" fillId="3" borderId="0" xfId="0" applyFill="1"/>
    <xf numFmtId="0" fontId="2" fillId="3" borderId="0" xfId="0" applyFont="1" applyFill="1"/>
    <xf numFmtId="0" fontId="4" fillId="4" borderId="1" xfId="0" applyFont="1" applyFill="1" applyBorder="1" applyProtection="1">
      <protection locked="0"/>
    </xf>
    <xf numFmtId="0" fontId="2" fillId="4" borderId="2" xfId="0" applyFont="1" applyFill="1" applyBorder="1" applyProtection="1">
      <protection locked="0"/>
    </xf>
    <xf numFmtId="0" fontId="2" fillId="4" borderId="3" xfId="0" applyFont="1" applyFill="1" applyBorder="1" applyProtection="1">
      <protection locked="0"/>
    </xf>
    <xf numFmtId="0" fontId="3" fillId="3" borderId="0" xfId="0" applyFont="1" applyFill="1" applyProtection="1"/>
    <xf numFmtId="0" fontId="0" fillId="3" borderId="0" xfId="0" applyFill="1" applyProtection="1"/>
    <xf numFmtId="164" fontId="0" fillId="3" borderId="0" xfId="0" applyNumberFormat="1" applyFill="1" applyProtection="1"/>
    <xf numFmtId="44" fontId="0" fillId="3" borderId="0" xfId="1" applyFont="1" applyFill="1" applyProtection="1"/>
    <xf numFmtId="44" fontId="0" fillId="2" borderId="0" xfId="1" applyFont="1" applyFill="1" applyProtection="1"/>
    <xf numFmtId="0" fontId="0" fillId="2" borderId="0" xfId="0" applyFill="1" applyProtection="1"/>
    <xf numFmtId="0" fontId="2" fillId="3" borderId="0" xfId="0" applyFont="1" applyFill="1" applyProtection="1"/>
    <xf numFmtId="0" fontId="2" fillId="2" borderId="1" xfId="0" applyFont="1" applyFill="1" applyBorder="1" applyProtection="1"/>
    <xf numFmtId="0" fontId="0" fillId="2" borderId="2" xfId="0" applyFill="1" applyBorder="1" applyProtection="1"/>
    <xf numFmtId="164" fontId="0" fillId="2" borderId="2" xfId="0" applyNumberFormat="1" applyFill="1" applyBorder="1" applyProtection="1"/>
    <xf numFmtId="44" fontId="0" fillId="2" borderId="2" xfId="1" applyFont="1" applyFill="1" applyBorder="1" applyProtection="1"/>
    <xf numFmtId="44" fontId="0" fillId="2" borderId="3" xfId="1" applyFont="1" applyFill="1" applyBorder="1" applyProtection="1"/>
    <xf numFmtId="0" fontId="0" fillId="2" borderId="4" xfId="0" applyFill="1" applyBorder="1" applyProtection="1"/>
    <xf numFmtId="0" fontId="0" fillId="2" borderId="5" xfId="0" applyFill="1" applyBorder="1" applyProtection="1"/>
    <xf numFmtId="164" fontId="0" fillId="2" borderId="5" xfId="0" applyNumberFormat="1" applyFill="1" applyBorder="1" applyProtection="1"/>
    <xf numFmtId="44" fontId="0" fillId="2" borderId="5" xfId="1" applyFont="1" applyFill="1" applyBorder="1" applyProtection="1"/>
    <xf numFmtId="44" fontId="0" fillId="2" borderId="6" xfId="1" applyFont="1" applyFill="1" applyBorder="1" applyProtection="1"/>
    <xf numFmtId="0" fontId="0" fillId="2" borderId="7" xfId="0" applyFill="1" applyBorder="1" applyProtection="1"/>
    <xf numFmtId="0" fontId="0" fillId="2" borderId="0" xfId="0" applyFill="1" applyBorder="1" applyProtection="1"/>
    <xf numFmtId="44" fontId="0" fillId="2" borderId="0" xfId="1" applyFont="1" applyFill="1" applyBorder="1" applyProtection="1"/>
    <xf numFmtId="44" fontId="0" fillId="2" borderId="8" xfId="1" applyFont="1" applyFill="1" applyBorder="1" applyProtection="1"/>
    <xf numFmtId="165" fontId="0" fillId="2" borderId="0" xfId="2" applyNumberFormat="1" applyFont="1" applyFill="1" applyBorder="1" applyProtection="1"/>
    <xf numFmtId="164" fontId="0" fillId="2" borderId="0" xfId="0" applyNumberFormat="1" applyFill="1" applyBorder="1" applyProtection="1"/>
    <xf numFmtId="0" fontId="0" fillId="2" borderId="9" xfId="0" applyFill="1" applyBorder="1" applyProtection="1"/>
    <xf numFmtId="0" fontId="0" fillId="2" borderId="10" xfId="0" applyFill="1" applyBorder="1" applyProtection="1"/>
    <xf numFmtId="44" fontId="0" fillId="2" borderId="11" xfId="1" applyFont="1" applyFill="1" applyBorder="1" applyProtection="1"/>
    <xf numFmtId="0" fontId="2" fillId="2" borderId="4" xfId="0" applyFont="1" applyFill="1" applyBorder="1" applyProtection="1"/>
    <xf numFmtId="0" fontId="2" fillId="2" borderId="5" xfId="0" applyFont="1" applyFill="1" applyBorder="1" applyProtection="1"/>
    <xf numFmtId="164" fontId="2" fillId="2" borderId="5" xfId="0" applyNumberFormat="1" applyFont="1" applyFill="1" applyBorder="1" applyProtection="1"/>
    <xf numFmtId="44" fontId="2" fillId="2" borderId="5" xfId="1" applyFont="1" applyFill="1" applyBorder="1" applyProtection="1"/>
    <xf numFmtId="44" fontId="2" fillId="2" borderId="6" xfId="1" applyFont="1" applyFill="1" applyBorder="1" applyProtection="1"/>
    <xf numFmtId="0" fontId="2" fillId="2" borderId="7" xfId="0" applyFont="1" applyFill="1" applyBorder="1" applyProtection="1"/>
    <xf numFmtId="0" fontId="2" fillId="2" borderId="0" xfId="0" applyFont="1" applyFill="1" applyBorder="1" applyProtection="1"/>
    <xf numFmtId="164" fontId="2" fillId="2" borderId="0" xfId="0" applyNumberFormat="1" applyFont="1" applyFill="1" applyBorder="1" applyProtection="1"/>
    <xf numFmtId="44" fontId="2" fillId="2" borderId="0" xfId="1" applyFont="1" applyFill="1" applyBorder="1" applyProtection="1"/>
    <xf numFmtId="44" fontId="2" fillId="2" borderId="8" xfId="1" applyFont="1" applyFill="1" applyBorder="1" applyProtection="1"/>
    <xf numFmtId="0" fontId="2" fillId="2" borderId="9" xfId="0" applyFont="1" applyFill="1" applyBorder="1" applyProtection="1"/>
    <xf numFmtId="0" fontId="2" fillId="2" borderId="10" xfId="0" applyFont="1" applyFill="1" applyBorder="1" applyProtection="1"/>
    <xf numFmtId="164" fontId="2" fillId="2" borderId="10" xfId="0" applyNumberFormat="1" applyFont="1" applyFill="1" applyBorder="1" applyProtection="1"/>
    <xf numFmtId="44" fontId="2" fillId="2" borderId="10" xfId="1" applyFont="1" applyFill="1" applyBorder="1" applyProtection="1"/>
    <xf numFmtId="44" fontId="2" fillId="2" borderId="11" xfId="1" applyFont="1" applyFill="1" applyBorder="1" applyProtection="1"/>
    <xf numFmtId="164" fontId="0" fillId="2" borderId="0" xfId="1" applyNumberFormat="1" applyFont="1" applyFill="1" applyBorder="1" applyProtection="1"/>
    <xf numFmtId="164" fontId="0" fillId="2" borderId="10" xfId="0" applyNumberFormat="1" applyFill="1" applyBorder="1" applyProtection="1"/>
    <xf numFmtId="44" fontId="0" fillId="2" borderId="10" xfId="1" applyFont="1" applyFill="1" applyBorder="1" applyProtection="1"/>
    <xf numFmtId="0" fontId="0" fillId="2" borderId="0" xfId="0" applyNumberFormat="1" applyFill="1" applyBorder="1" applyProtection="1"/>
    <xf numFmtId="0" fontId="0" fillId="2" borderId="0" xfId="1" applyNumberFormat="1" applyFont="1" applyFill="1" applyBorder="1" applyProtection="1"/>
    <xf numFmtId="44" fontId="2" fillId="5" borderId="12" xfId="1" applyFont="1" applyFill="1" applyBorder="1" applyProtection="1"/>
    <xf numFmtId="164" fontId="0" fillId="2" borderId="0" xfId="0" applyNumberFormat="1" applyFill="1" applyProtection="1"/>
    <xf numFmtId="164" fontId="0" fillId="0" borderId="0" xfId="0" applyNumberFormat="1" applyFill="1" applyBorder="1" applyProtection="1">
      <protection locked="0"/>
    </xf>
    <xf numFmtId="44" fontId="0" fillId="0" borderId="12" xfId="1" applyNumberFormat="1" applyFont="1" applyFill="1" applyBorder="1" applyProtection="1">
      <protection locked="0"/>
    </xf>
    <xf numFmtId="1" fontId="0" fillId="0" borderId="12" xfId="1" applyNumberFormat="1" applyFont="1" applyFill="1" applyBorder="1" applyProtection="1">
      <protection locked="0"/>
    </xf>
    <xf numFmtId="49" fontId="0" fillId="0" borderId="12" xfId="0" applyNumberFormat="1" applyFill="1" applyBorder="1" applyProtection="1">
      <protection locked="0"/>
    </xf>
    <xf numFmtId="0" fontId="0" fillId="2" borderId="12" xfId="0" applyFill="1" applyBorder="1" applyProtection="1"/>
    <xf numFmtId="0" fontId="0" fillId="2" borderId="12" xfId="0" applyFill="1" applyBorder="1" applyAlignment="1" applyProtection="1">
      <alignment wrapText="1"/>
    </xf>
    <xf numFmtId="44" fontId="0" fillId="2" borderId="12" xfId="1" applyFont="1" applyFill="1" applyBorder="1" applyProtection="1"/>
    <xf numFmtId="0" fontId="2" fillId="2" borderId="2" xfId="0" applyFont="1" applyFill="1" applyBorder="1" applyProtection="1"/>
    <xf numFmtId="3" fontId="0" fillId="2" borderId="0" xfId="0" applyNumberFormat="1" applyFill="1" applyBorder="1" applyProtection="1"/>
    <xf numFmtId="164" fontId="0" fillId="2" borderId="0" xfId="0" applyNumberFormat="1" applyFill="1" applyBorder="1" applyProtection="1">
      <protection locked="0"/>
    </xf>
    <xf numFmtId="0" fontId="5" fillId="2" borderId="0" xfId="0" applyFont="1" applyFill="1" applyBorder="1" applyProtection="1"/>
    <xf numFmtId="164" fontId="2" fillId="2" borderId="10" xfId="1" applyNumberFormat="1" applyFont="1" applyFill="1" applyBorder="1" applyProtection="1"/>
    <xf numFmtId="164" fontId="0" fillId="2" borderId="8" xfId="1" applyNumberFormat="1" applyFont="1" applyFill="1" applyBorder="1" applyProtection="1"/>
    <xf numFmtId="164" fontId="2" fillId="6" borderId="0" xfId="0" applyNumberFormat="1" applyFont="1" applyFill="1" applyBorder="1" applyProtection="1"/>
    <xf numFmtId="0" fontId="0" fillId="5" borderId="0" xfId="0" applyFill="1" applyProtection="1"/>
    <xf numFmtId="0" fontId="0" fillId="6" borderId="0" xfId="0" applyFill="1" applyProtection="1"/>
    <xf numFmtId="0" fontId="0" fillId="2" borderId="5" xfId="0" applyFill="1" applyBorder="1" applyAlignment="1" applyProtection="1">
      <alignment horizontal="center"/>
    </xf>
    <xf numFmtId="7" fontId="0" fillId="2" borderId="0" xfId="1" applyNumberFormat="1" applyFont="1" applyFill="1" applyBorder="1" applyProtection="1"/>
    <xf numFmtId="7" fontId="0" fillId="2" borderId="8" xfId="1" applyNumberFormat="1" applyFont="1" applyFill="1" applyBorder="1" applyProtection="1"/>
    <xf numFmtId="7" fontId="2" fillId="2" borderId="0" xfId="1" applyNumberFormat="1" applyFont="1" applyFill="1" applyBorder="1" applyProtection="1"/>
    <xf numFmtId="7" fontId="2" fillId="2" borderId="8" xfId="1" applyNumberFormat="1" applyFont="1" applyFill="1" applyBorder="1" applyProtection="1"/>
    <xf numFmtId="164" fontId="2" fillId="2" borderId="5" xfId="0" applyNumberFormat="1" applyFont="1" applyFill="1" applyBorder="1" applyAlignment="1" applyProtection="1">
      <alignment horizontal="center" vertical="center" wrapText="1"/>
    </xf>
    <xf numFmtId="0" fontId="2" fillId="2" borderId="5" xfId="0" applyFont="1" applyFill="1" applyBorder="1" applyAlignment="1" applyProtection="1">
      <alignment horizontal="center"/>
    </xf>
    <xf numFmtId="0" fontId="7" fillId="2" borderId="0" xfId="0" applyFont="1" applyFill="1" applyAlignment="1">
      <alignment vertical="center"/>
    </xf>
    <xf numFmtId="0" fontId="0" fillId="2" borderId="0" xfId="0" applyFill="1" applyAlignment="1" applyProtection="1"/>
    <xf numFmtId="0" fontId="0" fillId="2" borderId="0" xfId="0" applyFill="1" applyAlignment="1" applyProtection="1">
      <alignment vertical="top"/>
    </xf>
    <xf numFmtId="164" fontId="2" fillId="2" borderId="8" xfId="1" applyNumberFormat="1" applyFont="1" applyFill="1" applyBorder="1" applyProtection="1"/>
    <xf numFmtId="0" fontId="7" fillId="2" borderId="0" xfId="0" applyFont="1" applyFill="1" applyAlignment="1">
      <alignment horizontal="left" vertical="top" wrapText="1"/>
    </xf>
    <xf numFmtId="0" fontId="7" fillId="2" borderId="0" xfId="0" quotePrefix="1" applyFont="1" applyFill="1" applyAlignment="1">
      <alignment horizontal="left" vertical="center"/>
    </xf>
    <xf numFmtId="0" fontId="7" fillId="2" borderId="0" xfId="0" applyFont="1" applyFill="1" applyAlignment="1">
      <alignment horizontal="left" vertical="center"/>
    </xf>
    <xf numFmtId="0" fontId="7" fillId="2" borderId="0" xfId="0" quotePrefix="1" applyFont="1" applyFill="1" applyAlignment="1">
      <alignment horizontal="left" vertical="center" wrapText="1"/>
    </xf>
    <xf numFmtId="0" fontId="7" fillId="2" borderId="0" xfId="0" applyFont="1" applyFill="1" applyAlignment="1">
      <alignment horizontal="left" vertical="center" wrapText="1"/>
    </xf>
    <xf numFmtId="164" fontId="0" fillId="0" borderId="0" xfId="0" applyNumberFormat="1" applyFill="1" applyBorder="1" applyAlignment="1" applyProtection="1">
      <alignment horizontal="center"/>
      <protection locked="0"/>
    </xf>
  </cellXfs>
  <cellStyles count="3">
    <cellStyle name="Komma" xfId="2" builtinId="3"/>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47625</xdr:colOff>
      <xdr:row>5</xdr:row>
      <xdr:rowOff>142874</xdr:rowOff>
    </xdr:from>
    <xdr:to>
      <xdr:col>9</xdr:col>
      <xdr:colOff>561975</xdr:colOff>
      <xdr:row>36</xdr:row>
      <xdr:rowOff>57150</xdr:rowOff>
    </xdr:to>
    <xdr:sp macro="" textlink="">
      <xdr:nvSpPr>
        <xdr:cNvPr id="5" name="Tekstvak 4">
          <a:extLst>
            <a:ext uri="{FF2B5EF4-FFF2-40B4-BE49-F238E27FC236}">
              <a16:creationId xmlns:a16="http://schemas.microsoft.com/office/drawing/2014/main" id="{00000000-0008-0000-0000-000005000000}"/>
            </a:ext>
          </a:extLst>
        </xdr:cNvPr>
        <xdr:cNvSpPr txBox="1"/>
      </xdr:nvSpPr>
      <xdr:spPr>
        <a:xfrm>
          <a:off x="47625" y="1095374"/>
          <a:ext cx="6000750" cy="5819776"/>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Dit prijzenblad</a:t>
          </a:r>
          <a:r>
            <a:rPr lang="nl-NL" sz="1100" baseline="0"/>
            <a:t> bestaat inclusief dit voorblad uit 3 werkbladen. De werkbladen zijn uitgezonderd de </a:t>
          </a:r>
          <a:r>
            <a:rPr lang="nl-NL" sz="1100" b="1" baseline="0"/>
            <a:t>witte</a:t>
          </a:r>
          <a:r>
            <a:rPr lang="nl-NL" sz="1100" b="0" baseline="0"/>
            <a:t> invulvelden beveiligd voor wijzigingen.</a:t>
          </a:r>
        </a:p>
        <a:p>
          <a:endParaRPr lang="nl-NL" sz="1100" b="0" baseline="0"/>
        </a:p>
        <a:p>
          <a:r>
            <a:rPr lang="nl-NL" sz="1100" b="0" i="0" u="none" strike="noStrike">
              <a:solidFill>
                <a:schemeClr val="dk1"/>
              </a:solidFill>
              <a:effectLst/>
              <a:latin typeface="+mn-lt"/>
              <a:ea typeface="+mn-ea"/>
              <a:cs typeface="+mn-cs"/>
            </a:rPr>
            <a:t>U dient alle (witte) gevraagde cellen in te vullen.</a:t>
          </a:r>
          <a:r>
            <a:rPr lang="nl-NL" sz="1100" b="1"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Let op in de prijstabellen alleen bedragen invullen, geen tekst.</a:t>
          </a:r>
          <a:r>
            <a:rPr lang="nl-NL"/>
            <a:t> </a:t>
          </a:r>
          <a:r>
            <a:rPr lang="nl-NL" sz="1100" b="0" i="0" u="none" strike="noStrike">
              <a:solidFill>
                <a:schemeClr val="dk1"/>
              </a:solidFill>
              <a:effectLst/>
              <a:latin typeface="+mn-lt"/>
              <a:ea typeface="+mn-ea"/>
              <a:cs typeface="+mn-cs"/>
            </a:rPr>
            <a:t>Indien u geen prijs hanteert, zijnde de afname is kosteloos, vult u als bedrag "0" in.</a:t>
          </a:r>
          <a:r>
            <a:rPr lang="nl-NL"/>
            <a:t> </a:t>
          </a:r>
        </a:p>
        <a:p>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U dient uw prijzen op te geven inclusief alle kosten (o.a. kosten installatie, bedrijfsgerede oplevering en afvoer emballage &amp; verpakking van de betreffende onderdelen), maar exclusief BTW.</a:t>
          </a:r>
          <a:r>
            <a:rPr lang="nl-NL"/>
            <a:t>  </a:t>
          </a:r>
          <a:r>
            <a:rPr lang="nl-NL" b="1"/>
            <a:t>Ook bij geen fusie van beide instellingen</a:t>
          </a:r>
          <a:r>
            <a:rPr lang="nl-NL" b="1" baseline="0"/>
            <a:t> blijft o.a. de prijs per werkplek gelijk.</a:t>
          </a:r>
          <a:endParaRPr lang="nl-NL" b="1"/>
        </a:p>
        <a:p>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De in dit formulier genoemde aantallen zijn indicatief en uitsluitend bedoeld voor gunning.</a:t>
          </a:r>
          <a:r>
            <a:rPr lang="nl-NL"/>
            <a:t> </a:t>
          </a:r>
          <a:r>
            <a:rPr lang="nl-NL" sz="1100" b="0" i="0" u="none" strike="noStrike">
              <a:solidFill>
                <a:schemeClr val="dk1"/>
              </a:solidFill>
              <a:effectLst/>
              <a:latin typeface="+mn-lt"/>
              <a:ea typeface="+mn-ea"/>
              <a:cs typeface="+mn-cs"/>
            </a:rPr>
            <a:t>Aan de genoemde aantallen kunnen geen rechten voor afname worden ontleend.</a:t>
          </a:r>
          <a:r>
            <a:rPr lang="nl-NL"/>
            <a:t> </a:t>
          </a:r>
          <a:endParaRPr lang="nl-NL" sz="1100" b="1" baseline="0"/>
        </a:p>
        <a:p>
          <a:endParaRPr lang="nl-NL" sz="1100" b="1" baseline="0"/>
        </a:p>
        <a:p>
          <a:r>
            <a:rPr lang="nl-NL" sz="1100" b="1" baseline="0"/>
            <a:t>WERKBLAD CALCULATIE</a:t>
          </a:r>
        </a:p>
        <a:p>
          <a:endParaRPr lang="nl-NL" sz="1100" b="1" baseline="0"/>
        </a:p>
        <a:p>
          <a:pPr marL="0" marR="0" indent="0" defTabSz="914400" eaLnBrk="1" fontAlgn="auto" latinLnBrk="0" hangingPunct="1">
            <a:lnSpc>
              <a:spcPct val="100000"/>
            </a:lnSpc>
            <a:spcBef>
              <a:spcPts val="0"/>
            </a:spcBef>
            <a:spcAft>
              <a:spcPts val="0"/>
            </a:spcAft>
            <a:buClrTx/>
            <a:buSzTx/>
            <a:buFontTx/>
            <a:buNone/>
            <a:tabLst/>
            <a:defRPr/>
          </a:pPr>
          <a:r>
            <a:rPr lang="nl-NL" sz="1100" b="0" baseline="0">
              <a:solidFill>
                <a:schemeClr val="dk1"/>
              </a:solidFill>
              <a:effectLst/>
              <a:latin typeface="+mn-lt"/>
              <a:ea typeface="+mn-ea"/>
              <a:cs typeface="+mn-cs"/>
            </a:rPr>
            <a:t>In het werkblad </a:t>
          </a:r>
          <a:r>
            <a:rPr lang="nl-NL" sz="1100" b="1" baseline="0">
              <a:solidFill>
                <a:schemeClr val="dk1"/>
              </a:solidFill>
              <a:effectLst/>
              <a:latin typeface="+mn-lt"/>
              <a:ea typeface="+mn-ea"/>
              <a:cs typeface="+mn-cs"/>
            </a:rPr>
            <a:t>calculatie</a:t>
          </a:r>
          <a:r>
            <a:rPr lang="nl-NL" sz="1100" b="0" baseline="0">
              <a:solidFill>
                <a:schemeClr val="dk1"/>
              </a:solidFill>
              <a:effectLst/>
              <a:latin typeface="+mn-lt"/>
              <a:ea typeface="+mn-ea"/>
              <a:cs typeface="+mn-cs"/>
            </a:rPr>
            <a:t> vult u op basis van de gevraagde onderdelen uw offerte prijzen in op basis van bedragen </a:t>
          </a:r>
          <a:r>
            <a:rPr lang="nl-NL" sz="1100" b="1" baseline="0">
              <a:solidFill>
                <a:schemeClr val="dk1"/>
              </a:solidFill>
              <a:effectLst/>
              <a:latin typeface="+mn-lt"/>
              <a:ea typeface="+mn-ea"/>
              <a:cs typeface="+mn-cs"/>
            </a:rPr>
            <a:t>exclusief BTW per maand. </a:t>
          </a:r>
        </a:p>
        <a:p>
          <a:pPr marL="0" marR="0" indent="0" defTabSz="914400" eaLnBrk="1" fontAlgn="auto" latinLnBrk="0" hangingPunct="1">
            <a:lnSpc>
              <a:spcPct val="100000"/>
            </a:lnSpc>
            <a:spcBef>
              <a:spcPts val="0"/>
            </a:spcBef>
            <a:spcAft>
              <a:spcPts val="0"/>
            </a:spcAft>
            <a:buClrTx/>
            <a:buSzTx/>
            <a:buFontTx/>
            <a:buNone/>
            <a:tabLst/>
            <a:defRPr/>
          </a:pPr>
          <a:endParaRPr lang="nl-NL" sz="1100" b="1"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nl-NL" sz="1100" b="0" baseline="0">
              <a:solidFill>
                <a:schemeClr val="dk1"/>
              </a:solidFill>
              <a:effectLst/>
              <a:latin typeface="+mn-lt"/>
              <a:ea typeface="+mn-ea"/>
              <a:cs typeface="+mn-cs"/>
            </a:rPr>
            <a:t>Op basis van de door u ingevulde waarden wordt automatisch </a:t>
          </a:r>
          <a:r>
            <a:rPr lang="nl-NL" sz="1100" b="1" baseline="0">
              <a:solidFill>
                <a:schemeClr val="dk1"/>
              </a:solidFill>
              <a:effectLst/>
              <a:latin typeface="+mn-lt"/>
              <a:ea typeface="+mn-ea"/>
              <a:cs typeface="+mn-cs"/>
            </a:rPr>
            <a:t>een totaalbedrag per jaar berekend</a:t>
          </a:r>
          <a:r>
            <a:rPr lang="nl-NL" sz="1100" b="0" baseline="0">
              <a:solidFill>
                <a:schemeClr val="dk1"/>
              </a:solidFill>
              <a:effectLst/>
              <a:latin typeface="+mn-lt"/>
              <a:ea typeface="+mn-ea"/>
              <a:cs typeface="+mn-cs"/>
            </a:rPr>
            <a:t>, waarbij de prijzen per eenheid worden vermenigvuldigd door het opgegeven aantal eenheden (b.v. aantallen gebruikers, devices).  Bij wijzigingen van het aantal eenheden (bijv. meer of minder studenten, meer of minder medewerkers) worden de prijzen aangepast op basis van de geoffreerde tarieven per eenheid.</a:t>
          </a:r>
        </a:p>
        <a:p>
          <a:pPr marL="0" marR="0" indent="0" defTabSz="914400" eaLnBrk="1" fontAlgn="auto" latinLnBrk="0" hangingPunct="1">
            <a:lnSpc>
              <a:spcPct val="100000"/>
            </a:lnSpc>
            <a:spcBef>
              <a:spcPts val="0"/>
            </a:spcBef>
            <a:spcAft>
              <a:spcPts val="0"/>
            </a:spcAft>
            <a:buClrTx/>
            <a:buSzTx/>
            <a:buFontTx/>
            <a:buNone/>
            <a:tabLst/>
            <a:defRPr/>
          </a:pPr>
          <a:endParaRPr lang="nl-NL" sz="1100" b="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nl-NL" sz="1100" b="0" baseline="0">
              <a:solidFill>
                <a:schemeClr val="dk1"/>
              </a:solidFill>
              <a:effectLst/>
              <a:latin typeface="+mn-lt"/>
              <a:ea typeface="+mn-ea"/>
              <a:cs typeface="+mn-cs"/>
            </a:rPr>
            <a:t>Prijzen voor optioneel gevraagde diensten dienen </a:t>
          </a:r>
          <a:r>
            <a:rPr lang="nl-NL" sz="1100" b="1" baseline="0">
              <a:solidFill>
                <a:schemeClr val="dk1"/>
              </a:solidFill>
              <a:effectLst/>
              <a:latin typeface="+mn-lt"/>
              <a:ea typeface="+mn-ea"/>
              <a:cs typeface="+mn-cs"/>
            </a:rPr>
            <a:t>wel</a:t>
          </a:r>
          <a:r>
            <a:rPr lang="nl-NL" sz="1100" b="0" baseline="0">
              <a:solidFill>
                <a:schemeClr val="dk1"/>
              </a:solidFill>
              <a:effectLst/>
              <a:latin typeface="+mn-lt"/>
              <a:ea typeface="+mn-ea"/>
              <a:cs typeface="+mn-cs"/>
            </a:rPr>
            <a:t> ingevuld te worden, maar wegen </a:t>
          </a:r>
          <a:r>
            <a:rPr lang="nl-NL" sz="1100" b="1" baseline="0">
              <a:solidFill>
                <a:schemeClr val="dk1"/>
              </a:solidFill>
              <a:effectLst/>
              <a:latin typeface="+mn-lt"/>
              <a:ea typeface="+mn-ea"/>
              <a:cs typeface="+mn-cs"/>
            </a:rPr>
            <a:t>niet</a:t>
          </a:r>
          <a:r>
            <a:rPr lang="nl-NL" sz="1100" b="0" baseline="0">
              <a:solidFill>
                <a:schemeClr val="dk1"/>
              </a:solidFill>
              <a:effectLst/>
              <a:latin typeface="+mn-lt"/>
              <a:ea typeface="+mn-ea"/>
              <a:cs typeface="+mn-cs"/>
            </a:rPr>
            <a:t> mee in het eindbedrag. </a:t>
          </a:r>
        </a:p>
        <a:p>
          <a:pPr marL="0" marR="0" indent="0" defTabSz="914400" eaLnBrk="1" fontAlgn="auto" latinLnBrk="0" hangingPunct="1">
            <a:lnSpc>
              <a:spcPct val="100000"/>
            </a:lnSpc>
            <a:spcBef>
              <a:spcPts val="0"/>
            </a:spcBef>
            <a:spcAft>
              <a:spcPts val="0"/>
            </a:spcAft>
            <a:buClrTx/>
            <a:buSzTx/>
            <a:buFontTx/>
            <a:buNone/>
            <a:tabLst/>
            <a:defRPr/>
          </a:pPr>
          <a:endParaRPr lang="nl-NL" sz="1100" b="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nl-NL" sz="1100" b="1" baseline="0">
              <a:solidFill>
                <a:schemeClr val="dk1"/>
              </a:solidFill>
              <a:effectLst/>
              <a:latin typeface="+mn-lt"/>
              <a:ea typeface="+mn-ea"/>
              <a:cs typeface="+mn-cs"/>
            </a:rPr>
            <a:t>WERKBLAD OPTIONEEL</a:t>
          </a:r>
        </a:p>
        <a:p>
          <a:pPr marL="0" marR="0" indent="0" defTabSz="914400" eaLnBrk="1" fontAlgn="auto" latinLnBrk="0" hangingPunct="1">
            <a:lnSpc>
              <a:spcPct val="100000"/>
            </a:lnSpc>
            <a:spcBef>
              <a:spcPts val="0"/>
            </a:spcBef>
            <a:spcAft>
              <a:spcPts val="0"/>
            </a:spcAft>
            <a:buClrTx/>
            <a:buSzTx/>
            <a:buFontTx/>
            <a:buNone/>
            <a:tabLst/>
            <a:defRPr/>
          </a:pPr>
          <a:endParaRPr lang="nl-NL" b="0">
            <a:effectLst/>
          </a:endParaRPr>
        </a:p>
        <a:p>
          <a:pPr marL="0" marR="0" indent="0" defTabSz="914400" eaLnBrk="1" fontAlgn="auto" latinLnBrk="0" hangingPunct="1">
            <a:lnSpc>
              <a:spcPct val="100000"/>
            </a:lnSpc>
            <a:spcBef>
              <a:spcPts val="0"/>
            </a:spcBef>
            <a:spcAft>
              <a:spcPts val="0"/>
            </a:spcAft>
            <a:buClrTx/>
            <a:buSzTx/>
            <a:buFontTx/>
            <a:buNone/>
            <a:tabLst/>
            <a:defRPr/>
          </a:pPr>
          <a:r>
            <a:rPr lang="nl-NL" b="0">
              <a:effectLst/>
            </a:rPr>
            <a:t>In het werkblad </a:t>
          </a:r>
          <a:r>
            <a:rPr lang="nl-NL" b="1">
              <a:effectLst/>
            </a:rPr>
            <a:t>optioneel</a:t>
          </a:r>
          <a:r>
            <a:rPr lang="nl-NL" b="0" baseline="0">
              <a:effectLst/>
            </a:rPr>
            <a:t> kunt u aanvullende diensten, services en voorzieningen offreren die niet in het werkblad </a:t>
          </a:r>
          <a:r>
            <a:rPr lang="nl-NL" b="1" baseline="0">
              <a:effectLst/>
            </a:rPr>
            <a:t>calculatie</a:t>
          </a:r>
          <a:r>
            <a:rPr lang="nl-NL" b="0" baseline="0">
              <a:effectLst/>
            </a:rPr>
            <a:t> zijn gevraagd, maar in het kader van de toekomstige dienstverlening relevant zijn voor ROC Leeuwenborgh en Arcus college. De aangeboden services, voorzieningen en diensten in het werkblad OPTIONEEL wegen </a:t>
          </a:r>
          <a:r>
            <a:rPr lang="nl-NL" b="1" baseline="0">
              <a:effectLst/>
            </a:rPr>
            <a:t>niet</a:t>
          </a:r>
          <a:r>
            <a:rPr lang="nl-NL" b="0" baseline="0">
              <a:effectLst/>
            </a:rPr>
            <a:t> mee in het eindbedrag voor gunning.</a:t>
          </a:r>
          <a:endParaRPr lang="nl-NL" b="0">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nl-NL" b="0">
            <a:effectLst/>
          </a:endParaRPr>
        </a:p>
        <a:p>
          <a:endParaRPr lang="nl-NL" sz="1100" b="0" baseline="0"/>
        </a:p>
        <a:p>
          <a:endParaRPr lang="nl-NL" sz="1100" b="0"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156</xdr:row>
      <xdr:rowOff>114300</xdr:rowOff>
    </xdr:from>
    <xdr:to>
      <xdr:col>11</xdr:col>
      <xdr:colOff>885825</xdr:colOff>
      <xdr:row>175</xdr:row>
      <xdr:rowOff>130479</xdr:rowOff>
    </xdr:to>
    <xdr:sp macro="" textlink="">
      <xdr:nvSpPr>
        <xdr:cNvPr id="3" name="Tekstvak 2">
          <a:extLst>
            <a:ext uri="{FF2B5EF4-FFF2-40B4-BE49-F238E27FC236}">
              <a16:creationId xmlns:a16="http://schemas.microsoft.com/office/drawing/2014/main" id="{00000000-0008-0000-0100-000003000000}"/>
            </a:ext>
          </a:extLst>
        </xdr:cNvPr>
        <xdr:cNvSpPr txBox="1"/>
      </xdr:nvSpPr>
      <xdr:spPr>
        <a:xfrm>
          <a:off x="38100" y="30059334"/>
          <a:ext cx="6758444" cy="3734844"/>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u="sng">
              <a:solidFill>
                <a:schemeClr val="dk1"/>
              </a:solidFill>
              <a:effectLst/>
              <a:latin typeface="+mn-lt"/>
              <a:ea typeface="+mn-ea"/>
              <a:cs typeface="+mn-cs"/>
            </a:rPr>
            <a:t>Opmerkingen ter informatie</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Werkplekbeheer en beheer randapparatuur		Nacalculatie of contract		</a:t>
          </a:r>
        </a:p>
        <a:p>
          <a:r>
            <a:rPr lang="nl-NL" sz="1100">
              <a:solidFill>
                <a:schemeClr val="dk1"/>
              </a:solidFill>
              <a:effectLst/>
              <a:latin typeface="+mn-lt"/>
              <a:ea typeface="+mn-ea"/>
              <a:cs typeface="+mn-cs"/>
            </a:rPr>
            <a:t>LAN/WAN beheer remote			Inclusief hostingtarief		</a:t>
          </a:r>
        </a:p>
        <a:p>
          <a:r>
            <a:rPr lang="nl-NL" sz="1100">
              <a:solidFill>
                <a:schemeClr val="dk1"/>
              </a:solidFill>
              <a:effectLst/>
              <a:latin typeface="+mn-lt"/>
              <a:ea typeface="+mn-ea"/>
              <a:cs typeface="+mn-cs"/>
            </a:rPr>
            <a:t>LAN/WAN beheer op locatie			Nacalculatie		</a:t>
          </a:r>
        </a:p>
        <a:p>
          <a:r>
            <a:rPr lang="nl-NL" sz="1100">
              <a:solidFill>
                <a:schemeClr val="dk1"/>
              </a:solidFill>
              <a:effectLst/>
              <a:latin typeface="+mn-lt"/>
              <a:ea typeface="+mn-ea"/>
              <a:cs typeface="+mn-cs"/>
            </a:rPr>
            <a:t>Technisch applicatiebeheer 			Nacalculatie		</a:t>
          </a:r>
        </a:p>
        <a:p>
          <a:r>
            <a:rPr lang="nl-NL" sz="1100">
              <a:solidFill>
                <a:schemeClr val="dk1"/>
              </a:solidFill>
              <a:effectLst/>
              <a:latin typeface="+mn-lt"/>
              <a:ea typeface="+mn-ea"/>
              <a:cs typeface="+mn-cs"/>
            </a:rPr>
            <a:t>Incidentafhandeling en incidentbeheer server infra	Inclusief hostingtarief		</a:t>
          </a:r>
        </a:p>
        <a:p>
          <a:r>
            <a:rPr lang="nl-NL" sz="1100">
              <a:solidFill>
                <a:schemeClr val="dk1"/>
              </a:solidFill>
              <a:effectLst/>
              <a:latin typeface="+mn-lt"/>
              <a:ea typeface="+mn-ea"/>
              <a:cs typeface="+mn-cs"/>
            </a:rPr>
            <a:t>Probleemafhandeling en probleembeheer server infra	Inclusief hostingtarief		</a:t>
          </a:r>
        </a:p>
        <a:p>
          <a:r>
            <a:rPr lang="nl-NL" sz="1100">
              <a:solidFill>
                <a:schemeClr val="dk1"/>
              </a:solidFill>
              <a:effectLst/>
              <a:latin typeface="+mn-lt"/>
              <a:ea typeface="+mn-ea"/>
              <a:cs typeface="+mn-cs"/>
            </a:rPr>
            <a:t>Reguliere wijzigingen aan de serverinfra		Inclusief hostingtarief	</a:t>
          </a:r>
        </a:p>
        <a:p>
          <a:r>
            <a:rPr lang="nl-NL" sz="1100">
              <a:solidFill>
                <a:schemeClr val="dk1"/>
              </a:solidFill>
              <a:effectLst/>
              <a:latin typeface="+mn-lt"/>
              <a:ea typeface="+mn-ea"/>
              <a:cs typeface="+mn-cs"/>
            </a:rPr>
            <a:t>Technisch beheer, inclusief backup – restore- archive	Inclusief Hostingtarief	</a:t>
          </a:r>
        </a:p>
        <a:p>
          <a:r>
            <a:rPr lang="nl-NL" sz="1100">
              <a:solidFill>
                <a:schemeClr val="dk1"/>
              </a:solidFill>
              <a:effectLst/>
              <a:latin typeface="+mn-lt"/>
              <a:ea typeface="+mn-ea"/>
              <a:cs typeface="+mn-cs"/>
            </a:rPr>
            <a:t>Wijzigingen/uitbreidingen dienstverlening		Offerte	</a:t>
          </a:r>
        </a:p>
        <a:p>
          <a:r>
            <a:rPr lang="nl-NL" sz="1100">
              <a:solidFill>
                <a:schemeClr val="dk1"/>
              </a:solidFill>
              <a:effectLst/>
              <a:latin typeface="+mn-lt"/>
              <a:ea typeface="+mn-ea"/>
              <a:cs typeface="+mn-cs"/>
            </a:rPr>
            <a:t>Wijzigingen in bedrijf kritische applicaties		Offerte</a:t>
          </a:r>
        </a:p>
        <a:p>
          <a:r>
            <a:rPr lang="nl-NL" sz="1100">
              <a:solidFill>
                <a:schemeClr val="dk1"/>
              </a:solidFill>
              <a:effectLst/>
              <a:latin typeface="+mn-lt"/>
              <a:ea typeface="+mn-ea"/>
              <a:cs typeface="+mn-cs"/>
            </a:rPr>
            <a:t>Wijzigingen in platform (database, O/S)		Inclusief hostingtarief</a:t>
          </a:r>
        </a:p>
        <a:p>
          <a:r>
            <a:rPr lang="nl-NL" sz="1100">
              <a:solidFill>
                <a:schemeClr val="dk1"/>
              </a:solidFill>
              <a:effectLst/>
              <a:latin typeface="+mn-lt"/>
              <a:ea typeface="+mn-ea"/>
              <a:cs typeface="+mn-cs"/>
            </a:rPr>
            <a:t>Changeoverleg (CAB) en servicemanagement </a:t>
          </a:r>
        </a:p>
        <a:p>
          <a:r>
            <a:rPr lang="nl-NL" sz="1100">
              <a:solidFill>
                <a:schemeClr val="dk1"/>
              </a:solidFill>
              <a:effectLst/>
              <a:latin typeface="+mn-lt"/>
              <a:ea typeface="+mn-ea"/>
              <a:cs typeface="+mn-cs"/>
            </a:rPr>
            <a:t>overleg op locatie klant			Inclusief hostingtarief		</a:t>
          </a:r>
        </a:p>
        <a:p>
          <a:r>
            <a:rPr lang="nl-NL" sz="1100">
              <a:solidFill>
                <a:schemeClr val="dk1"/>
              </a:solidFill>
              <a:effectLst/>
              <a:latin typeface="+mn-lt"/>
              <a:ea typeface="+mn-ea"/>
              <a:cs typeface="+mn-cs"/>
            </a:rPr>
            <a:t>Regulier onderhoud/vervanging/uitbreiding serverinfra	Inclusief hostingtarief		</a:t>
          </a:r>
        </a:p>
        <a:p>
          <a:r>
            <a:rPr lang="nl-NL" sz="1100">
              <a:solidFill>
                <a:schemeClr val="dk1"/>
              </a:solidFill>
              <a:effectLst/>
              <a:latin typeface="+mn-lt"/>
              <a:ea typeface="+mn-ea"/>
              <a:cs typeface="+mn-cs"/>
            </a:rPr>
            <a:t>Advieswerkzaamheden			Offerte		</a:t>
          </a:r>
        </a:p>
        <a:p>
          <a:r>
            <a:rPr lang="nl-NL" sz="1100">
              <a:solidFill>
                <a:schemeClr val="dk1"/>
              </a:solidFill>
              <a:effectLst/>
              <a:latin typeface="+mn-lt"/>
              <a:ea typeface="+mn-ea"/>
              <a:cs typeface="+mn-cs"/>
            </a:rPr>
            <a:t>Alle rapportages, monitoring			Inclusief hostingtarief		</a:t>
          </a:r>
        </a:p>
        <a:p>
          <a:endParaRPr lang="nl-NL" sz="1100"/>
        </a:p>
      </xdr:txBody>
    </xdr:sp>
    <xdr:clientData/>
  </xdr:twoCellAnchor>
  <xdr:twoCellAnchor>
    <xdr:from>
      <xdr:col>12</xdr:col>
      <xdr:colOff>195719</xdr:colOff>
      <xdr:row>43</xdr:row>
      <xdr:rowOff>169623</xdr:rowOff>
    </xdr:from>
    <xdr:to>
      <xdr:col>19</xdr:col>
      <xdr:colOff>561061</xdr:colOff>
      <xdr:row>60</xdr:row>
      <xdr:rowOff>104775</xdr:rowOff>
    </xdr:to>
    <xdr:sp macro="" textlink="">
      <xdr:nvSpPr>
        <xdr:cNvPr id="4" name="Tekstvak 3">
          <a:extLst>
            <a:ext uri="{FF2B5EF4-FFF2-40B4-BE49-F238E27FC236}">
              <a16:creationId xmlns:a16="http://schemas.microsoft.com/office/drawing/2014/main" id="{00000000-0008-0000-0100-000004000000}"/>
            </a:ext>
          </a:extLst>
        </xdr:cNvPr>
        <xdr:cNvSpPr txBox="1"/>
      </xdr:nvSpPr>
      <xdr:spPr>
        <a:xfrm>
          <a:off x="7434719" y="13695123"/>
          <a:ext cx="4965917" cy="2983152"/>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Toelichting bij Bedrijf Kritische Voorzieningen</a:t>
          </a:r>
        </a:p>
        <a:p>
          <a:endParaRPr lang="nl-NL" sz="1100" b="0"/>
        </a:p>
        <a:p>
          <a:r>
            <a:rPr lang="nl-NL" sz="1100" b="0" baseline="0"/>
            <a:t>Onder beheer van de VM wordt verstaan het OS + een bovenliggende Microsoft functionaliteit waaronder AD, AD(FS), DNS, DHCP, SCCM, SQL, File en print services. Dit is inclusief maandelijkse OS patching (security, critical en recommded patches/fixes).</a:t>
          </a:r>
        </a:p>
        <a:p>
          <a:endParaRPr lang="nl-NL" sz="1100" b="0" baseline="0"/>
        </a:p>
        <a:p>
          <a:r>
            <a:rPr lang="nl-NL" sz="1100" b="0" baseline="0"/>
            <a:t>Een eventuele bovenliggende niet Microsoft toepassing/functionaliteit (o.a. IAM, Cardsonline) wordt door de ketenverantwoordelijke in overleg met de betreffende software leverancier uitgevoerd.</a:t>
          </a:r>
        </a:p>
        <a:p>
          <a:endParaRPr lang="nl-NL" sz="1100" b="0" baseline="0"/>
        </a:p>
        <a:p>
          <a:r>
            <a:rPr lang="nl-NL" sz="1100" b="0" baseline="0"/>
            <a:t>Voorbeeld van koppelingen</a:t>
          </a:r>
        </a:p>
        <a:p>
          <a:r>
            <a:rPr lang="nl-NL" sz="1100" b="0" baseline="0"/>
            <a:t>Het betreft koppelingen voor wat betreft toegang, waaronder AD on premise en Azure AD d.m.v. AD connect, ADFS koppelingen, Single Sign On (SSO), Surfconext, Kennisnet Entree, IAM systeem naar bron systemen.  </a:t>
          </a:r>
        </a:p>
        <a:p>
          <a:endParaRPr lang="nl-NL" sz="1100" b="0" baseline="0"/>
        </a:p>
        <a:p>
          <a:endParaRPr lang="nl-NL" sz="1100" b="0" baseline="0"/>
        </a:p>
        <a:p>
          <a:endParaRPr lang="nl-NL" sz="1100" b="0"/>
        </a:p>
      </xdr:txBody>
    </xdr:sp>
    <xdr:clientData/>
  </xdr:twoCellAnchor>
  <xdr:twoCellAnchor>
    <xdr:from>
      <xdr:col>12</xdr:col>
      <xdr:colOff>190500</xdr:colOff>
      <xdr:row>62</xdr:row>
      <xdr:rowOff>190500</xdr:rowOff>
    </xdr:from>
    <xdr:to>
      <xdr:col>20</xdr:col>
      <xdr:colOff>152400</xdr:colOff>
      <xdr:row>83</xdr:row>
      <xdr:rowOff>85725</xdr:rowOff>
    </xdr:to>
    <xdr:sp macro="" textlink="">
      <xdr:nvSpPr>
        <xdr:cNvPr id="5" name="Tekstvak 4">
          <a:extLst>
            <a:ext uri="{FF2B5EF4-FFF2-40B4-BE49-F238E27FC236}">
              <a16:creationId xmlns:a16="http://schemas.microsoft.com/office/drawing/2014/main" id="{9D618B81-8B30-428E-B2ED-BCC8AAA08C3D}"/>
            </a:ext>
          </a:extLst>
        </xdr:cNvPr>
        <xdr:cNvSpPr txBox="1"/>
      </xdr:nvSpPr>
      <xdr:spPr>
        <a:xfrm>
          <a:off x="7429500" y="27832050"/>
          <a:ext cx="5172075" cy="2695575"/>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Toelichting</a:t>
          </a:r>
          <a:r>
            <a:rPr lang="nl-NL" sz="1100" b="1" baseline="0"/>
            <a:t> </a:t>
          </a:r>
          <a:endParaRPr lang="nl-NL" sz="1100" b="1"/>
        </a:p>
        <a:p>
          <a:endParaRPr lang="nl-NL" sz="1100" b="0" baseline="0"/>
        </a:p>
        <a:p>
          <a:r>
            <a:rPr lang="nl-NL" sz="1100" b="0" baseline="0"/>
            <a:t>D1 regievoering/coordinatie derde partijen (dus niet zijnde perceel 2 en 3)</a:t>
          </a:r>
        </a:p>
        <a:p>
          <a:endParaRPr lang="nl-NL" sz="1100" b="0" baseline="0"/>
        </a:p>
        <a:p>
          <a:r>
            <a:rPr lang="nl-NL" sz="1100" b="0" baseline="0"/>
            <a:t>Relevante levenranciers van de instelling v.w.b. basis ICT dienstverlening (proactieve houding vanuit de opdrachtnemer perceel 1).</a:t>
          </a:r>
        </a:p>
        <a:p>
          <a:endParaRPr lang="nl-NL" sz="1100" b="0" baseline="0"/>
        </a:p>
        <a:p>
          <a:r>
            <a:rPr lang="nl-NL" sz="1100" b="0" baseline="0"/>
            <a:t>1) Surfnet (internet, lichtpaden, Surfconext, Surfcert, internet pinnen, eduroam)</a:t>
          </a:r>
        </a:p>
        <a:p>
          <a:r>
            <a:rPr lang="nl-NL" sz="1100" b="0" baseline="0"/>
            <a:t>2) Surfcumulus (IaaS, VM's in centraal ICT knooppunt)</a:t>
          </a:r>
        </a:p>
        <a:p>
          <a:r>
            <a:rPr lang="nl-NL" sz="1100" b="0" baseline="0"/>
            <a:t>3) Identity en Access Management (IAM), VM leverancier Tools4ever</a:t>
          </a:r>
        </a:p>
        <a:p>
          <a:r>
            <a:rPr lang="nl-NL" sz="1100" b="0" baseline="0"/>
            <a:t>4) Qmanage, centraal ICT knooppunt, leverancier Quarantainenet</a:t>
          </a:r>
        </a:p>
        <a:p>
          <a:r>
            <a:rPr lang="nl-NL" sz="1100" b="0" baseline="0"/>
            <a:t>5) Multifunctional omgeving</a:t>
          </a:r>
        </a:p>
        <a:p>
          <a:r>
            <a:rPr lang="nl-NL" sz="1100" b="0" baseline="0"/>
            <a:t>6) Topdesk cloud, leverancier Topdesk</a:t>
          </a:r>
        </a:p>
        <a:p>
          <a:r>
            <a:rPr lang="nl-NL" sz="1100" b="0" baseline="0"/>
            <a:t>7) Pasjes systeem VM centraal ICT knooppunt</a:t>
          </a:r>
        </a:p>
        <a:p>
          <a:r>
            <a:rPr lang="nl-NL" sz="1100" b="0" baseline="0"/>
            <a:t>8) Office 365, leverancier Microsoft</a:t>
          </a:r>
        </a:p>
        <a:p>
          <a:r>
            <a:rPr lang="nl-NL" sz="1100" b="0" baseline="0"/>
            <a:t>9) Eurofiber, bestaande glasvezelring</a:t>
          </a:r>
        </a:p>
        <a:p>
          <a:r>
            <a:rPr lang="nl-NL" sz="1100" b="0" baseline="0"/>
            <a:t>10) Zuyd Hogeschool (faciliteert huidige netwerk zaken o.a. firewall t.b.v. Arcus)</a:t>
          </a:r>
        </a:p>
        <a:p>
          <a:endParaRPr lang="nl-NL" sz="1100" b="0" baseline="0"/>
        </a:p>
        <a:p>
          <a:endParaRPr lang="nl-NL" sz="1100" b="0" baseline="0"/>
        </a:p>
        <a:p>
          <a:endParaRPr lang="nl-NL" sz="1100" b="0" baseline="0"/>
        </a:p>
        <a:p>
          <a:endParaRPr lang="nl-NL" sz="1100" b="0" baseline="0"/>
        </a:p>
        <a:p>
          <a:endParaRPr lang="nl-NL" sz="1100" b="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showGridLines="0" zoomScaleNormal="100" workbookViewId="0">
      <selection activeCell="F5" sqref="F5"/>
    </sheetView>
  </sheetViews>
  <sheetFormatPr defaultColWidth="9.140625" defaultRowHeight="15" x14ac:dyDescent="0.25"/>
  <cols>
    <col min="1" max="16384" width="9.140625" style="1"/>
  </cols>
  <sheetData>
    <row r="1" spans="1:10" x14ac:dyDescent="0.25">
      <c r="A1" s="3"/>
      <c r="B1" s="4"/>
      <c r="C1" s="4"/>
      <c r="D1" s="4"/>
      <c r="E1" s="4"/>
      <c r="F1" s="4"/>
      <c r="G1" s="4"/>
      <c r="H1" s="4"/>
      <c r="I1" s="4"/>
      <c r="J1" s="4"/>
    </row>
    <row r="2" spans="1:10" x14ac:dyDescent="0.25">
      <c r="A2" s="5" t="s">
        <v>117</v>
      </c>
      <c r="B2" s="4"/>
      <c r="C2" s="4"/>
      <c r="D2" s="4"/>
      <c r="E2" s="4"/>
      <c r="F2" s="4"/>
      <c r="G2" s="4"/>
      <c r="H2" s="4"/>
      <c r="I2" s="4"/>
      <c r="J2" s="4"/>
    </row>
    <row r="3" spans="1:10" x14ac:dyDescent="0.25">
      <c r="A3" s="4"/>
      <c r="B3" s="4"/>
      <c r="C3" s="4"/>
      <c r="D3" s="4"/>
      <c r="E3" s="4"/>
      <c r="F3" s="4"/>
      <c r="G3" s="4"/>
      <c r="H3" s="4"/>
      <c r="I3" s="4"/>
      <c r="J3" s="4"/>
    </row>
    <row r="5" spans="1:10" s="2" customFormat="1" x14ac:dyDescent="0.25">
      <c r="A5" s="2" t="s">
        <v>0</v>
      </c>
      <c r="D5" s="2" t="s">
        <v>47</v>
      </c>
      <c r="F5" s="6"/>
      <c r="G5" s="7"/>
      <c r="H5" s="7"/>
      <c r="I5" s="7"/>
      <c r="J5" s="8"/>
    </row>
  </sheetData>
  <sheetProtection algorithmName="SHA-512" hashValue="af3CQXToGX/G/vUx4rCmS5Q5A4p6l+zi2LlNG8WLEo1YTcLjwD9TjJ2ecSBZh0FNqm1y+t8miRJDIcCOfAeGoQ==" saltValue="n1CGftAEbIUX6Q88+ytN8Q==" spinCount="100000" sheet="1" selectLockedCells="1"/>
  <pageMargins left="0.25" right="0.25"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7"/>
  <sheetViews>
    <sheetView showGridLines="0" tabSelected="1" zoomScale="80" zoomScaleNormal="80" workbookViewId="0">
      <selection activeCell="G27" sqref="G27"/>
    </sheetView>
  </sheetViews>
  <sheetFormatPr defaultColWidth="9.140625" defaultRowHeight="15" x14ac:dyDescent="0.25"/>
  <cols>
    <col min="1" max="5" width="9.140625" style="14"/>
    <col min="6" max="6" width="15.28515625" style="14" customWidth="1"/>
    <col min="7" max="7" width="15.5703125" style="56" customWidth="1"/>
    <col min="8" max="8" width="3.7109375" style="14" customWidth="1"/>
    <col min="9" max="9" width="15.5703125" style="14" customWidth="1"/>
    <col min="10" max="10" width="3.7109375" style="14" customWidth="1"/>
    <col min="11" max="11" width="14.140625" style="13" customWidth="1"/>
    <col min="12" max="12" width="16.85546875" style="13" customWidth="1"/>
    <col min="13" max="13" width="14.140625" style="13" customWidth="1"/>
    <col min="14" max="16384" width="9.140625" style="14"/>
  </cols>
  <sheetData>
    <row r="1" spans="1:16" x14ac:dyDescent="0.25">
      <c r="A1" s="9"/>
      <c r="B1" s="10"/>
      <c r="C1" s="10"/>
      <c r="D1" s="10"/>
      <c r="E1" s="10"/>
      <c r="F1" s="10"/>
      <c r="G1" s="11"/>
      <c r="H1" s="10"/>
      <c r="I1" s="10"/>
      <c r="J1" s="10"/>
      <c r="K1" s="12"/>
      <c r="L1" s="12"/>
    </row>
    <row r="2" spans="1:16" x14ac:dyDescent="0.25">
      <c r="A2" s="15" t="str">
        <f>Voorblad!A2</f>
        <v>Prijzeninvulformulier - perceel 1</v>
      </c>
      <c r="B2" s="10"/>
      <c r="C2" s="10"/>
      <c r="D2" s="10"/>
      <c r="E2" s="10"/>
      <c r="F2" s="10"/>
      <c r="G2" s="11"/>
      <c r="H2" s="10"/>
      <c r="I2" s="10"/>
      <c r="J2" s="10"/>
      <c r="K2" s="12"/>
      <c r="L2" s="12"/>
    </row>
    <row r="3" spans="1:16" x14ac:dyDescent="0.25">
      <c r="A3" s="10"/>
      <c r="B3" s="10"/>
      <c r="C3" s="10"/>
      <c r="D3" s="10"/>
      <c r="E3" s="10"/>
      <c r="F3" s="10"/>
      <c r="G3" s="11"/>
      <c r="H3" s="10"/>
      <c r="I3" s="10"/>
      <c r="J3" s="10"/>
      <c r="K3" s="12"/>
      <c r="L3" s="12"/>
    </row>
    <row r="4" spans="1:16" x14ac:dyDescent="0.25">
      <c r="D4" s="14" t="str">
        <f>Voorblad!D5</f>
        <v>Naam inschrijver</v>
      </c>
      <c r="F4" s="14">
        <f>Voorblad!F5</f>
        <v>0</v>
      </c>
      <c r="N4" s="81" t="s">
        <v>116</v>
      </c>
      <c r="O4" s="81"/>
      <c r="P4" s="81"/>
    </row>
    <row r="5" spans="1:16" ht="15" customHeight="1" x14ac:dyDescent="0.25">
      <c r="A5" s="16" t="s">
        <v>1</v>
      </c>
      <c r="B5" s="17"/>
      <c r="C5" s="17"/>
      <c r="D5" s="17"/>
      <c r="E5" s="17"/>
      <c r="F5" s="17"/>
      <c r="G5" s="18"/>
      <c r="H5" s="17"/>
      <c r="I5" s="17"/>
      <c r="J5" s="17"/>
      <c r="K5" s="19"/>
      <c r="L5" s="20"/>
      <c r="N5" s="14" t="s">
        <v>114</v>
      </c>
    </row>
    <row r="6" spans="1:16" ht="30" customHeight="1" x14ac:dyDescent="0.25">
      <c r="A6" s="21" t="s">
        <v>73</v>
      </c>
      <c r="B6" s="22" t="s">
        <v>2</v>
      </c>
      <c r="C6" s="22"/>
      <c r="D6" s="22"/>
      <c r="E6" s="22"/>
      <c r="F6" s="22"/>
      <c r="G6" s="78" t="s">
        <v>107</v>
      </c>
      <c r="H6" s="22"/>
      <c r="I6" s="79" t="s">
        <v>106</v>
      </c>
      <c r="J6" s="73"/>
      <c r="K6" s="24"/>
      <c r="L6" s="25"/>
      <c r="N6" s="82" t="s">
        <v>115</v>
      </c>
    </row>
    <row r="7" spans="1:16" x14ac:dyDescent="0.25">
      <c r="A7" s="26"/>
      <c r="B7" s="27" t="s">
        <v>3</v>
      </c>
      <c r="C7" s="27"/>
      <c r="D7" s="27"/>
      <c r="E7" s="27"/>
      <c r="F7" s="27"/>
      <c r="G7" s="89"/>
      <c r="H7" s="89"/>
      <c r="I7" s="89"/>
      <c r="J7" s="27"/>
      <c r="K7" s="28"/>
      <c r="L7" s="29"/>
    </row>
    <row r="8" spans="1:16" x14ac:dyDescent="0.25">
      <c r="A8" s="26"/>
      <c r="B8" s="27" t="s">
        <v>108</v>
      </c>
      <c r="C8" s="27"/>
      <c r="D8" s="27"/>
      <c r="E8" s="27"/>
      <c r="F8" s="27"/>
      <c r="G8" s="30">
        <v>7000</v>
      </c>
      <c r="H8" s="27"/>
      <c r="I8" s="30">
        <v>6500</v>
      </c>
      <c r="J8" s="30"/>
      <c r="K8" s="74">
        <f>(G8+I8)*G7</f>
        <v>0</v>
      </c>
      <c r="L8" s="75"/>
    </row>
    <row r="9" spans="1:16" x14ac:dyDescent="0.25">
      <c r="A9" s="26"/>
      <c r="B9" s="27"/>
      <c r="C9" s="27"/>
      <c r="D9" s="27"/>
      <c r="E9" s="27"/>
      <c r="F9" s="27"/>
      <c r="G9" s="31"/>
      <c r="H9" s="27"/>
      <c r="I9" s="27"/>
      <c r="J9" s="27"/>
      <c r="K9" s="74"/>
      <c r="L9" s="75"/>
    </row>
    <row r="10" spans="1:16" x14ac:dyDescent="0.25">
      <c r="A10" s="26" t="s">
        <v>74</v>
      </c>
      <c r="B10" s="27" t="s">
        <v>4</v>
      </c>
      <c r="C10" s="27"/>
      <c r="D10" s="27"/>
      <c r="E10" s="27"/>
      <c r="F10" s="27"/>
      <c r="G10" s="31"/>
      <c r="H10" s="27"/>
      <c r="I10" s="27"/>
      <c r="J10" s="27"/>
      <c r="K10" s="74"/>
      <c r="L10" s="75"/>
    </row>
    <row r="11" spans="1:16" x14ac:dyDescent="0.25">
      <c r="A11" s="26"/>
      <c r="B11" s="27" t="s">
        <v>5</v>
      </c>
      <c r="C11" s="27"/>
      <c r="D11" s="27"/>
      <c r="E11" s="27"/>
      <c r="F11" s="27"/>
      <c r="G11" s="89"/>
      <c r="H11" s="89"/>
      <c r="I11" s="89"/>
      <c r="J11" s="27"/>
      <c r="K11" s="74"/>
      <c r="L11" s="75"/>
    </row>
    <row r="12" spans="1:16" x14ac:dyDescent="0.25">
      <c r="A12" s="26"/>
      <c r="B12" s="27" t="s">
        <v>121</v>
      </c>
      <c r="C12" s="27"/>
      <c r="D12" s="27"/>
      <c r="E12" s="27"/>
      <c r="F12" s="27"/>
      <c r="G12" s="30">
        <v>850</v>
      </c>
      <c r="H12" s="27"/>
      <c r="I12" s="30">
        <v>800</v>
      </c>
      <c r="J12" s="27"/>
      <c r="K12" s="74">
        <f>(G12+I12)*G11</f>
        <v>0</v>
      </c>
      <c r="L12" s="75"/>
    </row>
    <row r="13" spans="1:16" x14ac:dyDescent="0.25">
      <c r="A13" s="26"/>
      <c r="B13" s="27"/>
      <c r="C13" s="27"/>
      <c r="D13" s="27"/>
      <c r="E13" s="27"/>
      <c r="F13" s="27"/>
      <c r="G13" s="30"/>
      <c r="H13" s="27"/>
      <c r="I13" s="27"/>
      <c r="J13" s="27"/>
      <c r="K13" s="74"/>
      <c r="L13" s="75"/>
    </row>
    <row r="14" spans="1:16" x14ac:dyDescent="0.25">
      <c r="A14" s="26" t="s">
        <v>75</v>
      </c>
      <c r="B14" s="27" t="s">
        <v>53</v>
      </c>
      <c r="C14" s="27"/>
      <c r="D14" s="27"/>
      <c r="E14" s="27"/>
      <c r="F14" s="27"/>
      <c r="G14" s="30"/>
      <c r="H14" s="27"/>
      <c r="I14" s="27"/>
      <c r="J14" s="27"/>
      <c r="K14" s="74"/>
      <c r="L14" s="75"/>
    </row>
    <row r="15" spans="1:16" x14ac:dyDescent="0.25">
      <c r="A15" s="26"/>
      <c r="B15" s="27" t="s">
        <v>3</v>
      </c>
      <c r="C15" s="27"/>
      <c r="D15" s="27"/>
      <c r="E15" s="27"/>
      <c r="F15" s="27"/>
      <c r="G15" s="89"/>
      <c r="H15" s="89"/>
      <c r="I15" s="89"/>
      <c r="J15" s="27"/>
      <c r="K15" s="74"/>
      <c r="L15" s="75"/>
    </row>
    <row r="16" spans="1:16" x14ac:dyDescent="0.25">
      <c r="A16" s="26"/>
      <c r="B16" s="27" t="s">
        <v>52</v>
      </c>
      <c r="C16" s="27"/>
      <c r="D16" s="27"/>
      <c r="E16" s="27"/>
      <c r="F16" s="27"/>
      <c r="G16" s="30">
        <v>7000</v>
      </c>
      <c r="H16" s="27"/>
      <c r="I16" s="30">
        <v>6500</v>
      </c>
      <c r="J16" s="27"/>
      <c r="K16" s="74">
        <f>(G16+I16)*G15</f>
        <v>0</v>
      </c>
      <c r="L16" s="75"/>
    </row>
    <row r="17" spans="1:13" x14ac:dyDescent="0.25">
      <c r="A17" s="26"/>
      <c r="B17" s="27" t="s">
        <v>5</v>
      </c>
      <c r="C17" s="27"/>
      <c r="D17" s="27"/>
      <c r="E17" s="27"/>
      <c r="F17" s="27"/>
      <c r="G17" s="89"/>
      <c r="H17" s="89"/>
      <c r="I17" s="89"/>
      <c r="J17" s="27"/>
      <c r="K17" s="74"/>
      <c r="L17" s="75"/>
    </row>
    <row r="18" spans="1:13" x14ac:dyDescent="0.25">
      <c r="A18" s="26"/>
      <c r="B18" s="27" t="s">
        <v>51</v>
      </c>
      <c r="C18" s="27"/>
      <c r="D18" s="27"/>
      <c r="E18" s="27"/>
      <c r="F18" s="27"/>
      <c r="G18" s="30">
        <v>850</v>
      </c>
      <c r="H18" s="27"/>
      <c r="I18" s="30">
        <v>800</v>
      </c>
      <c r="J18" s="27"/>
      <c r="K18" s="74">
        <f>(G18+I18)*G17</f>
        <v>0</v>
      </c>
      <c r="L18" s="75"/>
    </row>
    <row r="19" spans="1:13" x14ac:dyDescent="0.25">
      <c r="A19" s="26"/>
      <c r="B19" s="27"/>
      <c r="C19" s="27"/>
      <c r="D19" s="27"/>
      <c r="E19" s="27"/>
      <c r="F19" s="27"/>
      <c r="G19" s="30"/>
      <c r="H19" s="27"/>
      <c r="I19" s="27"/>
      <c r="J19" s="27"/>
      <c r="K19" s="74">
        <f>SUM(K16+K18)</f>
        <v>0</v>
      </c>
      <c r="L19" s="75"/>
    </row>
    <row r="20" spans="1:13" x14ac:dyDescent="0.25">
      <c r="A20" s="40" t="s">
        <v>6</v>
      </c>
      <c r="B20" s="41" t="s">
        <v>7</v>
      </c>
      <c r="C20" s="41"/>
      <c r="D20" s="41"/>
      <c r="E20" s="41"/>
      <c r="F20" s="41"/>
      <c r="G20" s="42"/>
      <c r="H20" s="41"/>
      <c r="I20" s="41"/>
      <c r="J20" s="41"/>
      <c r="K20" s="76"/>
      <c r="L20" s="77">
        <f>SUM(K6:K12)+(K19)</f>
        <v>0</v>
      </c>
    </row>
    <row r="21" spans="1:13" x14ac:dyDescent="0.25">
      <c r="A21" s="45"/>
      <c r="B21" s="46" t="s">
        <v>8</v>
      </c>
      <c r="C21" s="46"/>
      <c r="D21" s="46"/>
      <c r="E21" s="46"/>
      <c r="F21" s="46"/>
      <c r="G21" s="47"/>
      <c r="H21" s="46"/>
      <c r="I21" s="46"/>
      <c r="J21" s="46"/>
      <c r="K21" s="48"/>
      <c r="L21" s="49"/>
    </row>
    <row r="24" spans="1:13" x14ac:dyDescent="0.25">
      <c r="A24" s="16" t="s">
        <v>9</v>
      </c>
      <c r="B24" s="17"/>
      <c r="C24" s="17"/>
      <c r="D24" s="17"/>
      <c r="E24" s="17"/>
      <c r="F24" s="17"/>
      <c r="G24" s="18"/>
      <c r="H24" s="17"/>
      <c r="I24" s="17"/>
      <c r="J24" s="17"/>
      <c r="K24" s="19"/>
      <c r="L24" s="20"/>
    </row>
    <row r="25" spans="1:13" ht="30" x14ac:dyDescent="0.25">
      <c r="A25" s="40"/>
      <c r="B25" s="27"/>
      <c r="C25" s="27"/>
      <c r="D25" s="27"/>
      <c r="E25" s="27"/>
      <c r="F25" s="27"/>
      <c r="G25" s="78" t="s">
        <v>107</v>
      </c>
      <c r="H25" s="22"/>
      <c r="I25" s="79" t="s">
        <v>106</v>
      </c>
      <c r="J25" s="27"/>
      <c r="K25" s="28"/>
      <c r="L25" s="29"/>
    </row>
    <row r="26" spans="1:13" x14ac:dyDescent="0.25">
      <c r="A26" s="26" t="s">
        <v>76</v>
      </c>
      <c r="B26" s="27" t="s">
        <v>11</v>
      </c>
      <c r="C26" s="27"/>
      <c r="D26" s="27"/>
      <c r="E26" s="27"/>
      <c r="F26" s="27"/>
      <c r="G26" s="31"/>
      <c r="H26" s="27"/>
      <c r="I26" s="27"/>
      <c r="J26" s="27"/>
      <c r="K26" s="28"/>
      <c r="L26" s="29"/>
    </row>
    <row r="27" spans="1:13" x14ac:dyDescent="0.25">
      <c r="A27" s="26"/>
      <c r="B27" s="27" t="s">
        <v>10</v>
      </c>
      <c r="C27" s="27"/>
      <c r="D27" s="27"/>
      <c r="E27" s="27"/>
      <c r="F27" s="27"/>
      <c r="G27" s="57"/>
      <c r="H27" s="27"/>
      <c r="I27" s="57"/>
      <c r="J27" s="27"/>
      <c r="K27" s="50">
        <f>G27+I27</f>
        <v>0</v>
      </c>
      <c r="L27" s="29"/>
    </row>
    <row r="28" spans="1:13" x14ac:dyDescent="0.25">
      <c r="A28" s="26"/>
      <c r="B28" s="27"/>
      <c r="C28" s="27"/>
      <c r="D28" s="27"/>
      <c r="E28" s="27"/>
      <c r="F28" s="27"/>
      <c r="G28" s="31"/>
      <c r="H28" s="27"/>
      <c r="I28" s="31"/>
      <c r="J28" s="27"/>
      <c r="L28" s="29"/>
    </row>
    <row r="29" spans="1:13" x14ac:dyDescent="0.25">
      <c r="A29" s="26" t="s">
        <v>77</v>
      </c>
      <c r="B29" s="27" t="s">
        <v>55</v>
      </c>
      <c r="C29" s="27"/>
      <c r="D29" s="27"/>
      <c r="E29" s="27"/>
      <c r="F29" s="27"/>
      <c r="G29" s="31"/>
      <c r="H29" s="27"/>
      <c r="I29" s="31"/>
      <c r="J29" s="27"/>
      <c r="K29" s="50"/>
      <c r="L29" s="29"/>
    </row>
    <row r="30" spans="1:13" x14ac:dyDescent="0.25">
      <c r="A30" s="26"/>
      <c r="B30" s="27" t="s">
        <v>54</v>
      </c>
      <c r="C30" s="27"/>
      <c r="D30" s="27"/>
      <c r="E30" s="27"/>
      <c r="F30" s="27"/>
      <c r="G30" s="57"/>
      <c r="H30" s="27"/>
      <c r="I30" s="57"/>
      <c r="J30" s="27"/>
      <c r="K30" s="50">
        <f>G30+I30</f>
        <v>0</v>
      </c>
      <c r="L30" s="29"/>
    </row>
    <row r="31" spans="1:13" x14ac:dyDescent="0.25">
      <c r="A31" s="26"/>
      <c r="B31" s="27"/>
      <c r="C31" s="27"/>
      <c r="D31" s="27"/>
      <c r="E31" s="27"/>
      <c r="F31" s="27"/>
      <c r="G31" s="31"/>
      <c r="H31" s="27"/>
      <c r="I31" s="31"/>
      <c r="J31" s="27"/>
      <c r="K31" s="28"/>
      <c r="L31" s="29"/>
      <c r="M31" s="13" t="s">
        <v>49</v>
      </c>
    </row>
    <row r="32" spans="1:13" x14ac:dyDescent="0.25">
      <c r="A32" s="26" t="s">
        <v>93</v>
      </c>
      <c r="B32" s="27" t="s">
        <v>120</v>
      </c>
      <c r="C32" s="27"/>
      <c r="D32" s="27"/>
      <c r="E32" s="27"/>
      <c r="F32" s="27"/>
      <c r="G32" s="31"/>
      <c r="H32" s="27"/>
      <c r="I32" s="31"/>
      <c r="J32" s="27"/>
      <c r="K32" s="28"/>
      <c r="L32" s="29"/>
    </row>
    <row r="33" spans="1:13" x14ac:dyDescent="0.25">
      <c r="A33" s="26"/>
      <c r="B33" s="27" t="s">
        <v>10</v>
      </c>
      <c r="C33" s="27"/>
      <c r="D33" s="27"/>
      <c r="E33" s="27"/>
      <c r="F33" s="27"/>
      <c r="G33" s="57"/>
      <c r="H33" s="27"/>
      <c r="I33" s="57"/>
      <c r="J33" s="27"/>
      <c r="K33" s="50">
        <f>G33+I33</f>
        <v>0</v>
      </c>
      <c r="L33" s="29"/>
    </row>
    <row r="34" spans="1:13" x14ac:dyDescent="0.25">
      <c r="A34" s="26"/>
      <c r="B34" s="27"/>
      <c r="C34" s="27"/>
      <c r="D34" s="27"/>
      <c r="E34" s="27"/>
      <c r="F34" s="27"/>
      <c r="G34" s="31"/>
      <c r="H34" s="27"/>
      <c r="I34" s="31"/>
      <c r="J34" s="27"/>
      <c r="K34" s="28"/>
      <c r="L34" s="29"/>
    </row>
    <row r="35" spans="1:13" x14ac:dyDescent="0.25">
      <c r="A35" s="26" t="s">
        <v>94</v>
      </c>
      <c r="B35" s="27" t="s">
        <v>95</v>
      </c>
      <c r="C35" s="27"/>
      <c r="D35" s="27"/>
      <c r="E35" s="27"/>
      <c r="F35" s="27"/>
      <c r="G35" s="31"/>
      <c r="H35" s="27"/>
      <c r="I35" s="31"/>
      <c r="J35" s="27"/>
      <c r="K35" s="28"/>
      <c r="L35" s="29"/>
    </row>
    <row r="36" spans="1:13" x14ac:dyDescent="0.25">
      <c r="A36" s="26"/>
      <c r="B36" s="27" t="s">
        <v>10</v>
      </c>
      <c r="C36" s="27"/>
      <c r="D36" s="27"/>
      <c r="E36" s="27"/>
      <c r="F36" s="27"/>
      <c r="G36" s="57"/>
      <c r="H36" s="27"/>
      <c r="I36" s="57"/>
      <c r="J36" s="27"/>
      <c r="K36" s="50">
        <f>G36+I36</f>
        <v>0</v>
      </c>
      <c r="L36" s="29"/>
    </row>
    <row r="37" spans="1:13" x14ac:dyDescent="0.25">
      <c r="A37" s="26"/>
      <c r="B37" s="27"/>
      <c r="C37" s="27"/>
      <c r="D37" s="27"/>
      <c r="E37" s="27"/>
      <c r="F37" s="27"/>
      <c r="G37" s="31"/>
      <c r="H37" s="27"/>
      <c r="I37" s="27"/>
      <c r="J37" s="27"/>
      <c r="K37" s="28"/>
      <c r="L37" s="29"/>
    </row>
    <row r="38" spans="1:13" x14ac:dyDescent="0.25">
      <c r="A38" s="32"/>
      <c r="B38" s="33"/>
      <c r="C38" s="33"/>
      <c r="D38" s="33"/>
      <c r="E38" s="33"/>
      <c r="F38" s="33"/>
      <c r="G38" s="51"/>
      <c r="H38" s="33"/>
      <c r="I38" s="33"/>
      <c r="J38" s="33"/>
      <c r="K38" s="52"/>
      <c r="L38" s="34"/>
    </row>
    <row r="39" spans="1:13" x14ac:dyDescent="0.25">
      <c r="A39" s="35"/>
      <c r="B39" s="36"/>
      <c r="C39" s="36"/>
      <c r="D39" s="36"/>
      <c r="E39" s="36"/>
      <c r="F39" s="36"/>
      <c r="G39" s="37"/>
      <c r="H39" s="36"/>
      <c r="I39" s="36"/>
      <c r="J39" s="36"/>
      <c r="K39" s="38"/>
      <c r="L39" s="39"/>
    </row>
    <row r="40" spans="1:13" x14ac:dyDescent="0.25">
      <c r="A40" s="40" t="s">
        <v>12</v>
      </c>
      <c r="B40" s="41" t="s">
        <v>13</v>
      </c>
      <c r="C40" s="41"/>
      <c r="D40" s="41"/>
      <c r="E40" s="41"/>
      <c r="F40" s="41"/>
      <c r="G40" s="42"/>
      <c r="H40" s="41"/>
      <c r="I40" s="41"/>
      <c r="J40" s="41"/>
      <c r="K40" s="43"/>
      <c r="L40" s="44">
        <f>SUM(K26:K38)</f>
        <v>0</v>
      </c>
      <c r="M40" s="13" t="s">
        <v>49</v>
      </c>
    </row>
    <row r="41" spans="1:13" x14ac:dyDescent="0.25">
      <c r="A41" s="45"/>
      <c r="B41" s="46" t="s">
        <v>8</v>
      </c>
      <c r="C41" s="46"/>
      <c r="D41" s="46"/>
      <c r="E41" s="46"/>
      <c r="F41" s="46"/>
      <c r="G41" s="47"/>
      <c r="H41" s="46"/>
      <c r="I41" s="46"/>
      <c r="J41" s="46"/>
      <c r="K41" s="48"/>
      <c r="L41" s="49"/>
    </row>
    <row r="44" spans="1:13" x14ac:dyDescent="0.25">
      <c r="A44" s="16" t="s">
        <v>14</v>
      </c>
      <c r="B44" s="17"/>
      <c r="C44" s="17"/>
      <c r="D44" s="17"/>
      <c r="E44" s="17"/>
      <c r="F44" s="17"/>
      <c r="G44" s="18"/>
      <c r="H44" s="17"/>
      <c r="I44" s="17"/>
      <c r="J44" s="17"/>
      <c r="K44" s="19"/>
      <c r="L44" s="20"/>
    </row>
    <row r="45" spans="1:13" x14ac:dyDescent="0.25">
      <c r="A45" s="35"/>
      <c r="B45" s="22"/>
      <c r="C45" s="22"/>
      <c r="D45" s="22"/>
      <c r="E45" s="22"/>
      <c r="F45" s="22"/>
      <c r="G45" s="23"/>
      <c r="H45" s="22"/>
      <c r="I45" s="22"/>
      <c r="J45" s="22"/>
      <c r="K45" s="24"/>
      <c r="L45" s="25"/>
    </row>
    <row r="46" spans="1:13" ht="30" x14ac:dyDescent="0.25">
      <c r="A46" s="21" t="s">
        <v>84</v>
      </c>
      <c r="B46" s="22" t="s">
        <v>85</v>
      </c>
      <c r="C46" s="22"/>
      <c r="D46" s="22"/>
      <c r="E46" s="22"/>
      <c r="F46" s="22"/>
      <c r="G46" s="78" t="s">
        <v>107</v>
      </c>
      <c r="H46" s="22"/>
      <c r="I46" s="79" t="s">
        <v>106</v>
      </c>
      <c r="J46" s="22"/>
      <c r="K46" s="24"/>
      <c r="L46" s="25"/>
    </row>
    <row r="47" spans="1:13" x14ac:dyDescent="0.25">
      <c r="A47" s="26"/>
      <c r="B47" s="27" t="s">
        <v>34</v>
      </c>
      <c r="C47" s="27"/>
      <c r="D47" s="27"/>
      <c r="E47" s="27"/>
      <c r="F47" s="27"/>
      <c r="G47" s="89"/>
      <c r="H47" s="89"/>
      <c r="I47" s="89"/>
      <c r="J47" s="27"/>
      <c r="K47" s="28"/>
      <c r="L47" s="29"/>
    </row>
    <row r="48" spans="1:13" x14ac:dyDescent="0.25">
      <c r="A48" s="26"/>
      <c r="B48" s="27" t="s">
        <v>86</v>
      </c>
      <c r="C48" s="27"/>
      <c r="D48" s="27"/>
      <c r="E48" s="27"/>
      <c r="F48" s="27"/>
      <c r="G48" s="53">
        <v>40</v>
      </c>
      <c r="H48" s="27"/>
      <c r="I48" s="53">
        <v>100</v>
      </c>
      <c r="J48" s="27"/>
      <c r="K48" s="50">
        <f>(G48+I48)*G47</f>
        <v>0</v>
      </c>
      <c r="L48" s="29"/>
    </row>
    <row r="49" spans="1:13" x14ac:dyDescent="0.25">
      <c r="A49" s="26"/>
      <c r="B49" s="27"/>
      <c r="C49" s="27"/>
      <c r="D49" s="27"/>
      <c r="E49" s="27"/>
      <c r="F49" s="27"/>
      <c r="G49" s="31"/>
      <c r="H49" s="27"/>
      <c r="I49" s="31"/>
      <c r="J49" s="27"/>
      <c r="K49" s="28"/>
      <c r="L49" s="29"/>
      <c r="M49" s="14"/>
    </row>
    <row r="50" spans="1:13" x14ac:dyDescent="0.25">
      <c r="A50" s="26" t="s">
        <v>83</v>
      </c>
      <c r="B50" s="27" t="s">
        <v>87</v>
      </c>
      <c r="C50" s="27"/>
      <c r="D50" s="27"/>
      <c r="E50" s="27"/>
      <c r="F50" s="27"/>
      <c r="G50" s="31"/>
      <c r="H50" s="27"/>
      <c r="I50" s="31"/>
      <c r="J50" s="27"/>
      <c r="K50" s="28"/>
      <c r="L50" s="29"/>
      <c r="M50" s="14"/>
    </row>
    <row r="51" spans="1:13" x14ac:dyDescent="0.25">
      <c r="A51" s="26"/>
      <c r="B51" s="27" t="s">
        <v>88</v>
      </c>
      <c r="C51" s="27"/>
      <c r="D51" s="27"/>
      <c r="E51" s="27"/>
      <c r="F51" s="27"/>
      <c r="G51" s="89"/>
      <c r="H51" s="89"/>
      <c r="I51" s="89"/>
      <c r="J51" s="27"/>
      <c r="K51" s="28"/>
      <c r="L51" s="29"/>
      <c r="M51" s="14"/>
    </row>
    <row r="52" spans="1:13" x14ac:dyDescent="0.25">
      <c r="A52" s="26"/>
      <c r="B52" s="27" t="s">
        <v>89</v>
      </c>
      <c r="C52" s="27"/>
      <c r="D52" s="27"/>
      <c r="E52" s="27"/>
      <c r="F52" s="27"/>
      <c r="G52" s="53">
        <v>8</v>
      </c>
      <c r="H52" s="27"/>
      <c r="I52" s="53">
        <v>7</v>
      </c>
      <c r="J52" s="27"/>
      <c r="K52" s="50">
        <f>(G52+I52)*G51</f>
        <v>0</v>
      </c>
      <c r="L52" s="29"/>
      <c r="M52" s="14"/>
    </row>
    <row r="53" spans="1:13" x14ac:dyDescent="0.25">
      <c r="A53" s="26"/>
      <c r="B53" s="27"/>
      <c r="C53" s="27"/>
      <c r="D53" s="27"/>
      <c r="E53" s="27"/>
      <c r="F53" s="27"/>
      <c r="G53" s="31"/>
      <c r="H53" s="27"/>
      <c r="I53" s="27"/>
      <c r="J53" s="27"/>
      <c r="K53" s="28"/>
      <c r="L53" s="29"/>
      <c r="M53" s="14"/>
    </row>
    <row r="54" spans="1:13" x14ac:dyDescent="0.25">
      <c r="A54" s="26"/>
      <c r="B54" s="27"/>
      <c r="C54" s="27"/>
      <c r="D54" s="27"/>
      <c r="E54" s="27"/>
      <c r="F54" s="27"/>
      <c r="G54" s="31"/>
      <c r="H54" s="27"/>
      <c r="I54" s="27"/>
      <c r="J54" s="27"/>
      <c r="K54" s="28"/>
      <c r="L54" s="29"/>
      <c r="M54" s="14"/>
    </row>
    <row r="55" spans="1:13" x14ac:dyDescent="0.25">
      <c r="A55" s="26"/>
      <c r="B55" s="27"/>
      <c r="C55" s="27"/>
      <c r="D55" s="27"/>
      <c r="E55" s="27"/>
      <c r="F55" s="27"/>
      <c r="G55" s="31"/>
      <c r="H55" s="27"/>
      <c r="I55" s="27"/>
      <c r="J55" s="27"/>
      <c r="K55" s="28"/>
      <c r="L55" s="29"/>
      <c r="M55" s="14"/>
    </row>
    <row r="56" spans="1:13" x14ac:dyDescent="0.25">
      <c r="A56" s="26"/>
      <c r="B56" s="27"/>
      <c r="C56" s="27"/>
      <c r="D56" s="27"/>
      <c r="E56" s="27"/>
      <c r="F56" s="27"/>
      <c r="G56" s="53"/>
      <c r="H56" s="27"/>
      <c r="I56" s="27"/>
      <c r="J56" s="27"/>
      <c r="K56" s="50"/>
      <c r="L56" s="29"/>
      <c r="M56" s="14"/>
    </row>
    <row r="57" spans="1:13" x14ac:dyDescent="0.25">
      <c r="A57" s="32"/>
      <c r="B57" s="33"/>
      <c r="C57" s="33"/>
      <c r="D57" s="33"/>
      <c r="E57" s="33"/>
      <c r="F57" s="33"/>
      <c r="G57" s="51"/>
      <c r="H57" s="33"/>
      <c r="I57" s="33"/>
      <c r="J57" s="33"/>
      <c r="K57" s="52"/>
      <c r="L57" s="34"/>
      <c r="M57" s="14"/>
    </row>
    <row r="58" spans="1:13" x14ac:dyDescent="0.25">
      <c r="A58" s="35"/>
      <c r="B58" s="36"/>
      <c r="C58" s="36"/>
      <c r="D58" s="36"/>
      <c r="E58" s="36"/>
      <c r="F58" s="36"/>
      <c r="G58" s="37"/>
      <c r="H58" s="36"/>
      <c r="I58" s="36"/>
      <c r="J58" s="36"/>
      <c r="K58" s="38"/>
      <c r="L58" s="39"/>
      <c r="M58" s="14"/>
    </row>
    <row r="59" spans="1:13" x14ac:dyDescent="0.25">
      <c r="A59" s="40" t="s">
        <v>20</v>
      </c>
      <c r="B59" s="41" t="s">
        <v>35</v>
      </c>
      <c r="C59" s="41"/>
      <c r="D59" s="41"/>
      <c r="E59" s="41"/>
      <c r="F59" s="41"/>
      <c r="G59" s="42"/>
      <c r="H59" s="41"/>
      <c r="I59" s="41"/>
      <c r="J59" s="41"/>
      <c r="K59" s="43"/>
      <c r="L59" s="44">
        <f>SUM(K46:K57)</f>
        <v>0</v>
      </c>
      <c r="M59" s="14"/>
    </row>
    <row r="60" spans="1:13" x14ac:dyDescent="0.25">
      <c r="A60" s="45"/>
      <c r="B60" s="46" t="s">
        <v>8</v>
      </c>
      <c r="C60" s="46"/>
      <c r="D60" s="46"/>
      <c r="E60" s="46"/>
      <c r="F60" s="46"/>
      <c r="G60" s="47"/>
      <c r="H60" s="46"/>
      <c r="I60" s="46"/>
      <c r="J60" s="46"/>
      <c r="K60" s="48"/>
      <c r="L60" s="49"/>
      <c r="M60" s="14"/>
    </row>
    <row r="61" spans="1:13" x14ac:dyDescent="0.25">
      <c r="A61" s="41"/>
      <c r="B61" s="41"/>
      <c r="C61" s="41"/>
      <c r="D61" s="41"/>
      <c r="E61" s="41"/>
      <c r="F61" s="41"/>
      <c r="G61" s="42"/>
      <c r="H61" s="41"/>
      <c r="I61" s="41"/>
      <c r="J61" s="41"/>
      <c r="K61" s="43"/>
      <c r="L61" s="43"/>
      <c r="M61" s="14"/>
    </row>
    <row r="63" spans="1:13" x14ac:dyDescent="0.25">
      <c r="A63" s="16" t="s">
        <v>50</v>
      </c>
      <c r="B63" s="64"/>
      <c r="C63" s="64"/>
      <c r="D63" s="64"/>
      <c r="E63" s="64"/>
      <c r="F63" s="64"/>
      <c r="G63" s="18"/>
      <c r="H63" s="17"/>
      <c r="I63" s="17"/>
      <c r="J63" s="17"/>
      <c r="K63" s="19"/>
      <c r="L63" s="20"/>
      <c r="M63" s="14"/>
    </row>
    <row r="64" spans="1:13" x14ac:dyDescent="0.25">
      <c r="A64" s="21" t="s">
        <v>78</v>
      </c>
      <c r="B64" s="22" t="s">
        <v>109</v>
      </c>
      <c r="C64" s="22"/>
      <c r="D64" s="22"/>
      <c r="E64" s="22"/>
      <c r="F64" s="22"/>
      <c r="G64" s="78"/>
      <c r="H64" s="22"/>
      <c r="I64" s="79"/>
      <c r="J64" s="22"/>
      <c r="K64" s="24" t="s">
        <v>49</v>
      </c>
      <c r="L64" s="25"/>
      <c r="M64" s="14"/>
    </row>
    <row r="65" spans="1:13" x14ac:dyDescent="0.25">
      <c r="A65" s="26"/>
      <c r="B65" s="27" t="s">
        <v>118</v>
      </c>
      <c r="C65" s="27"/>
      <c r="D65" s="27"/>
      <c r="E65" s="27"/>
      <c r="F65" s="27"/>
      <c r="G65" s="66"/>
      <c r="H65" s="27"/>
      <c r="I65" s="27"/>
      <c r="J65" s="27"/>
      <c r="K65" s="28"/>
      <c r="L65" s="29"/>
      <c r="M65" s="14"/>
    </row>
    <row r="66" spans="1:13" x14ac:dyDescent="0.25">
      <c r="A66" s="26"/>
      <c r="B66" s="27"/>
      <c r="C66" s="27"/>
      <c r="D66" s="27"/>
      <c r="E66" s="27"/>
      <c r="F66" s="27"/>
      <c r="G66" s="65"/>
      <c r="H66" s="27"/>
      <c r="I66" s="27"/>
      <c r="J66" s="27"/>
      <c r="K66" s="28"/>
      <c r="L66" s="29"/>
      <c r="M66" s="14"/>
    </row>
    <row r="67" spans="1:13" x14ac:dyDescent="0.25">
      <c r="A67" s="26"/>
      <c r="B67" s="27" t="s">
        <v>65</v>
      </c>
      <c r="C67" s="27"/>
      <c r="D67" s="27"/>
      <c r="E67" s="27"/>
      <c r="F67" s="27"/>
      <c r="G67" s="57"/>
      <c r="H67" s="27"/>
      <c r="I67" s="27"/>
      <c r="J67" s="27"/>
      <c r="K67" s="28"/>
      <c r="L67" s="29"/>
      <c r="M67" s="14"/>
    </row>
    <row r="68" spans="1:13" x14ac:dyDescent="0.25">
      <c r="A68" s="26"/>
      <c r="B68" s="27" t="s">
        <v>66</v>
      </c>
      <c r="C68" s="27"/>
      <c r="D68" s="27"/>
      <c r="E68" s="27"/>
      <c r="F68" s="27"/>
      <c r="G68" s="57"/>
      <c r="H68" s="27"/>
      <c r="I68" s="27"/>
      <c r="J68" s="27"/>
      <c r="K68" s="28"/>
      <c r="L68" s="29"/>
      <c r="M68" s="14"/>
    </row>
    <row r="69" spans="1:13" x14ac:dyDescent="0.25">
      <c r="A69" s="26"/>
      <c r="B69" s="27" t="s">
        <v>67</v>
      </c>
      <c r="C69" s="27"/>
      <c r="D69" s="27"/>
      <c r="E69" s="27"/>
      <c r="F69" s="27"/>
      <c r="G69" s="57"/>
      <c r="H69" s="27"/>
      <c r="I69" s="27"/>
      <c r="J69" s="27"/>
      <c r="K69" s="28"/>
      <c r="L69" s="29"/>
      <c r="M69" s="14"/>
    </row>
    <row r="70" spans="1:13" x14ac:dyDescent="0.25">
      <c r="A70" s="26"/>
      <c r="B70" s="27" t="s">
        <v>68</v>
      </c>
      <c r="C70" s="27"/>
      <c r="D70" s="27"/>
      <c r="E70" s="27"/>
      <c r="F70" s="27"/>
      <c r="G70" s="57"/>
      <c r="H70" s="27"/>
      <c r="I70" s="27"/>
      <c r="J70" s="27"/>
      <c r="K70" s="28"/>
      <c r="L70" s="29"/>
      <c r="M70" s="14"/>
    </row>
    <row r="71" spans="1:13" x14ac:dyDescent="0.25">
      <c r="A71" s="26"/>
      <c r="B71" s="27" t="s">
        <v>91</v>
      </c>
      <c r="C71" s="27"/>
      <c r="D71" s="27"/>
      <c r="E71" s="27"/>
      <c r="F71" s="27"/>
      <c r="G71" s="57"/>
      <c r="H71" s="27"/>
      <c r="I71" s="27"/>
      <c r="J71" s="27"/>
      <c r="K71" s="28"/>
      <c r="L71" s="29"/>
      <c r="M71" s="14"/>
    </row>
    <row r="72" spans="1:13" x14ac:dyDescent="0.25">
      <c r="A72" s="26"/>
      <c r="B72" s="27" t="s">
        <v>69</v>
      </c>
      <c r="C72" s="27"/>
      <c r="D72" s="27"/>
      <c r="E72" s="27"/>
      <c r="F72" s="27"/>
      <c r="G72" s="57"/>
      <c r="H72" s="27"/>
      <c r="I72" s="27"/>
      <c r="J72" s="27"/>
      <c r="K72" s="28"/>
      <c r="L72" s="29"/>
      <c r="M72" s="14"/>
    </row>
    <row r="73" spans="1:13" x14ac:dyDescent="0.25">
      <c r="A73" s="26"/>
      <c r="B73" s="27" t="s">
        <v>70</v>
      </c>
      <c r="C73" s="27"/>
      <c r="D73" s="27"/>
      <c r="E73" s="27"/>
      <c r="F73" s="27"/>
      <c r="G73" s="57"/>
      <c r="H73" s="27"/>
      <c r="I73" s="27"/>
      <c r="J73" s="27"/>
      <c r="K73" s="28"/>
      <c r="L73" s="29"/>
      <c r="M73" s="14"/>
    </row>
    <row r="74" spans="1:13" x14ac:dyDescent="0.25">
      <c r="A74" s="26"/>
      <c r="B74" s="27" t="s">
        <v>71</v>
      </c>
      <c r="C74" s="27"/>
      <c r="D74" s="27"/>
      <c r="E74" s="27"/>
      <c r="F74" s="27"/>
      <c r="G74" s="57"/>
      <c r="H74" s="27"/>
      <c r="I74" s="27"/>
      <c r="J74" s="27"/>
      <c r="K74" s="28"/>
      <c r="L74" s="29"/>
      <c r="M74" s="14"/>
    </row>
    <row r="75" spans="1:13" x14ac:dyDescent="0.25">
      <c r="A75" s="26"/>
      <c r="B75" s="27" t="s">
        <v>72</v>
      </c>
      <c r="C75" s="27"/>
      <c r="D75" s="27"/>
      <c r="E75" s="27"/>
      <c r="F75" s="27"/>
      <c r="G75" s="57"/>
      <c r="H75" s="27"/>
      <c r="I75" s="27"/>
      <c r="J75" s="27"/>
      <c r="K75" s="28"/>
      <c r="L75" s="29"/>
      <c r="M75" s="14"/>
    </row>
    <row r="76" spans="1:13" x14ac:dyDescent="0.25">
      <c r="A76" s="26"/>
      <c r="B76" s="27" t="s">
        <v>90</v>
      </c>
      <c r="C76" s="27"/>
      <c r="D76" s="27"/>
      <c r="E76" s="27"/>
      <c r="F76" s="27"/>
      <c r="G76" s="57"/>
      <c r="H76" s="27"/>
      <c r="I76" s="27"/>
      <c r="J76" s="27"/>
      <c r="K76" s="28"/>
      <c r="L76" s="29"/>
      <c r="M76" s="14"/>
    </row>
    <row r="77" spans="1:13" x14ac:dyDescent="0.25">
      <c r="A77" s="26"/>
      <c r="B77" s="27"/>
      <c r="C77" s="27"/>
      <c r="D77" s="27"/>
      <c r="E77" s="27"/>
      <c r="F77" s="27"/>
      <c r="G77" s="65"/>
      <c r="H77" s="27"/>
      <c r="I77" s="27"/>
      <c r="J77" s="27"/>
      <c r="K77" s="28"/>
      <c r="L77" s="29"/>
      <c r="M77" s="14"/>
    </row>
    <row r="78" spans="1:13" x14ac:dyDescent="0.25">
      <c r="A78" s="26"/>
      <c r="B78" s="67" t="s">
        <v>82</v>
      </c>
      <c r="C78" s="27"/>
      <c r="D78" s="27"/>
      <c r="E78" s="27"/>
      <c r="F78" s="27"/>
      <c r="G78" s="65"/>
      <c r="H78" s="27"/>
      <c r="I78" s="27"/>
      <c r="J78" s="27"/>
      <c r="K78" s="28"/>
      <c r="L78" s="29"/>
      <c r="M78" s="14"/>
    </row>
    <row r="79" spans="1:13" x14ac:dyDescent="0.25">
      <c r="A79" s="26"/>
      <c r="B79" s="27"/>
      <c r="C79" s="27"/>
      <c r="D79" s="27"/>
      <c r="E79" s="27"/>
      <c r="F79" s="27"/>
      <c r="G79" s="65"/>
      <c r="H79" s="27"/>
      <c r="I79" s="27"/>
      <c r="J79" s="27"/>
      <c r="K79" s="28"/>
      <c r="L79" s="29"/>
      <c r="M79" s="14"/>
    </row>
    <row r="80" spans="1:13" x14ac:dyDescent="0.25">
      <c r="A80" s="26"/>
      <c r="B80" s="27" t="s">
        <v>119</v>
      </c>
      <c r="C80" s="27"/>
      <c r="D80" s="27"/>
      <c r="E80" s="27"/>
      <c r="F80" s="27"/>
      <c r="G80" s="65">
        <v>10</v>
      </c>
      <c r="H80" s="27"/>
      <c r="I80" s="27"/>
      <c r="J80" s="27"/>
      <c r="K80" s="50">
        <f>SUM(G67:G76)</f>
        <v>0</v>
      </c>
      <c r="L80" s="29"/>
      <c r="M80" s="14"/>
    </row>
    <row r="81" spans="1:13" x14ac:dyDescent="0.25">
      <c r="A81" s="26"/>
      <c r="B81" s="27"/>
      <c r="C81" s="27"/>
      <c r="D81" s="27"/>
      <c r="E81" s="27"/>
      <c r="F81" s="27"/>
      <c r="G81" s="65"/>
      <c r="H81" s="27"/>
      <c r="I81" s="27"/>
      <c r="J81" s="27"/>
      <c r="K81" s="50"/>
      <c r="L81" s="29"/>
      <c r="M81" s="14"/>
    </row>
    <row r="82" spans="1:13" x14ac:dyDescent="0.25">
      <c r="A82" s="32"/>
      <c r="B82" s="33"/>
      <c r="C82" s="33"/>
      <c r="D82" s="33"/>
      <c r="E82" s="33"/>
      <c r="F82" s="33"/>
      <c r="G82" s="65"/>
      <c r="H82" s="33"/>
      <c r="I82" s="33"/>
      <c r="J82" s="33"/>
      <c r="K82" s="52"/>
      <c r="L82" s="34"/>
      <c r="M82" s="14"/>
    </row>
    <row r="83" spans="1:13" x14ac:dyDescent="0.25">
      <c r="A83" s="35"/>
      <c r="B83" s="36"/>
      <c r="C83" s="36"/>
      <c r="D83" s="36"/>
      <c r="E83" s="36"/>
      <c r="F83" s="36"/>
      <c r="G83" s="37"/>
      <c r="H83" s="36"/>
      <c r="I83" s="36"/>
      <c r="J83" s="36"/>
      <c r="K83" s="38"/>
      <c r="L83" s="39"/>
      <c r="M83" s="14"/>
    </row>
    <row r="84" spans="1:13" x14ac:dyDescent="0.25">
      <c r="A84" s="40" t="s">
        <v>21</v>
      </c>
      <c r="B84" s="41" t="s">
        <v>92</v>
      </c>
      <c r="C84" s="41"/>
      <c r="D84" s="41"/>
      <c r="E84" s="41"/>
      <c r="F84" s="41"/>
      <c r="G84" s="42"/>
      <c r="H84" s="41"/>
      <c r="I84" s="41"/>
      <c r="J84" s="41"/>
      <c r="K84" s="43"/>
      <c r="L84" s="83">
        <f>K80</f>
        <v>0</v>
      </c>
      <c r="M84" s="14"/>
    </row>
    <row r="85" spans="1:13" x14ac:dyDescent="0.25">
      <c r="A85" s="45"/>
      <c r="B85" s="46" t="s">
        <v>58</v>
      </c>
      <c r="C85" s="46"/>
      <c r="D85" s="46"/>
      <c r="E85" s="46"/>
      <c r="F85" s="46"/>
      <c r="G85" s="47"/>
      <c r="H85" s="46"/>
      <c r="I85" s="46"/>
      <c r="J85" s="46"/>
      <c r="K85" s="48"/>
      <c r="L85" s="49"/>
      <c r="M85" s="14"/>
    </row>
    <row r="86" spans="1:13" x14ac:dyDescent="0.25">
      <c r="A86" s="41"/>
      <c r="B86" s="41"/>
      <c r="C86" s="41"/>
      <c r="D86" s="41"/>
      <c r="E86" s="41"/>
      <c r="F86" s="41"/>
      <c r="G86" s="42"/>
      <c r="H86" s="41"/>
      <c r="I86" s="41"/>
      <c r="J86" s="41"/>
      <c r="K86" s="43"/>
      <c r="L86" s="43"/>
      <c r="M86" s="14"/>
    </row>
    <row r="88" spans="1:13" x14ac:dyDescent="0.25">
      <c r="A88" s="16" t="s">
        <v>15</v>
      </c>
      <c r="B88" s="17"/>
      <c r="C88" s="17"/>
      <c r="D88" s="17"/>
      <c r="E88" s="17"/>
      <c r="F88" s="17"/>
      <c r="G88" s="18"/>
      <c r="H88" s="17"/>
      <c r="I88" s="17"/>
      <c r="J88" s="17"/>
      <c r="K88" s="19"/>
      <c r="L88" s="20"/>
      <c r="M88" s="14"/>
    </row>
    <row r="89" spans="1:13" x14ac:dyDescent="0.25">
      <c r="A89" s="32" t="s">
        <v>105</v>
      </c>
      <c r="B89" s="33"/>
      <c r="C89" s="33"/>
      <c r="D89" s="33"/>
      <c r="E89" s="33"/>
      <c r="F89" s="33"/>
      <c r="G89" s="51"/>
      <c r="H89" s="33"/>
      <c r="I89" s="33"/>
      <c r="J89" s="33"/>
      <c r="K89" s="52"/>
      <c r="L89" s="34"/>
      <c r="M89" s="14"/>
    </row>
    <row r="92" spans="1:13" x14ac:dyDescent="0.25">
      <c r="A92" s="16" t="s">
        <v>23</v>
      </c>
      <c r="B92" s="17"/>
      <c r="C92" s="17"/>
      <c r="D92" s="17"/>
      <c r="E92" s="17"/>
      <c r="F92" s="17"/>
      <c r="G92" s="18"/>
      <c r="H92" s="17"/>
      <c r="I92" s="17"/>
      <c r="J92" s="17"/>
      <c r="K92" s="19"/>
      <c r="L92" s="20"/>
      <c r="M92" s="14"/>
    </row>
    <row r="93" spans="1:13" x14ac:dyDescent="0.25">
      <c r="A93" s="21" t="s">
        <v>79</v>
      </c>
      <c r="B93" s="22" t="s">
        <v>24</v>
      </c>
      <c r="C93" s="22"/>
      <c r="D93" s="22"/>
      <c r="E93" s="22"/>
      <c r="F93" s="22"/>
      <c r="G93" s="23"/>
      <c r="H93" s="22"/>
      <c r="I93" s="22"/>
      <c r="J93" s="22"/>
      <c r="K93" s="24"/>
      <c r="L93" s="25"/>
      <c r="M93" s="14"/>
    </row>
    <row r="94" spans="1:13" x14ac:dyDescent="0.25">
      <c r="A94" s="26"/>
      <c r="B94" s="27" t="s">
        <v>25</v>
      </c>
      <c r="C94" s="27"/>
      <c r="D94" s="27"/>
      <c r="E94" s="27"/>
      <c r="F94" s="27"/>
      <c r="G94" s="57"/>
      <c r="H94" s="27"/>
      <c r="I94" s="27"/>
      <c r="J94" s="27"/>
      <c r="K94" s="28"/>
      <c r="L94" s="29"/>
      <c r="M94" s="14"/>
    </row>
    <row r="95" spans="1:13" x14ac:dyDescent="0.25">
      <c r="A95" s="26"/>
      <c r="B95" s="27" t="s">
        <v>61</v>
      </c>
      <c r="C95" s="27"/>
      <c r="D95" s="27"/>
      <c r="E95" s="27"/>
      <c r="F95" s="27"/>
      <c r="G95" s="53">
        <v>32</v>
      </c>
      <c r="H95" s="27"/>
      <c r="I95" s="27"/>
      <c r="J95" s="27"/>
      <c r="K95" s="50">
        <f>G94*G95</f>
        <v>0</v>
      </c>
      <c r="L95" s="29"/>
      <c r="M95" s="14"/>
    </row>
    <row r="96" spans="1:13" x14ac:dyDescent="0.25">
      <c r="A96" s="26"/>
      <c r="B96" s="27"/>
      <c r="C96" s="27"/>
      <c r="D96" s="27"/>
      <c r="E96" s="27"/>
      <c r="F96" s="27"/>
      <c r="G96" s="31"/>
      <c r="H96" s="27"/>
      <c r="I96" s="27"/>
      <c r="J96" s="27"/>
      <c r="K96" s="28"/>
      <c r="L96" s="29"/>
      <c r="M96" s="14"/>
    </row>
    <row r="97" spans="1:13" x14ac:dyDescent="0.25">
      <c r="A97" s="26" t="s">
        <v>80</v>
      </c>
      <c r="B97" s="27" t="s">
        <v>26</v>
      </c>
      <c r="C97" s="27"/>
      <c r="D97" s="27"/>
      <c r="E97" s="27"/>
      <c r="F97" s="27"/>
      <c r="G97" s="31"/>
      <c r="H97" s="27"/>
      <c r="I97" s="27"/>
      <c r="J97" s="27"/>
      <c r="K97" s="28"/>
      <c r="L97" s="29"/>
      <c r="M97" s="14"/>
    </row>
    <row r="98" spans="1:13" x14ac:dyDescent="0.25">
      <c r="A98" s="26"/>
      <c r="B98" s="27" t="s">
        <v>25</v>
      </c>
      <c r="C98" s="27"/>
      <c r="D98" s="27"/>
      <c r="E98" s="27"/>
      <c r="F98" s="27"/>
      <c r="G98" s="57"/>
      <c r="H98" s="27"/>
      <c r="I98" s="27"/>
      <c r="J98" s="27"/>
      <c r="K98" s="28"/>
      <c r="L98" s="29"/>
      <c r="M98" s="14"/>
    </row>
    <row r="99" spans="1:13" x14ac:dyDescent="0.25">
      <c r="A99" s="26"/>
      <c r="B99" s="27" t="s">
        <v>62</v>
      </c>
      <c r="C99" s="27"/>
      <c r="D99" s="27"/>
      <c r="E99" s="27"/>
      <c r="F99" s="27"/>
      <c r="G99" s="53">
        <v>24</v>
      </c>
      <c r="H99" s="27"/>
      <c r="I99" s="27"/>
      <c r="J99" s="27"/>
      <c r="K99" s="50">
        <f>G98*G99</f>
        <v>0</v>
      </c>
      <c r="L99" s="29"/>
      <c r="M99" s="14"/>
    </row>
    <row r="100" spans="1:13" x14ac:dyDescent="0.25">
      <c r="A100" s="26"/>
      <c r="B100" s="27"/>
      <c r="C100" s="27"/>
      <c r="D100" s="27"/>
      <c r="E100" s="27"/>
      <c r="F100" s="27"/>
      <c r="G100" s="31"/>
      <c r="H100" s="27"/>
      <c r="I100" s="27"/>
      <c r="J100" s="27"/>
      <c r="K100" s="28"/>
      <c r="L100" s="29"/>
      <c r="M100" s="14"/>
    </row>
    <row r="101" spans="1:13" x14ac:dyDescent="0.25">
      <c r="A101" s="26" t="s">
        <v>81</v>
      </c>
      <c r="B101" s="27" t="s">
        <v>63</v>
      </c>
      <c r="C101" s="27"/>
      <c r="D101" s="27"/>
      <c r="E101" s="27"/>
      <c r="F101" s="27"/>
      <c r="G101" s="53"/>
      <c r="H101" s="27"/>
      <c r="I101" s="27"/>
      <c r="J101" s="27"/>
      <c r="K101" s="50"/>
      <c r="L101" s="29"/>
      <c r="M101" s="14"/>
    </row>
    <row r="102" spans="1:13" x14ac:dyDescent="0.25">
      <c r="A102" s="26"/>
      <c r="B102" s="27" t="s">
        <v>25</v>
      </c>
      <c r="C102" s="27"/>
      <c r="D102" s="27"/>
      <c r="E102" s="27"/>
      <c r="F102" s="27"/>
      <c r="G102" s="57"/>
      <c r="H102" s="27"/>
      <c r="I102" s="27"/>
      <c r="J102" s="27"/>
      <c r="K102" s="28"/>
      <c r="L102" s="29"/>
      <c r="M102" s="14"/>
    </row>
    <row r="103" spans="1:13" x14ac:dyDescent="0.25">
      <c r="A103" s="26"/>
      <c r="B103" s="27" t="s">
        <v>61</v>
      </c>
      <c r="C103" s="27"/>
      <c r="D103" s="27"/>
      <c r="E103" s="27"/>
      <c r="F103" s="27"/>
      <c r="G103" s="53">
        <v>32</v>
      </c>
      <c r="H103" s="27"/>
      <c r="I103" s="27"/>
      <c r="J103" s="27"/>
      <c r="K103" s="50">
        <f>G102*G103</f>
        <v>0</v>
      </c>
      <c r="L103" s="29"/>
      <c r="M103" s="14"/>
    </row>
    <row r="104" spans="1:13" x14ac:dyDescent="0.25">
      <c r="A104" s="26"/>
      <c r="B104" s="27"/>
      <c r="C104" s="27"/>
      <c r="D104" s="27"/>
      <c r="E104" s="27"/>
      <c r="F104" s="27"/>
      <c r="G104" s="53"/>
      <c r="H104" s="27"/>
      <c r="I104" s="27"/>
      <c r="J104" s="27"/>
      <c r="K104" s="50"/>
      <c r="L104" s="29"/>
      <c r="M104" s="14"/>
    </row>
    <row r="105" spans="1:13" x14ac:dyDescent="0.25">
      <c r="A105" s="26" t="s">
        <v>81</v>
      </c>
      <c r="B105" s="27" t="s">
        <v>64</v>
      </c>
      <c r="C105" s="27"/>
      <c r="D105" s="27"/>
      <c r="E105" s="27"/>
      <c r="F105" s="27"/>
      <c r="G105" s="53"/>
      <c r="H105" s="27"/>
      <c r="I105" s="27"/>
      <c r="J105" s="27"/>
      <c r="K105" s="50"/>
      <c r="L105" s="29"/>
      <c r="M105" s="14"/>
    </row>
    <row r="106" spans="1:13" x14ac:dyDescent="0.25">
      <c r="A106" s="26"/>
      <c r="B106" s="27" t="s">
        <v>25</v>
      </c>
      <c r="C106" s="27"/>
      <c r="D106" s="27"/>
      <c r="E106" s="27"/>
      <c r="F106" s="27"/>
      <c r="G106" s="57"/>
      <c r="H106" s="27"/>
      <c r="I106" s="27"/>
      <c r="J106" s="27"/>
      <c r="K106" s="28"/>
      <c r="L106" s="29"/>
      <c r="M106" s="14"/>
    </row>
    <row r="107" spans="1:13" x14ac:dyDescent="0.25">
      <c r="A107" s="26"/>
      <c r="B107" s="27" t="s">
        <v>61</v>
      </c>
      <c r="C107" s="27"/>
      <c r="D107" s="27"/>
      <c r="E107" s="27"/>
      <c r="F107" s="27"/>
      <c r="G107" s="53">
        <v>32</v>
      </c>
      <c r="H107" s="27"/>
      <c r="I107" s="27"/>
      <c r="J107" s="27"/>
      <c r="K107" s="50">
        <f>G106*G107</f>
        <v>0</v>
      </c>
      <c r="L107" s="29"/>
      <c r="M107" s="14"/>
    </row>
    <row r="108" spans="1:13" x14ac:dyDescent="0.25">
      <c r="A108" s="26"/>
      <c r="B108" s="27"/>
      <c r="C108" s="27"/>
      <c r="D108" s="27"/>
      <c r="E108" s="27"/>
      <c r="F108" s="27"/>
      <c r="G108" s="53"/>
      <c r="H108" s="27"/>
      <c r="I108" s="27"/>
      <c r="J108" s="27"/>
      <c r="K108" s="50"/>
      <c r="L108" s="29"/>
      <c r="M108" s="14"/>
    </row>
    <row r="109" spans="1:13" x14ac:dyDescent="0.25">
      <c r="A109" s="35"/>
      <c r="B109" s="36"/>
      <c r="C109" s="36"/>
      <c r="D109" s="36"/>
      <c r="E109" s="36"/>
      <c r="F109" s="36"/>
      <c r="G109" s="37"/>
      <c r="H109" s="36"/>
      <c r="I109" s="36"/>
      <c r="J109" s="36"/>
      <c r="K109" s="38"/>
      <c r="L109" s="39"/>
      <c r="M109" s="14"/>
    </row>
    <row r="110" spans="1:13" x14ac:dyDescent="0.25">
      <c r="A110" s="40" t="s">
        <v>57</v>
      </c>
      <c r="B110" s="41" t="s">
        <v>27</v>
      </c>
      <c r="C110" s="41"/>
      <c r="D110" s="41"/>
      <c r="E110" s="41"/>
      <c r="F110" s="41"/>
      <c r="G110" s="42"/>
      <c r="H110" s="41"/>
      <c r="I110" s="41"/>
      <c r="J110" s="41"/>
      <c r="K110" s="43"/>
      <c r="L110" s="44">
        <f>SUM(K93:K108)</f>
        <v>0</v>
      </c>
      <c r="M110" s="14"/>
    </row>
    <row r="111" spans="1:13" x14ac:dyDescent="0.25">
      <c r="A111" s="45"/>
      <c r="B111" s="46" t="s">
        <v>28</v>
      </c>
      <c r="C111" s="46"/>
      <c r="D111" s="46"/>
      <c r="E111" s="46"/>
      <c r="F111" s="46"/>
      <c r="G111" s="47"/>
      <c r="H111" s="46"/>
      <c r="I111" s="46"/>
      <c r="J111" s="46"/>
      <c r="K111" s="48"/>
      <c r="L111" s="49"/>
    </row>
    <row r="112" spans="1:13" ht="15.75" customHeight="1" x14ac:dyDescent="0.25"/>
    <row r="113" spans="1:12" ht="15.75" customHeight="1" x14ac:dyDescent="0.25"/>
    <row r="114" spans="1:12" ht="15.75" customHeight="1" x14ac:dyDescent="0.25">
      <c r="A114" s="16" t="s">
        <v>102</v>
      </c>
      <c r="B114" s="17"/>
      <c r="C114" s="17"/>
      <c r="D114" s="17"/>
      <c r="E114" s="17"/>
      <c r="F114" s="17"/>
      <c r="G114" s="18"/>
      <c r="H114" s="17"/>
      <c r="I114" s="17"/>
      <c r="J114" s="17"/>
      <c r="K114" s="19"/>
      <c r="L114" s="20"/>
    </row>
    <row r="115" spans="1:12" ht="42" customHeight="1" x14ac:dyDescent="0.25">
      <c r="A115" s="21" t="s">
        <v>96</v>
      </c>
      <c r="B115" s="22" t="s">
        <v>97</v>
      </c>
      <c r="C115" s="22"/>
      <c r="D115" s="22"/>
      <c r="E115" s="22"/>
      <c r="F115" s="22"/>
      <c r="G115" s="78" t="s">
        <v>107</v>
      </c>
      <c r="H115" s="22"/>
      <c r="I115" s="79" t="s">
        <v>106</v>
      </c>
      <c r="J115" s="22"/>
      <c r="K115" s="24"/>
      <c r="L115" s="25"/>
    </row>
    <row r="116" spans="1:12" ht="15.75" customHeight="1" x14ac:dyDescent="0.25">
      <c r="A116" s="26"/>
      <c r="B116" s="27" t="s">
        <v>100</v>
      </c>
      <c r="C116" s="27"/>
      <c r="D116" s="27"/>
      <c r="E116" s="27"/>
      <c r="F116" s="27"/>
      <c r="G116" s="57"/>
      <c r="H116" s="27"/>
      <c r="I116" s="57"/>
      <c r="J116" s="27"/>
      <c r="K116" s="28"/>
      <c r="L116" s="29"/>
    </row>
    <row r="117" spans="1:12" ht="15.75" customHeight="1" x14ac:dyDescent="0.25">
      <c r="A117" s="26"/>
      <c r="B117" s="27" t="s">
        <v>49</v>
      </c>
      <c r="C117" s="27"/>
      <c r="D117" s="27"/>
      <c r="E117" s="27"/>
      <c r="F117" s="27"/>
      <c r="G117" s="53" t="s">
        <v>49</v>
      </c>
      <c r="H117" s="27"/>
      <c r="I117" s="27"/>
      <c r="J117" s="27"/>
      <c r="K117" s="50">
        <f>G116+I116</f>
        <v>0</v>
      </c>
      <c r="L117" s="29"/>
    </row>
    <row r="118" spans="1:12" ht="15.75" customHeight="1" x14ac:dyDescent="0.25">
      <c r="A118" s="26"/>
      <c r="B118" s="27"/>
      <c r="C118" s="27"/>
      <c r="D118" s="27"/>
      <c r="E118" s="27"/>
      <c r="F118" s="27"/>
      <c r="G118" s="53"/>
      <c r="H118" s="27"/>
      <c r="I118" s="27"/>
      <c r="J118" s="27"/>
      <c r="K118" s="50"/>
      <c r="L118" s="29"/>
    </row>
    <row r="119" spans="1:12" ht="39" customHeight="1" x14ac:dyDescent="0.25">
      <c r="A119" s="26"/>
      <c r="B119" s="84" t="s">
        <v>111</v>
      </c>
      <c r="C119" s="84"/>
      <c r="D119" s="84"/>
      <c r="E119" s="84"/>
      <c r="F119" s="84"/>
      <c r="G119" s="84"/>
      <c r="H119" s="84"/>
      <c r="I119" s="84"/>
      <c r="J119" s="84"/>
      <c r="K119" s="84"/>
      <c r="L119" s="29"/>
    </row>
    <row r="120" spans="1:12" ht="27.75" customHeight="1" x14ac:dyDescent="0.25">
      <c r="A120" s="26"/>
      <c r="B120" s="84" t="s">
        <v>122</v>
      </c>
      <c r="C120" s="84"/>
      <c r="D120" s="84"/>
      <c r="E120" s="84"/>
      <c r="F120" s="84"/>
      <c r="G120" s="84"/>
      <c r="H120" s="84"/>
      <c r="I120" s="84"/>
      <c r="J120" s="84"/>
      <c r="K120" s="84"/>
      <c r="L120" s="29"/>
    </row>
    <row r="121" spans="1:12" x14ac:dyDescent="0.25">
      <c r="A121" s="26"/>
      <c r="B121" s="80" t="s">
        <v>110</v>
      </c>
      <c r="C121" s="27"/>
      <c r="D121" s="27"/>
      <c r="E121" s="27"/>
      <c r="F121" s="27"/>
      <c r="G121" s="53"/>
      <c r="H121" s="27"/>
      <c r="I121" s="27"/>
      <c r="J121" s="27"/>
      <c r="K121" s="50"/>
      <c r="L121" s="29"/>
    </row>
    <row r="122" spans="1:12" ht="15.75" customHeight="1" x14ac:dyDescent="0.25">
      <c r="A122" s="26"/>
      <c r="B122" s="85" t="s">
        <v>112</v>
      </c>
      <c r="C122" s="86"/>
      <c r="D122" s="86"/>
      <c r="E122" s="86"/>
      <c r="F122" s="86"/>
      <c r="G122" s="86"/>
      <c r="H122" s="86"/>
      <c r="I122" s="86"/>
      <c r="J122" s="86"/>
      <c r="K122" s="86"/>
      <c r="L122" s="29"/>
    </row>
    <row r="123" spans="1:12" ht="40.5" customHeight="1" x14ac:dyDescent="0.25">
      <c r="A123" s="26"/>
      <c r="B123" s="87" t="s">
        <v>113</v>
      </c>
      <c r="C123" s="88"/>
      <c r="D123" s="88"/>
      <c r="E123" s="88"/>
      <c r="F123" s="88"/>
      <c r="G123" s="88"/>
      <c r="H123" s="88"/>
      <c r="I123" s="88"/>
      <c r="J123" s="88"/>
      <c r="K123" s="88"/>
      <c r="L123" s="29"/>
    </row>
    <row r="124" spans="1:12" ht="15.75" customHeight="1" x14ac:dyDescent="0.25">
      <c r="A124" s="26"/>
      <c r="B124" s="27"/>
      <c r="C124" s="27"/>
      <c r="D124" s="27"/>
      <c r="E124" s="27"/>
      <c r="F124" s="27"/>
      <c r="G124" s="53"/>
      <c r="H124" s="27"/>
      <c r="I124" s="27"/>
      <c r="J124" s="27"/>
      <c r="K124" s="50"/>
      <c r="L124" s="29"/>
    </row>
    <row r="125" spans="1:12" ht="15.75" customHeight="1" x14ac:dyDescent="0.25">
      <c r="A125" s="35"/>
      <c r="B125" s="36"/>
      <c r="C125" s="36"/>
      <c r="D125" s="36"/>
      <c r="E125" s="36"/>
      <c r="F125" s="36"/>
      <c r="G125" s="37"/>
      <c r="H125" s="36"/>
      <c r="I125" s="36"/>
      <c r="J125" s="36"/>
      <c r="K125" s="38"/>
      <c r="L125" s="39"/>
    </row>
    <row r="126" spans="1:12" ht="15.75" customHeight="1" x14ac:dyDescent="0.25">
      <c r="A126" s="40" t="s">
        <v>57</v>
      </c>
      <c r="B126" s="41" t="s">
        <v>98</v>
      </c>
      <c r="C126" s="41"/>
      <c r="D126" s="41"/>
      <c r="E126" s="41"/>
      <c r="F126" s="41"/>
      <c r="G126" s="42"/>
      <c r="H126" s="41"/>
      <c r="I126" s="41"/>
      <c r="J126" s="41"/>
      <c r="K126" s="43"/>
      <c r="L126" s="44" t="s">
        <v>49</v>
      </c>
    </row>
    <row r="127" spans="1:12" ht="15.75" customHeight="1" x14ac:dyDescent="0.25">
      <c r="A127" s="45"/>
      <c r="B127" s="46" t="s">
        <v>99</v>
      </c>
      <c r="C127" s="46"/>
      <c r="D127" s="46"/>
      <c r="E127" s="46"/>
      <c r="F127" s="46"/>
      <c r="G127" s="47"/>
      <c r="H127" s="46"/>
      <c r="I127" s="46"/>
      <c r="J127" s="46"/>
      <c r="K127" s="68">
        <f>SUM(K117)</f>
        <v>0</v>
      </c>
      <c r="L127" s="49"/>
    </row>
    <row r="128" spans="1:12" ht="15.75" customHeight="1" x14ac:dyDescent="0.25"/>
    <row r="130" spans="1:13" x14ac:dyDescent="0.25">
      <c r="A130" s="16" t="s">
        <v>16</v>
      </c>
      <c r="B130" s="17"/>
      <c r="C130" s="17"/>
      <c r="D130" s="17"/>
      <c r="E130" s="17"/>
      <c r="F130" s="17"/>
      <c r="G130" s="18"/>
      <c r="H130" s="17"/>
      <c r="I130" s="17"/>
      <c r="J130" s="17"/>
      <c r="K130" s="19"/>
      <c r="L130" s="20"/>
    </row>
    <row r="131" spans="1:13" x14ac:dyDescent="0.25">
      <c r="A131" s="21"/>
      <c r="B131" s="22"/>
      <c r="C131" s="22"/>
      <c r="D131" s="22"/>
      <c r="E131" s="22"/>
      <c r="F131" s="22"/>
      <c r="G131" s="23"/>
      <c r="H131" s="22"/>
      <c r="I131" s="22"/>
      <c r="J131" s="22"/>
      <c r="K131" s="24"/>
      <c r="L131" s="25"/>
    </row>
    <row r="132" spans="1:13" x14ac:dyDescent="0.25">
      <c r="A132" s="26" t="s">
        <v>17</v>
      </c>
      <c r="B132" s="27" t="s">
        <v>18</v>
      </c>
      <c r="C132" s="27"/>
      <c r="D132" s="27"/>
      <c r="E132" s="27"/>
      <c r="F132" s="27"/>
      <c r="G132" s="31"/>
      <c r="H132" s="27"/>
      <c r="I132" s="27"/>
      <c r="J132" s="27"/>
      <c r="K132" s="28">
        <f>L20</f>
        <v>0</v>
      </c>
      <c r="L132" s="29"/>
    </row>
    <row r="133" spans="1:13" x14ac:dyDescent="0.25">
      <c r="A133" s="26"/>
      <c r="B133" s="27" t="s">
        <v>19</v>
      </c>
      <c r="C133" s="27"/>
      <c r="D133" s="27"/>
      <c r="E133" s="27"/>
      <c r="F133" s="27"/>
      <c r="G133" s="31"/>
      <c r="H133" s="27"/>
      <c r="I133" s="27"/>
      <c r="J133" s="27"/>
      <c r="K133" s="54">
        <v>12</v>
      </c>
      <c r="L133" s="29">
        <f>K133*K132</f>
        <v>0</v>
      </c>
    </row>
    <row r="134" spans="1:13" x14ac:dyDescent="0.25">
      <c r="A134" s="26"/>
      <c r="B134" s="27"/>
      <c r="C134" s="27"/>
      <c r="D134" s="27"/>
      <c r="E134" s="27"/>
      <c r="F134" s="27"/>
      <c r="G134" s="31"/>
      <c r="H134" s="27"/>
      <c r="I134" s="27"/>
      <c r="J134" s="27"/>
      <c r="K134" s="28"/>
      <c r="L134" s="29"/>
    </row>
    <row r="135" spans="1:13" x14ac:dyDescent="0.25">
      <c r="A135" s="26" t="s">
        <v>12</v>
      </c>
      <c r="B135" s="27" t="s">
        <v>36</v>
      </c>
      <c r="C135" s="27"/>
      <c r="D135" s="27"/>
      <c r="E135" s="27"/>
      <c r="F135" s="27"/>
      <c r="G135" s="31"/>
      <c r="H135" s="27"/>
      <c r="I135" s="27"/>
      <c r="J135" s="27"/>
      <c r="K135" s="28">
        <f>L40</f>
        <v>0</v>
      </c>
      <c r="L135" s="29"/>
    </row>
    <row r="136" spans="1:13" x14ac:dyDescent="0.25">
      <c r="A136" s="26"/>
      <c r="B136" s="27" t="s">
        <v>37</v>
      </c>
      <c r="C136" s="27"/>
      <c r="D136" s="27"/>
      <c r="E136" s="27"/>
      <c r="F136" s="27"/>
      <c r="G136" s="31"/>
      <c r="H136" s="27"/>
      <c r="I136" s="27"/>
      <c r="J136" s="27"/>
      <c r="K136" s="54">
        <v>12</v>
      </c>
      <c r="L136" s="29">
        <f>K136*K135</f>
        <v>0</v>
      </c>
    </row>
    <row r="137" spans="1:13" x14ac:dyDescent="0.25">
      <c r="A137" s="26"/>
      <c r="B137" s="27"/>
      <c r="C137" s="27"/>
      <c r="D137" s="27"/>
      <c r="E137" s="27"/>
      <c r="F137" s="27"/>
      <c r="G137" s="31"/>
      <c r="H137" s="27"/>
      <c r="I137" s="27"/>
      <c r="J137" s="27"/>
      <c r="K137" s="54"/>
      <c r="L137" s="29"/>
    </row>
    <row r="138" spans="1:13" x14ac:dyDescent="0.25">
      <c r="A138" s="26" t="s">
        <v>20</v>
      </c>
      <c r="B138" s="27" t="s">
        <v>38</v>
      </c>
      <c r="C138" s="27"/>
      <c r="D138" s="27"/>
      <c r="E138" s="27"/>
      <c r="F138" s="27"/>
      <c r="G138" s="31"/>
      <c r="H138" s="27"/>
      <c r="I138" s="27"/>
      <c r="J138" s="27"/>
      <c r="K138" s="28">
        <f>L59</f>
        <v>0</v>
      </c>
      <c r="L138" s="29"/>
    </row>
    <row r="139" spans="1:13" x14ac:dyDescent="0.25">
      <c r="A139" s="26"/>
      <c r="B139" s="27" t="s">
        <v>39</v>
      </c>
      <c r="C139" s="27"/>
      <c r="D139" s="27"/>
      <c r="E139" s="27"/>
      <c r="F139" s="27"/>
      <c r="G139" s="31"/>
      <c r="H139" s="27"/>
      <c r="I139" s="27"/>
      <c r="J139" s="27"/>
      <c r="K139" s="54">
        <v>12</v>
      </c>
      <c r="L139" s="29">
        <f>K139*K138</f>
        <v>0</v>
      </c>
    </row>
    <row r="140" spans="1:13" x14ac:dyDescent="0.25">
      <c r="A140" s="26"/>
      <c r="B140" s="27"/>
      <c r="C140" s="27"/>
      <c r="D140" s="27"/>
      <c r="E140" s="27"/>
      <c r="F140" s="27"/>
      <c r="G140" s="31"/>
      <c r="H140" s="27"/>
      <c r="I140" s="27"/>
      <c r="J140" s="27"/>
      <c r="K140" s="54"/>
      <c r="L140" s="29"/>
    </row>
    <row r="141" spans="1:13" x14ac:dyDescent="0.25">
      <c r="A141" s="26" t="s">
        <v>21</v>
      </c>
      <c r="B141" s="27" t="s">
        <v>59</v>
      </c>
      <c r="C141" s="27"/>
      <c r="D141" s="27"/>
      <c r="E141" s="27"/>
      <c r="F141" s="27"/>
      <c r="G141" s="31"/>
      <c r="H141" s="27"/>
      <c r="I141" s="27"/>
      <c r="J141" s="27"/>
      <c r="K141" s="54"/>
      <c r="L141" s="29"/>
    </row>
    <row r="142" spans="1:13" x14ac:dyDescent="0.25">
      <c r="A142" s="26"/>
      <c r="B142" s="27" t="s">
        <v>56</v>
      </c>
      <c r="C142" s="27"/>
      <c r="D142" s="27"/>
      <c r="E142" s="27"/>
      <c r="F142" s="27"/>
      <c r="G142" s="31"/>
      <c r="H142" s="27"/>
      <c r="I142" s="27"/>
      <c r="J142" s="27"/>
      <c r="K142" s="28">
        <f>L84</f>
        <v>0</v>
      </c>
      <c r="L142" s="29"/>
      <c r="M142" s="14"/>
    </row>
    <row r="143" spans="1:13" x14ac:dyDescent="0.25">
      <c r="A143" s="26"/>
      <c r="B143" s="27" t="s">
        <v>60</v>
      </c>
      <c r="C143" s="27"/>
      <c r="D143" s="27"/>
      <c r="E143" s="27"/>
      <c r="F143" s="27"/>
      <c r="G143" s="31"/>
      <c r="H143" s="27"/>
      <c r="I143" s="27"/>
      <c r="J143" s="27"/>
      <c r="K143" s="54">
        <v>12</v>
      </c>
      <c r="L143" s="29">
        <f>K142*K143</f>
        <v>0</v>
      </c>
      <c r="M143" s="14"/>
    </row>
    <row r="144" spans="1:13" x14ac:dyDescent="0.25">
      <c r="A144" s="26"/>
      <c r="B144" s="27"/>
      <c r="C144" s="27"/>
      <c r="D144" s="27"/>
      <c r="E144" s="27"/>
      <c r="F144" s="27"/>
      <c r="G144" s="31"/>
      <c r="H144" s="27"/>
      <c r="I144" s="27"/>
      <c r="J144" s="27"/>
      <c r="K144" s="28"/>
      <c r="L144" s="29"/>
      <c r="M144" s="14"/>
    </row>
    <row r="145" spans="1:15" x14ac:dyDescent="0.25">
      <c r="A145" s="26" t="s">
        <v>22</v>
      </c>
      <c r="B145" s="27" t="s">
        <v>40</v>
      </c>
      <c r="C145" s="27"/>
      <c r="D145" s="27"/>
      <c r="E145" s="27"/>
      <c r="F145" s="27"/>
      <c r="G145" s="31"/>
      <c r="H145" s="27"/>
      <c r="I145" s="27"/>
      <c r="J145" s="27"/>
      <c r="K145" s="28" t="s">
        <v>105</v>
      </c>
      <c r="L145" s="29"/>
      <c r="M145" s="14"/>
    </row>
    <row r="146" spans="1:15" x14ac:dyDescent="0.25">
      <c r="A146" s="26"/>
      <c r="B146" s="27" t="s">
        <v>41</v>
      </c>
      <c r="C146" s="27"/>
      <c r="D146" s="27"/>
      <c r="E146" s="27"/>
      <c r="F146" s="27"/>
      <c r="G146" s="31"/>
      <c r="H146" s="27"/>
      <c r="I146" s="27"/>
      <c r="J146" s="27"/>
      <c r="K146" s="54"/>
      <c r="L146" s="29" t="s">
        <v>105</v>
      </c>
      <c r="M146" s="14"/>
    </row>
    <row r="147" spans="1:15" x14ac:dyDescent="0.25">
      <c r="A147" s="26"/>
      <c r="B147" s="27"/>
      <c r="C147" s="27"/>
      <c r="D147" s="27"/>
      <c r="E147" s="27"/>
      <c r="F147" s="27"/>
      <c r="G147" s="31"/>
      <c r="H147" s="27"/>
      <c r="I147" s="27"/>
      <c r="J147" s="27"/>
      <c r="K147" s="28"/>
      <c r="L147" s="29"/>
      <c r="M147" s="14"/>
    </row>
    <row r="148" spans="1:15" x14ac:dyDescent="0.25">
      <c r="A148" s="26" t="s">
        <v>57</v>
      </c>
      <c r="B148" s="27" t="s">
        <v>29</v>
      </c>
      <c r="C148" s="27"/>
      <c r="D148" s="27"/>
      <c r="E148" s="27"/>
      <c r="F148" s="27"/>
      <c r="G148" s="31"/>
      <c r="H148" s="27"/>
      <c r="I148" s="27"/>
      <c r="J148" s="27"/>
      <c r="K148" s="28">
        <f>L110</f>
        <v>0</v>
      </c>
      <c r="L148" s="29"/>
      <c r="M148" s="14"/>
    </row>
    <row r="149" spans="1:15" x14ac:dyDescent="0.25">
      <c r="A149" s="26"/>
      <c r="B149" s="27" t="s">
        <v>30</v>
      </c>
      <c r="C149" s="27"/>
      <c r="D149" s="27"/>
      <c r="E149" s="27"/>
      <c r="F149" s="27"/>
      <c r="G149" s="31"/>
      <c r="H149" s="27"/>
      <c r="I149" s="27"/>
      <c r="J149" s="27"/>
      <c r="K149" s="54">
        <v>2</v>
      </c>
      <c r="L149" s="29">
        <f>K148*K149</f>
        <v>0</v>
      </c>
      <c r="M149" s="14"/>
    </row>
    <row r="150" spans="1:15" x14ac:dyDescent="0.25">
      <c r="A150" s="26" t="s">
        <v>49</v>
      </c>
      <c r="B150" s="27"/>
      <c r="C150" s="27"/>
      <c r="D150" s="27"/>
      <c r="E150" s="27"/>
      <c r="F150" s="27"/>
      <c r="G150" s="31"/>
      <c r="H150" s="27"/>
      <c r="I150" s="27"/>
      <c r="J150" s="27"/>
      <c r="K150" s="28"/>
      <c r="L150" s="29"/>
      <c r="M150" s="14"/>
    </row>
    <row r="151" spans="1:15" x14ac:dyDescent="0.25">
      <c r="A151" s="26" t="s">
        <v>101</v>
      </c>
      <c r="B151" s="27" t="s">
        <v>97</v>
      </c>
      <c r="C151" s="27"/>
      <c r="D151" s="27"/>
      <c r="E151" s="27"/>
      <c r="F151" s="27"/>
      <c r="G151" s="31"/>
      <c r="H151" s="27"/>
      <c r="I151" s="27"/>
      <c r="J151" s="27"/>
      <c r="K151" s="28"/>
      <c r="L151" s="69">
        <f>K127</f>
        <v>0</v>
      </c>
      <c r="M151" s="14"/>
    </row>
    <row r="152" spans="1:15" x14ac:dyDescent="0.25">
      <c r="A152" s="32"/>
      <c r="B152" s="33"/>
      <c r="C152" s="33"/>
      <c r="D152" s="33"/>
      <c r="E152" s="33"/>
      <c r="F152" s="33"/>
      <c r="G152" s="51"/>
      <c r="H152" s="33"/>
      <c r="I152" s="33"/>
      <c r="J152" s="33"/>
      <c r="K152" s="52"/>
      <c r="L152" s="34"/>
      <c r="M152" s="14"/>
    </row>
    <row r="153" spans="1:15" x14ac:dyDescent="0.25">
      <c r="A153" s="35"/>
      <c r="B153" s="36"/>
      <c r="C153" s="36"/>
      <c r="D153" s="36"/>
      <c r="E153" s="36"/>
      <c r="F153" s="36"/>
      <c r="G153" s="37"/>
      <c r="H153" s="36"/>
      <c r="I153" s="36"/>
      <c r="J153" s="36"/>
      <c r="K153" s="38"/>
      <c r="L153" s="39"/>
      <c r="M153" s="14"/>
    </row>
    <row r="154" spans="1:15" x14ac:dyDescent="0.25">
      <c r="A154" s="40" t="s">
        <v>31</v>
      </c>
      <c r="B154" s="41" t="s">
        <v>33</v>
      </c>
      <c r="C154" s="41"/>
      <c r="D154" s="41"/>
      <c r="E154" s="41"/>
      <c r="F154" s="41"/>
      <c r="G154" s="70">
        <f>SUM(L132:L143)</f>
        <v>0</v>
      </c>
      <c r="H154" s="41"/>
      <c r="I154" s="41"/>
      <c r="J154" s="41"/>
      <c r="K154" s="43"/>
      <c r="L154" s="55">
        <f>SUM(L131:L152)</f>
        <v>0</v>
      </c>
      <c r="M154" s="14"/>
      <c r="N154" s="71"/>
      <c r="O154" s="14" t="s">
        <v>103</v>
      </c>
    </row>
    <row r="155" spans="1:15" x14ac:dyDescent="0.25">
      <c r="A155" s="45"/>
      <c r="B155" s="46" t="s">
        <v>32</v>
      </c>
      <c r="C155" s="46"/>
      <c r="D155" s="46"/>
      <c r="E155" s="46"/>
      <c r="F155" s="46"/>
      <c r="G155" s="47"/>
      <c r="H155" s="46"/>
      <c r="I155" s="46"/>
      <c r="J155" s="46"/>
      <c r="K155" s="48"/>
      <c r="L155" s="49"/>
      <c r="M155" s="14"/>
      <c r="N155" s="72"/>
      <c r="O155" s="14" t="s">
        <v>104</v>
      </c>
    </row>
    <row r="156" spans="1:15" x14ac:dyDescent="0.25">
      <c r="O156" s="14" t="s">
        <v>49</v>
      </c>
    </row>
    <row r="157" spans="1:15" x14ac:dyDescent="0.25">
      <c r="O157" s="14" t="s">
        <v>49</v>
      </c>
    </row>
  </sheetData>
  <sheetProtection algorithmName="SHA-512" hashValue="LC92SFHFVnvAlhEK8i18/a4pJmmvWUZHd3Xas8iOEK3g2lNsXo73Ow7dn/J+itqgKJEzXodonq3Z8u+XYWEHJg==" saltValue="mNoKkIrqnVoHpMpQyezIPg==" spinCount="100000" sheet="1" selectLockedCells="1"/>
  <protectedRanges>
    <protectedRange sqref="G7 G11 G17 G36 G116 G33 G27 G94 G98 G15 G65 G67:G76 G47 G51 G102 G106 G30 I7 I11 I15 I17 I36 I33 I27 I30 I47 I51 G82 I116" name="Invulbedragen"/>
    <protectedRange algorithmName="SHA-512" hashValue="sVidWX+1Suo9S0GoSaF1hYNpx2+zu+Yp9ITpu+oEBR3QTIGOyLKwQtP9K8s2UR4Ra6JNoHM261zHxERhuI03kg==" saltValue="QsmZVf0aW9SZ3tZe0KMVIw==" spinCount="100000" sqref="G7 G11 G17 G36 G116 G33 G27 G94 G98 G15 G65 G67:G76 G47 G51 G102 G106 G30 I7 I11 I15 I17 I36 I33 I27 I30 I47 I51 G82 I116" name="InvulVelden"/>
  </protectedRanges>
  <mergeCells count="10">
    <mergeCell ref="B119:K119"/>
    <mergeCell ref="B120:K120"/>
    <mergeCell ref="B122:K122"/>
    <mergeCell ref="B123:K123"/>
    <mergeCell ref="G7:I7"/>
    <mergeCell ref="G11:I11"/>
    <mergeCell ref="G15:I15"/>
    <mergeCell ref="G17:I17"/>
    <mergeCell ref="G47:I47"/>
    <mergeCell ref="G51:I51"/>
  </mergeCells>
  <pageMargins left="0.25" right="0.25" top="0.75" bottom="0.75" header="0.3" footer="0.3"/>
  <pageSetup paperSize="9"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showGridLines="0" workbookViewId="0">
      <selection activeCell="C7" sqref="C7"/>
    </sheetView>
  </sheetViews>
  <sheetFormatPr defaultColWidth="9.140625" defaultRowHeight="15" x14ac:dyDescent="0.25"/>
  <cols>
    <col min="1" max="1" width="7" style="14" customWidth="1"/>
    <col min="2" max="2" width="55" style="14" customWidth="1"/>
    <col min="3" max="5" width="11.140625" style="14" customWidth="1"/>
    <col min="6" max="16384" width="9.140625" style="14"/>
  </cols>
  <sheetData>
    <row r="1" spans="1:5" x14ac:dyDescent="0.25">
      <c r="A1" s="9"/>
      <c r="B1" s="10"/>
      <c r="C1" s="10"/>
      <c r="D1" s="12"/>
      <c r="E1" s="12"/>
    </row>
    <row r="2" spans="1:5" x14ac:dyDescent="0.25">
      <c r="A2" s="10"/>
      <c r="B2" s="10"/>
      <c r="C2" s="15" t="s">
        <v>48</v>
      </c>
      <c r="D2" s="12"/>
      <c r="E2" s="12"/>
    </row>
    <row r="3" spans="1:5" x14ac:dyDescent="0.25">
      <c r="A3" s="10"/>
      <c r="B3" s="10"/>
      <c r="C3" s="10"/>
      <c r="D3" s="12"/>
      <c r="E3" s="12"/>
    </row>
    <row r="4" spans="1:5" x14ac:dyDescent="0.25">
      <c r="B4" s="14">
        <f>Voorblad!F5</f>
        <v>0</v>
      </c>
      <c r="D4" s="13"/>
      <c r="E4" s="13"/>
    </row>
    <row r="5" spans="1:5" x14ac:dyDescent="0.25">
      <c r="A5" s="16" t="s">
        <v>42</v>
      </c>
      <c r="B5" s="17"/>
      <c r="C5" s="17"/>
      <c r="D5" s="19"/>
      <c r="E5" s="20"/>
    </row>
    <row r="6" spans="1:5" ht="45" x14ac:dyDescent="0.25">
      <c r="A6" s="61"/>
      <c r="B6" s="61" t="s">
        <v>43</v>
      </c>
      <c r="C6" s="62" t="s">
        <v>44</v>
      </c>
      <c r="D6" s="63" t="s">
        <v>45</v>
      </c>
      <c r="E6" s="63" t="s">
        <v>46</v>
      </c>
    </row>
    <row r="7" spans="1:5" x14ac:dyDescent="0.25">
      <c r="B7" s="60"/>
      <c r="C7" s="58"/>
      <c r="D7" s="59"/>
      <c r="E7" s="63">
        <f>C7*D7</f>
        <v>0</v>
      </c>
    </row>
    <row r="8" spans="1:5" x14ac:dyDescent="0.25">
      <c r="B8" s="60"/>
      <c r="C8" s="58"/>
      <c r="D8" s="59"/>
      <c r="E8" s="63">
        <f t="shared" ref="E8:E36" si="0">C8*D8</f>
        <v>0</v>
      </c>
    </row>
    <row r="9" spans="1:5" x14ac:dyDescent="0.25">
      <c r="B9" s="60"/>
      <c r="C9" s="58"/>
      <c r="D9" s="59"/>
      <c r="E9" s="63">
        <f t="shared" si="0"/>
        <v>0</v>
      </c>
    </row>
    <row r="10" spans="1:5" x14ac:dyDescent="0.25">
      <c r="B10" s="60"/>
      <c r="C10" s="58"/>
      <c r="D10" s="59"/>
      <c r="E10" s="63">
        <f t="shared" si="0"/>
        <v>0</v>
      </c>
    </row>
    <row r="11" spans="1:5" x14ac:dyDescent="0.25">
      <c r="B11" s="60"/>
      <c r="C11" s="58"/>
      <c r="D11" s="59"/>
      <c r="E11" s="63">
        <f t="shared" si="0"/>
        <v>0</v>
      </c>
    </row>
    <row r="12" spans="1:5" x14ac:dyDescent="0.25">
      <c r="B12" s="60"/>
      <c r="C12" s="58"/>
      <c r="D12" s="59"/>
      <c r="E12" s="63">
        <f t="shared" si="0"/>
        <v>0</v>
      </c>
    </row>
    <row r="13" spans="1:5" x14ac:dyDescent="0.25">
      <c r="B13" s="60"/>
      <c r="C13" s="58"/>
      <c r="D13" s="59"/>
      <c r="E13" s="63">
        <f t="shared" si="0"/>
        <v>0</v>
      </c>
    </row>
    <row r="14" spans="1:5" x14ac:dyDescent="0.25">
      <c r="B14" s="60"/>
      <c r="C14" s="58"/>
      <c r="D14" s="59"/>
      <c r="E14" s="63">
        <f t="shared" si="0"/>
        <v>0</v>
      </c>
    </row>
    <row r="15" spans="1:5" x14ac:dyDescent="0.25">
      <c r="B15" s="60"/>
      <c r="C15" s="58"/>
      <c r="D15" s="59"/>
      <c r="E15" s="63">
        <f t="shared" si="0"/>
        <v>0</v>
      </c>
    </row>
    <row r="16" spans="1:5" x14ac:dyDescent="0.25">
      <c r="B16" s="60"/>
      <c r="C16" s="58"/>
      <c r="D16" s="59"/>
      <c r="E16" s="63">
        <f t="shared" si="0"/>
        <v>0</v>
      </c>
    </row>
    <row r="17" spans="2:5" x14ac:dyDescent="0.25">
      <c r="B17" s="60"/>
      <c r="C17" s="58"/>
      <c r="D17" s="59"/>
      <c r="E17" s="63">
        <f t="shared" si="0"/>
        <v>0</v>
      </c>
    </row>
    <row r="18" spans="2:5" x14ac:dyDescent="0.25">
      <c r="B18" s="60"/>
      <c r="C18" s="58"/>
      <c r="D18" s="59"/>
      <c r="E18" s="63">
        <f t="shared" si="0"/>
        <v>0</v>
      </c>
    </row>
    <row r="19" spans="2:5" x14ac:dyDescent="0.25">
      <c r="B19" s="60"/>
      <c r="C19" s="58"/>
      <c r="D19" s="59"/>
      <c r="E19" s="63">
        <f t="shared" si="0"/>
        <v>0</v>
      </c>
    </row>
    <row r="20" spans="2:5" x14ac:dyDescent="0.25">
      <c r="B20" s="60"/>
      <c r="C20" s="58"/>
      <c r="D20" s="59"/>
      <c r="E20" s="63">
        <f t="shared" si="0"/>
        <v>0</v>
      </c>
    </row>
    <row r="21" spans="2:5" x14ac:dyDescent="0.25">
      <c r="B21" s="60"/>
      <c r="C21" s="58"/>
      <c r="D21" s="59"/>
      <c r="E21" s="63">
        <f t="shared" si="0"/>
        <v>0</v>
      </c>
    </row>
    <row r="22" spans="2:5" x14ac:dyDescent="0.25">
      <c r="B22" s="60"/>
      <c r="C22" s="58"/>
      <c r="D22" s="59"/>
      <c r="E22" s="63">
        <f t="shared" si="0"/>
        <v>0</v>
      </c>
    </row>
    <row r="23" spans="2:5" x14ac:dyDescent="0.25">
      <c r="B23" s="60"/>
      <c r="C23" s="58"/>
      <c r="D23" s="59"/>
      <c r="E23" s="63">
        <f t="shared" si="0"/>
        <v>0</v>
      </c>
    </row>
    <row r="24" spans="2:5" x14ac:dyDescent="0.25">
      <c r="B24" s="60"/>
      <c r="C24" s="58"/>
      <c r="D24" s="59"/>
      <c r="E24" s="63">
        <f t="shared" si="0"/>
        <v>0</v>
      </c>
    </row>
    <row r="25" spans="2:5" x14ac:dyDescent="0.25">
      <c r="B25" s="60"/>
      <c r="C25" s="58"/>
      <c r="D25" s="59"/>
      <c r="E25" s="63">
        <f t="shared" si="0"/>
        <v>0</v>
      </c>
    </row>
    <row r="26" spans="2:5" x14ac:dyDescent="0.25">
      <c r="B26" s="60"/>
      <c r="C26" s="58"/>
      <c r="D26" s="59"/>
      <c r="E26" s="63">
        <f t="shared" si="0"/>
        <v>0</v>
      </c>
    </row>
    <row r="27" spans="2:5" x14ac:dyDescent="0.25">
      <c r="B27" s="60"/>
      <c r="C27" s="58"/>
      <c r="D27" s="59"/>
      <c r="E27" s="63">
        <f t="shared" si="0"/>
        <v>0</v>
      </c>
    </row>
    <row r="28" spans="2:5" x14ac:dyDescent="0.25">
      <c r="B28" s="60"/>
      <c r="C28" s="58"/>
      <c r="D28" s="59"/>
      <c r="E28" s="63">
        <f t="shared" si="0"/>
        <v>0</v>
      </c>
    </row>
    <row r="29" spans="2:5" x14ac:dyDescent="0.25">
      <c r="B29" s="60"/>
      <c r="C29" s="58"/>
      <c r="D29" s="59"/>
      <c r="E29" s="63">
        <f t="shared" si="0"/>
        <v>0</v>
      </c>
    </row>
    <row r="30" spans="2:5" x14ac:dyDescent="0.25">
      <c r="B30" s="60"/>
      <c r="C30" s="58"/>
      <c r="D30" s="59"/>
      <c r="E30" s="63">
        <f t="shared" si="0"/>
        <v>0</v>
      </c>
    </row>
    <row r="31" spans="2:5" x14ac:dyDescent="0.25">
      <c r="B31" s="60"/>
      <c r="C31" s="58"/>
      <c r="D31" s="59"/>
      <c r="E31" s="63">
        <f t="shared" si="0"/>
        <v>0</v>
      </c>
    </row>
    <row r="32" spans="2:5" x14ac:dyDescent="0.25">
      <c r="B32" s="60"/>
      <c r="C32" s="58"/>
      <c r="D32" s="59"/>
      <c r="E32" s="63">
        <f t="shared" si="0"/>
        <v>0</v>
      </c>
    </row>
    <row r="33" spans="2:5" x14ac:dyDescent="0.25">
      <c r="B33" s="60"/>
      <c r="C33" s="58"/>
      <c r="D33" s="59"/>
      <c r="E33" s="63">
        <f t="shared" si="0"/>
        <v>0</v>
      </c>
    </row>
    <row r="34" spans="2:5" x14ac:dyDescent="0.25">
      <c r="B34" s="60"/>
      <c r="C34" s="58"/>
      <c r="D34" s="59"/>
      <c r="E34" s="63">
        <f t="shared" si="0"/>
        <v>0</v>
      </c>
    </row>
    <row r="35" spans="2:5" x14ac:dyDescent="0.25">
      <c r="B35" s="60"/>
      <c r="C35" s="58"/>
      <c r="D35" s="59"/>
      <c r="E35" s="63">
        <f t="shared" si="0"/>
        <v>0</v>
      </c>
    </row>
    <row r="36" spans="2:5" x14ac:dyDescent="0.25">
      <c r="B36" s="60"/>
      <c r="C36" s="58"/>
      <c r="D36" s="59"/>
      <c r="E36" s="63">
        <f t="shared" si="0"/>
        <v>0</v>
      </c>
    </row>
  </sheetData>
  <sheetProtection algorithmName="SHA-512" hashValue="Chwl5n8y8ryqGXQMuPcd77Hy535qHX4PjFOBNKjUuB6NdXj4q6Ry3U3Dr1KdX4K+CgZAe/dTDyUMV/xKbgOC0g==" saltValue="Z4/ywzCGWywC6yiNRK/IYg==" spinCount="100000" sheet="1" selectLockedCells="1"/>
  <protectedRanges>
    <protectedRange sqref="B7:D36" name="Invulveld"/>
  </protectedRanges>
  <pageMargins left="0.7" right="0.7" top="0.75" bottom="0.75" header="0.3" footer="0.3"/>
  <pageSetup paperSize="9" orientation="portrait" verticalDpi="0" r:id="rId1"/>
  <ignoredErrors>
    <ignoredError sqref="E7:E36"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88B0CD22D34974198F58513AEB35E67" ma:contentTypeVersion="4" ma:contentTypeDescription="Een nieuw document maken." ma:contentTypeScope="" ma:versionID="51ba33e0089bad80f39a2a330aab1132">
  <xsd:schema xmlns:xsd="http://www.w3.org/2001/XMLSchema" xmlns:xs="http://www.w3.org/2001/XMLSchema" xmlns:p="http://schemas.microsoft.com/office/2006/metadata/properties" xmlns:ns2="107b38de-aa82-40ff-87e7-4171843a3e9c" targetNamespace="http://schemas.microsoft.com/office/2006/metadata/properties" ma:root="true" ma:fieldsID="da46508906c0050dac7b1bf476998a4d" ns2:_="">
    <xsd:import namespace="107b38de-aa82-40ff-87e7-4171843a3e9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7b38de-aa82-40ff-87e7-4171843a3e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E2F1AC6-B49D-41D7-82FF-7CF7CB4D054F}">
  <ds:schemaRefs>
    <ds:schemaRef ds:uri="http://schemas.microsoft.com/sharepoint/v3/contenttype/forms"/>
  </ds:schemaRefs>
</ds:datastoreItem>
</file>

<file path=customXml/itemProps2.xml><?xml version="1.0" encoding="utf-8"?>
<ds:datastoreItem xmlns:ds="http://schemas.openxmlformats.org/officeDocument/2006/customXml" ds:itemID="{D0EF5606-DEA4-41D8-9536-1FF388DB76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7b38de-aa82-40ff-87e7-4171843a3e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3713A6-3D1F-4758-A27E-F0216F81CB96}">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107b38de-aa82-40ff-87e7-4171843a3e9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Calculatie</vt:lpstr>
      <vt:lpstr>Optioneel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 de Visser</dc:creator>
  <cp:lastModifiedBy>R. (Ronald) van Berkel</cp:lastModifiedBy>
  <cp:lastPrinted>2018-08-01T17:20:29Z</cp:lastPrinted>
  <dcterms:created xsi:type="dcterms:W3CDTF">2014-09-19T12:52:55Z</dcterms:created>
  <dcterms:modified xsi:type="dcterms:W3CDTF">2018-09-19T12:20:07Z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0x010100088B0CD22D34974198F58513AEB35E67</vt:lpwstr>
  </property>
</Properties>
</file>