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KOOP\Aanbestedingen\Aanbesteding Multifunctionals\42. Biedingleidraad\Bijlagen\"/>
    </mc:Choice>
  </mc:AlternateContent>
  <bookViews>
    <workbookView xWindow="0" yWindow="0" windowWidth="15330" windowHeight="6990"/>
  </bookViews>
  <sheets>
    <sheet name="Blad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7" i="1"/>
  <c r="F6" i="1"/>
  <c r="F5" i="1"/>
  <c r="E10" i="1"/>
  <c r="E9" i="1"/>
  <c r="E6" i="1"/>
  <c r="E5" i="1"/>
  <c r="K36" i="1" l="1"/>
  <c r="E21" i="1"/>
  <c r="H21" i="1" s="1"/>
  <c r="K21" i="1" s="1"/>
  <c r="E20" i="1"/>
  <c r="H20" i="1" s="1"/>
  <c r="K20" i="1" s="1"/>
  <c r="F17" i="1"/>
  <c r="I17" i="1" s="1"/>
  <c r="E17" i="1"/>
  <c r="H17" i="1" s="1"/>
  <c r="F16" i="1"/>
  <c r="I16" i="1" s="1"/>
  <c r="E16" i="1"/>
  <c r="H16" i="1" s="1"/>
  <c r="K10" i="1"/>
  <c r="H10" i="1"/>
  <c r="H9" i="1"/>
  <c r="K9" i="1" s="1"/>
  <c r="I6" i="1"/>
  <c r="H6" i="1"/>
  <c r="I5" i="1"/>
  <c r="H5" i="1"/>
  <c r="N12" i="1"/>
  <c r="D18" i="1" s="1"/>
  <c r="F18" i="1" s="1"/>
  <c r="I18" i="1" s="1"/>
  <c r="K18" i="1" s="1"/>
  <c r="N11" i="1"/>
  <c r="D7" i="1" s="1"/>
  <c r="I7" i="1" s="1"/>
  <c r="K7" i="1" s="1"/>
  <c r="O11" i="1"/>
  <c r="D8" i="1" s="1"/>
  <c r="I8" i="1" s="1"/>
  <c r="K8" i="1" s="1"/>
  <c r="O6" i="1"/>
  <c r="N6" i="1"/>
  <c r="K17" i="1" l="1"/>
  <c r="K16" i="1"/>
  <c r="K6" i="1"/>
  <c r="K5" i="1"/>
  <c r="K11" i="1" l="1"/>
  <c r="K23" i="1"/>
  <c r="K38" i="1" l="1"/>
</calcChain>
</file>

<file path=xl/sharedStrings.xml><?xml version="1.0" encoding="utf-8"?>
<sst xmlns="http://schemas.openxmlformats.org/spreadsheetml/2006/main" count="74" uniqueCount="42">
  <si>
    <t>Multifunctionals</t>
  </si>
  <si>
    <t>- huur-/leasekosten</t>
  </si>
  <si>
    <t>jaarlijks</t>
  </si>
  <si>
    <t>eenmalig</t>
  </si>
  <si>
    <t>looptijd</t>
  </si>
  <si>
    <t>Totale kosten</t>
  </si>
  <si>
    <t>7 jaren</t>
  </si>
  <si>
    <t xml:space="preserve">Totaal </t>
  </si>
  <si>
    <t>contract</t>
  </si>
  <si>
    <t>Printers</t>
  </si>
  <si>
    <t>- overige kosten</t>
  </si>
  <si>
    <t>- afdrukkosten kleur</t>
  </si>
  <si>
    <t>- afleverings- en installatiekosten</t>
  </si>
  <si>
    <t>- kosten ophalen apparatuur aan einde contractperiode</t>
  </si>
  <si>
    <t>Algemeen</t>
  </si>
  <si>
    <t>- adrukkosten zwart/wit</t>
  </si>
  <si>
    <t>Per apparaat</t>
  </si>
  <si>
    <t>Aantal</t>
  </si>
  <si>
    <t>Totaal</t>
  </si>
  <si>
    <t>prijs p/afdruk</t>
  </si>
  <si>
    <t>Locatie:</t>
  </si>
  <si>
    <t>Aantal printers:</t>
  </si>
  <si>
    <t xml:space="preserve">Stadhuis </t>
  </si>
  <si>
    <t>Wigstraat</t>
  </si>
  <si>
    <t>Begraafplaats</t>
  </si>
  <si>
    <t>Totaal:</t>
  </si>
  <si>
    <t>Afdrukvolume:</t>
  </si>
  <si>
    <t>Kleur</t>
  </si>
  <si>
    <t>Printer</t>
  </si>
  <si>
    <t>printers</t>
  </si>
  <si>
    <t>multifunctionals</t>
  </si>
  <si>
    <t>Zwart/Wit</t>
  </si>
  <si>
    <t>Multifunctional</t>
  </si>
  <si>
    <t>Totaal per jaar</t>
  </si>
  <si>
    <t xml:space="preserve">Totale kosten Multifunctionals over 7 jaren: </t>
  </si>
  <si>
    <t xml:space="preserve">Totale kosten Printers over 7 jaren: </t>
  </si>
  <si>
    <t>- kosten opleiding beheerder gebruiker (8 personen)</t>
  </si>
  <si>
    <t>Omschrijving</t>
  </si>
  <si>
    <t xml:space="preserve">Totale kosten Algemeen over 7 jaren: </t>
  </si>
  <si>
    <t xml:space="preserve">Totale kosten over 7 jaren: </t>
  </si>
  <si>
    <t>Versie DEF_1</t>
  </si>
  <si>
    <t>Prijzenblad Multifunctionals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</si>
</sst>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0000_ ;[Red]\-#,##0.0000\ "/>
  </numFmts>
  <fonts count="5" x14ac:knownFonts="1">
    <font>
      <sz val="11"/>
      <color theme="1"/>
      <name val="Calibri"/>
      <family val="2"/>
      <scheme val="minor"/>
    </font>
    <font>
      <b/>
      <sz val="11"/>
      <color theme="1"/>
      <name val="Arial"/>
      <family val="2"/>
    </font>
    <font>
      <sz val="11"/>
      <color theme="1"/>
      <name val="Arial"/>
      <family val="2"/>
    </font>
    <font>
      <sz val="11"/>
      <color rgb="FF000000"/>
      <name val="Calibri"/>
      <family val="2"/>
      <scheme val="minor"/>
    </font>
    <font>
      <b/>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double">
        <color indexed="64"/>
      </bottom>
      <diagonal/>
    </border>
    <border>
      <left/>
      <right/>
      <top/>
      <bottom style="medium">
        <color indexed="64"/>
      </bottom>
      <diagonal/>
    </border>
  </borders>
  <cellStyleXfs count="1">
    <xf numFmtId="0" fontId="0" fillId="0" borderId="0"/>
  </cellStyleXfs>
  <cellXfs count="67">
    <xf numFmtId="0" fontId="0" fillId="0" borderId="0" xfId="0"/>
    <xf numFmtId="0" fontId="1" fillId="2" borderId="0" xfId="0" applyFont="1" applyFill="1"/>
    <xf numFmtId="0" fontId="2" fillId="0" borderId="0" xfId="0" applyFont="1"/>
    <xf numFmtId="0" fontId="2" fillId="0" borderId="0" xfId="0" quotePrefix="1" applyFont="1"/>
    <xf numFmtId="0" fontId="2" fillId="0" borderId="1" xfId="0" applyFont="1" applyBorder="1"/>
    <xf numFmtId="164" fontId="2" fillId="0" borderId="0" xfId="0" applyNumberFormat="1" applyFont="1"/>
    <xf numFmtId="0" fontId="2" fillId="0" borderId="11" xfId="0" applyFont="1" applyBorder="1"/>
    <xf numFmtId="0" fontId="2" fillId="0" borderId="12" xfId="0" applyFont="1" applyBorder="1"/>
    <xf numFmtId="0" fontId="2" fillId="0" borderId="16" xfId="0" applyFont="1" applyBorder="1"/>
    <xf numFmtId="0" fontId="2" fillId="0" borderId="17" xfId="0" applyFont="1" applyBorder="1"/>
    <xf numFmtId="0" fontId="2" fillId="0" borderId="22" xfId="0" applyFont="1" applyBorder="1"/>
    <xf numFmtId="0" fontId="1" fillId="0" borderId="5" xfId="0" applyFont="1" applyBorder="1"/>
    <xf numFmtId="0" fontId="1" fillId="0" borderId="13" xfId="0" applyFont="1" applyBorder="1"/>
    <xf numFmtId="4" fontId="2" fillId="0" borderId="0" xfId="0" applyNumberFormat="1" applyFont="1"/>
    <xf numFmtId="4" fontId="2" fillId="0" borderId="1" xfId="0" applyNumberFormat="1" applyFont="1" applyBorder="1"/>
    <xf numFmtId="4" fontId="2" fillId="0" borderId="16" xfId="0" applyNumberFormat="1" applyFont="1" applyBorder="1"/>
    <xf numFmtId="4" fontId="2" fillId="0" borderId="17" xfId="0" applyNumberFormat="1" applyFont="1" applyBorder="1"/>
    <xf numFmtId="4" fontId="2" fillId="0" borderId="12" xfId="0" applyNumberFormat="1" applyFont="1" applyBorder="1"/>
    <xf numFmtId="4" fontId="1" fillId="0" borderId="13" xfId="0" applyNumberFormat="1" applyFont="1" applyBorder="1"/>
    <xf numFmtId="4" fontId="1" fillId="0" borderId="6" xfId="0" applyNumberFormat="1" applyFont="1" applyBorder="1"/>
    <xf numFmtId="0" fontId="1" fillId="0" borderId="18" xfId="0" applyFont="1" applyBorder="1"/>
    <xf numFmtId="0" fontId="1" fillId="0" borderId="23" xfId="0" applyFont="1" applyBorder="1"/>
    <xf numFmtId="0" fontId="1" fillId="0" borderId="14" xfId="0" applyFont="1" applyBorder="1" applyAlignment="1">
      <alignment horizontal="center"/>
    </xf>
    <xf numFmtId="0" fontId="1" fillId="0" borderId="19" xfId="0" applyFont="1" applyBorder="1" applyAlignment="1">
      <alignment horizontal="center"/>
    </xf>
    <xf numFmtId="0" fontId="1" fillId="0" borderId="15" xfId="0" applyFont="1" applyBorder="1" applyAlignment="1">
      <alignment horizontal="center"/>
    </xf>
    <xf numFmtId="0" fontId="1" fillId="0" borderId="24" xfId="0" applyFont="1" applyBorder="1" applyAlignment="1">
      <alignment horizontal="center"/>
    </xf>
    <xf numFmtId="3" fontId="2" fillId="0" borderId="0" xfId="0" applyNumberFormat="1" applyFont="1"/>
    <xf numFmtId="0" fontId="1" fillId="2" borderId="7"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1" fillId="2" borderId="14" xfId="0" applyFont="1" applyFill="1" applyBorder="1" applyAlignment="1">
      <alignment horizontal="center"/>
    </xf>
    <xf numFmtId="0" fontId="1" fillId="5" borderId="0" xfId="0" applyFont="1" applyFill="1"/>
    <xf numFmtId="164" fontId="1" fillId="5" borderId="0" xfId="0" applyNumberFormat="1" applyFont="1" applyFill="1"/>
    <xf numFmtId="164" fontId="1" fillId="5" borderId="0" xfId="0" applyNumberFormat="1" applyFont="1" applyFill="1" applyAlignment="1">
      <alignment horizontal="right"/>
    </xf>
    <xf numFmtId="164" fontId="1" fillId="5" borderId="26" xfId="0" applyNumberFormat="1" applyFont="1" applyFill="1" applyBorder="1"/>
    <xf numFmtId="0" fontId="2" fillId="0" borderId="2" xfId="0" applyFont="1" applyBorder="1"/>
    <xf numFmtId="0" fontId="1" fillId="2" borderId="2" xfId="0" applyFont="1" applyFill="1" applyBorder="1"/>
    <xf numFmtId="164" fontId="2" fillId="3" borderId="16" xfId="0" applyNumberFormat="1" applyFont="1" applyFill="1" applyBorder="1" applyProtection="1">
      <protection locked="0"/>
    </xf>
    <xf numFmtId="164" fontId="2" fillId="3" borderId="1" xfId="0" applyNumberFormat="1" applyFont="1" applyFill="1" applyBorder="1" applyProtection="1">
      <protection locked="0"/>
    </xf>
    <xf numFmtId="4" fontId="2" fillId="3" borderId="1" xfId="0" applyNumberFormat="1" applyFont="1" applyFill="1" applyBorder="1" applyProtection="1">
      <protection locked="0"/>
    </xf>
    <xf numFmtId="0" fontId="2" fillId="3" borderId="1" xfId="0" quotePrefix="1" applyFont="1" applyFill="1" applyBorder="1" applyProtection="1">
      <protection locked="0"/>
    </xf>
    <xf numFmtId="0" fontId="3" fillId="0" borderId="0" xfId="0" applyFont="1"/>
    <xf numFmtId="0" fontId="1" fillId="4" borderId="18" xfId="0" applyFont="1" applyFill="1" applyBorder="1"/>
    <xf numFmtId="0" fontId="1" fillId="4" borderId="30" xfId="0" applyFont="1" applyFill="1" applyBorder="1"/>
    <xf numFmtId="164" fontId="1" fillId="4" borderId="30" xfId="0" applyNumberFormat="1" applyFont="1" applyFill="1" applyBorder="1"/>
    <xf numFmtId="164" fontId="1" fillId="4" borderId="30" xfId="0" applyNumberFormat="1" applyFont="1" applyFill="1" applyBorder="1" applyAlignment="1">
      <alignment horizontal="right"/>
    </xf>
    <xf numFmtId="164" fontId="1" fillId="4" borderId="31" xfId="0" applyNumberFormat="1" applyFont="1" applyFill="1" applyBorder="1"/>
    <xf numFmtId="0" fontId="2" fillId="4" borderId="23" xfId="0" applyFont="1" applyFill="1" applyBorder="1"/>
    <xf numFmtId="0" fontId="2" fillId="4" borderId="32" xfId="0" applyFont="1" applyFill="1" applyBorder="1"/>
    <xf numFmtId="0" fontId="2" fillId="4" borderId="24" xfId="0" applyFont="1" applyFill="1" applyBorder="1"/>
    <xf numFmtId="0" fontId="1" fillId="0" borderId="20" xfId="0" applyFont="1" applyBorder="1"/>
    <xf numFmtId="0" fontId="1" fillId="0" borderId="25" xfId="0" applyFont="1" applyBorder="1" applyAlignment="1">
      <alignment horizontal="center"/>
    </xf>
    <xf numFmtId="0" fontId="1" fillId="0" borderId="21" xfId="0" applyFont="1" applyBorder="1" applyAlignment="1">
      <alignment horizontal="center"/>
    </xf>
    <xf numFmtId="0" fontId="4" fillId="0" borderId="0" xfId="0" applyFont="1"/>
    <xf numFmtId="3" fontId="2" fillId="0" borderId="0" xfId="0" applyNumberFormat="1" applyFont="1" applyAlignment="1">
      <alignment horizontal="center"/>
    </xf>
    <xf numFmtId="165" fontId="2" fillId="3" borderId="16" xfId="0" applyNumberFormat="1" applyFont="1" applyFill="1" applyBorder="1" applyProtection="1">
      <protection locked="0"/>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2" fillId="3" borderId="1" xfId="0" applyFont="1" applyFill="1" applyBorder="1" applyAlignment="1" applyProtection="1">
      <alignment horizontal="center"/>
      <protection locked="0"/>
    </xf>
    <xf numFmtId="0" fontId="1" fillId="2" borderId="27" xfId="0"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center"/>
    </xf>
    <xf numFmtId="0" fontId="2" fillId="0" borderId="0" xfId="0" applyFont="1" applyBorder="1" applyAlignment="1">
      <alignment horizontal="center"/>
    </xf>
    <xf numFmtId="0" fontId="2" fillId="0" borderId="0" xfId="0" applyFo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xdr:colOff>
      <xdr:row>25</xdr:row>
      <xdr:rowOff>190500</xdr:rowOff>
    </xdr:from>
    <xdr:to>
      <xdr:col>15</xdr:col>
      <xdr:colOff>0</xdr:colOff>
      <xdr:row>33</xdr:row>
      <xdr:rowOff>133350</xdr:rowOff>
    </xdr:to>
    <xdr:sp macro="" textlink="">
      <xdr:nvSpPr>
        <xdr:cNvPr id="2" name="Tekstvak 1"/>
        <xdr:cNvSpPr txBox="1"/>
      </xdr:nvSpPr>
      <xdr:spPr>
        <a:xfrm>
          <a:off x="12992100" y="4953000"/>
          <a:ext cx="369570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b="1" i="1">
              <a:solidFill>
                <a:srgbClr val="FF0000"/>
              </a:solidFill>
            </a:rPr>
            <a:t>Alle kosten die niet zijn opgenomen in de prijsstelling, maar die wel noodzakelijk zijn voor een goede uitvoering van de opdracht, zijn niet declarabel. Gemeente Lelystad kan tijdens de contractperiode niet worden 'geconfronteerd' met alle mogelijke opslagen op het neergelegde tarief. Onder 'Overige kosten' kan</a:t>
          </a:r>
          <a:r>
            <a:rPr lang="nl-NL" sz="1100" b="1" i="1" baseline="0">
              <a:solidFill>
                <a:srgbClr val="FF0000"/>
              </a:solidFill>
            </a:rPr>
            <a:t> Inschrijver</a:t>
          </a:r>
          <a:r>
            <a:rPr lang="nl-NL" sz="1100" b="1" i="1">
              <a:solidFill>
                <a:srgbClr val="FF0000"/>
              </a:solidFill>
            </a:rPr>
            <a:t> de kosten opnemen die niet zijn opgenomen in de prijsstelling. </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topLeftCell="A4" workbookViewId="0">
      <selection activeCell="C23" sqref="C23"/>
    </sheetView>
  </sheetViews>
  <sheetFormatPr defaultRowHeight="14.25" x14ac:dyDescent="0.2"/>
  <cols>
    <col min="1" max="1" width="53.85546875" style="2" customWidth="1"/>
    <col min="2" max="9" width="13.7109375" style="2" customWidth="1"/>
    <col min="10" max="10" width="5.7109375" style="2" customWidth="1"/>
    <col min="11" max="11" width="13.7109375" style="2" customWidth="1"/>
    <col min="12" max="12" width="11.7109375" style="2" customWidth="1"/>
    <col min="13" max="13" width="18.140625" style="2" customWidth="1"/>
    <col min="14" max="16" width="18.7109375" style="2" customWidth="1"/>
    <col min="17" max="16384" width="9.140625" style="2"/>
  </cols>
  <sheetData>
    <row r="1" spans="1:15" ht="18" x14ac:dyDescent="0.25">
      <c r="A1" s="54" t="s">
        <v>41</v>
      </c>
      <c r="B1" s="2" t="s">
        <v>40</v>
      </c>
      <c r="M1" s="20" t="s">
        <v>20</v>
      </c>
      <c r="N1" s="22" t="s">
        <v>17</v>
      </c>
      <c r="O1" s="23" t="s">
        <v>21</v>
      </c>
    </row>
    <row r="2" spans="1:15" ht="15.75" thickBot="1" x14ac:dyDescent="0.3">
      <c r="M2" s="21"/>
      <c r="N2" s="24" t="s">
        <v>30</v>
      </c>
      <c r="O2" s="25" t="s">
        <v>29</v>
      </c>
    </row>
    <row r="3" spans="1:15" ht="15" customHeight="1" thickBot="1" x14ac:dyDescent="0.3">
      <c r="A3" s="1" t="s">
        <v>0</v>
      </c>
      <c r="B3" s="57" t="s">
        <v>16</v>
      </c>
      <c r="C3" s="58"/>
      <c r="D3" s="27" t="s">
        <v>17</v>
      </c>
      <c r="E3" s="57" t="s">
        <v>18</v>
      </c>
      <c r="F3" s="58"/>
      <c r="G3" s="27" t="s">
        <v>4</v>
      </c>
      <c r="H3" s="59" t="s">
        <v>5</v>
      </c>
      <c r="I3" s="60"/>
      <c r="K3" s="31" t="s">
        <v>7</v>
      </c>
      <c r="M3" s="10" t="s">
        <v>22</v>
      </c>
      <c r="N3" s="8">
        <v>16</v>
      </c>
      <c r="O3" s="9">
        <v>15</v>
      </c>
    </row>
    <row r="4" spans="1:15" ht="15.75" thickBot="1" x14ac:dyDescent="0.3">
      <c r="A4" s="36"/>
      <c r="B4" s="28" t="s">
        <v>3</v>
      </c>
      <c r="C4" s="29" t="s">
        <v>2</v>
      </c>
      <c r="D4" s="30"/>
      <c r="E4" s="28" t="s">
        <v>3</v>
      </c>
      <c r="F4" s="29" t="s">
        <v>2</v>
      </c>
      <c r="G4" s="30"/>
      <c r="H4" s="28" t="s">
        <v>3</v>
      </c>
      <c r="I4" s="29" t="s">
        <v>6</v>
      </c>
      <c r="K4" s="29" t="s">
        <v>8</v>
      </c>
      <c r="M4" s="6" t="s">
        <v>23</v>
      </c>
      <c r="N4" s="4">
        <v>2</v>
      </c>
      <c r="O4" s="7">
        <v>1</v>
      </c>
    </row>
    <row r="5" spans="1:15" x14ac:dyDescent="0.2">
      <c r="A5" s="3" t="s">
        <v>1</v>
      </c>
      <c r="B5" s="38">
        <v>0</v>
      </c>
      <c r="C5" s="38">
        <v>0</v>
      </c>
      <c r="D5" s="26">
        <v>19</v>
      </c>
      <c r="E5" s="38">
        <f>B5*D5</f>
        <v>0</v>
      </c>
      <c r="F5" s="38">
        <f t="shared" ref="F5:F8" si="0">C5*D5</f>
        <v>0</v>
      </c>
      <c r="G5" s="55">
        <v>7</v>
      </c>
      <c r="H5" s="5">
        <f>+E5</f>
        <v>0</v>
      </c>
      <c r="I5" s="5">
        <f>+F5*G5</f>
        <v>0</v>
      </c>
      <c r="K5" s="5">
        <f>SUM(H5:J5)</f>
        <v>0</v>
      </c>
      <c r="M5" s="6" t="s">
        <v>24</v>
      </c>
      <c r="N5" s="4">
        <v>1</v>
      </c>
      <c r="O5" s="7">
        <v>0</v>
      </c>
    </row>
    <row r="6" spans="1:15" ht="15.75" thickBot="1" x14ac:dyDescent="0.3">
      <c r="A6" s="3" t="s">
        <v>10</v>
      </c>
      <c r="B6" s="38">
        <v>0</v>
      </c>
      <c r="C6" s="38">
        <v>0</v>
      </c>
      <c r="D6" s="26">
        <v>19</v>
      </c>
      <c r="E6" s="38">
        <f>B6*D6</f>
        <v>0</v>
      </c>
      <c r="F6" s="38">
        <f t="shared" si="0"/>
        <v>0</v>
      </c>
      <c r="G6" s="55">
        <v>7</v>
      </c>
      <c r="H6" s="5">
        <f>+E6</f>
        <v>0</v>
      </c>
      <c r="I6" s="5">
        <f>+F6*G6</f>
        <v>0</v>
      </c>
      <c r="K6" s="5">
        <f t="shared" ref="K6:K10" si="1">SUM(H6:J6)</f>
        <v>0</v>
      </c>
      <c r="M6" s="11" t="s">
        <v>25</v>
      </c>
      <c r="N6" s="12">
        <f>SUM(N3:N5)</f>
        <v>19</v>
      </c>
      <c r="O6" s="12">
        <f>SUM(O3:O5)</f>
        <v>16</v>
      </c>
    </row>
    <row r="7" spans="1:15" x14ac:dyDescent="0.2">
      <c r="A7" s="3" t="s">
        <v>15</v>
      </c>
      <c r="B7" s="5" t="s">
        <v>19</v>
      </c>
      <c r="C7" s="56">
        <v>0</v>
      </c>
      <c r="D7" s="26">
        <f>+N11</f>
        <v>1120000</v>
      </c>
      <c r="E7" s="5"/>
      <c r="F7" s="38">
        <f t="shared" si="0"/>
        <v>0</v>
      </c>
      <c r="G7" s="55">
        <v>7</v>
      </c>
      <c r="H7" s="5"/>
      <c r="I7" s="5">
        <f t="shared" ref="I7:I8" si="2">+F7*G7</f>
        <v>0</v>
      </c>
      <c r="K7" s="5">
        <f t="shared" si="1"/>
        <v>0</v>
      </c>
    </row>
    <row r="8" spans="1:15" x14ac:dyDescent="0.2">
      <c r="A8" s="3" t="s">
        <v>11</v>
      </c>
      <c r="B8" s="2" t="s">
        <v>19</v>
      </c>
      <c r="C8" s="56">
        <v>0</v>
      </c>
      <c r="D8" s="26">
        <f>+O11</f>
        <v>315000</v>
      </c>
      <c r="E8" s="5"/>
      <c r="F8" s="38">
        <f t="shared" si="0"/>
        <v>0</v>
      </c>
      <c r="G8" s="55">
        <v>7</v>
      </c>
      <c r="H8" s="5"/>
      <c r="I8" s="5">
        <f t="shared" si="2"/>
        <v>0</v>
      </c>
      <c r="K8" s="5">
        <f t="shared" si="1"/>
        <v>0</v>
      </c>
      <c r="M8" s="3"/>
    </row>
    <row r="9" spans="1:15" ht="15" thickBot="1" x14ac:dyDescent="0.25">
      <c r="A9" s="3" t="s">
        <v>12</v>
      </c>
      <c r="B9" s="40">
        <v>0</v>
      </c>
      <c r="C9" s="13"/>
      <c r="D9" s="26">
        <v>19</v>
      </c>
      <c r="E9" s="38">
        <f t="shared" ref="E9:E10" si="3">B9*D9</f>
        <v>0</v>
      </c>
      <c r="F9" s="13"/>
      <c r="G9" s="55">
        <v>7</v>
      </c>
      <c r="H9" s="5">
        <f t="shared" ref="H9:H10" si="4">+E9</f>
        <v>0</v>
      </c>
      <c r="I9" s="13"/>
      <c r="J9" s="13"/>
      <c r="K9" s="5">
        <f t="shared" si="1"/>
        <v>0</v>
      </c>
    </row>
    <row r="10" spans="1:15" ht="15.75" thickBot="1" x14ac:dyDescent="0.3">
      <c r="A10" s="3" t="s">
        <v>13</v>
      </c>
      <c r="B10" s="40">
        <v>0</v>
      </c>
      <c r="C10" s="13"/>
      <c r="D10" s="26">
        <v>19</v>
      </c>
      <c r="E10" s="38">
        <f t="shared" si="3"/>
        <v>0</v>
      </c>
      <c r="F10" s="13"/>
      <c r="G10" s="55">
        <v>7</v>
      </c>
      <c r="H10" s="5">
        <f t="shared" si="4"/>
        <v>0</v>
      </c>
      <c r="I10" s="13"/>
      <c r="J10" s="13"/>
      <c r="K10" s="5">
        <f t="shared" si="1"/>
        <v>0</v>
      </c>
      <c r="M10" s="51" t="s">
        <v>26</v>
      </c>
      <c r="N10" s="52" t="s">
        <v>31</v>
      </c>
      <c r="O10" s="53" t="s">
        <v>27</v>
      </c>
    </row>
    <row r="11" spans="1:15" ht="15.75" thickBot="1" x14ac:dyDescent="0.3">
      <c r="A11" s="3"/>
      <c r="E11" s="5"/>
      <c r="F11" s="5"/>
      <c r="G11" s="32"/>
      <c r="H11" s="32"/>
      <c r="I11" s="33"/>
      <c r="J11" s="34" t="s">
        <v>34</v>
      </c>
      <c r="K11" s="35">
        <f>SUM(K5:K10)</f>
        <v>0</v>
      </c>
      <c r="M11" s="10" t="s">
        <v>32</v>
      </c>
      <c r="N11" s="15">
        <f>N13*70%</f>
        <v>1120000</v>
      </c>
      <c r="O11" s="16">
        <f>O13*100%</f>
        <v>315000</v>
      </c>
    </row>
    <row r="12" spans="1:15" ht="15" thickTop="1" x14ac:dyDescent="0.2">
      <c r="A12" s="3"/>
      <c r="M12" s="6" t="s">
        <v>28</v>
      </c>
      <c r="N12" s="14">
        <f>N13*30%</f>
        <v>480000</v>
      </c>
      <c r="O12" s="17"/>
    </row>
    <row r="13" spans="1:15" ht="15.75" thickBot="1" x14ac:dyDescent="0.3">
      <c r="A13" s="3"/>
      <c r="M13" s="11" t="s">
        <v>33</v>
      </c>
      <c r="N13" s="18">
        <v>1600000</v>
      </c>
      <c r="O13" s="19">
        <v>315000</v>
      </c>
    </row>
    <row r="14" spans="1:15" ht="15.75" thickBot="1" x14ac:dyDescent="0.3">
      <c r="A14" s="37" t="s">
        <v>9</v>
      </c>
      <c r="B14" s="57" t="s">
        <v>16</v>
      </c>
      <c r="C14" s="58"/>
      <c r="D14" s="27" t="s">
        <v>17</v>
      </c>
      <c r="E14" s="57" t="s">
        <v>18</v>
      </c>
      <c r="F14" s="58"/>
      <c r="G14" s="27" t="s">
        <v>4</v>
      </c>
      <c r="H14" s="59" t="s">
        <v>5</v>
      </c>
      <c r="I14" s="60"/>
      <c r="K14" s="31" t="s">
        <v>7</v>
      </c>
    </row>
    <row r="15" spans="1:15" ht="15.75" thickBot="1" x14ac:dyDescent="0.3">
      <c r="B15" s="28" t="s">
        <v>3</v>
      </c>
      <c r="C15" s="29" t="s">
        <v>2</v>
      </c>
      <c r="D15" s="30"/>
      <c r="E15" s="28" t="s">
        <v>3</v>
      </c>
      <c r="F15" s="29" t="s">
        <v>2</v>
      </c>
      <c r="G15" s="30"/>
      <c r="H15" s="28" t="s">
        <v>3</v>
      </c>
      <c r="I15" s="29" t="s">
        <v>6</v>
      </c>
      <c r="K15" s="29" t="s">
        <v>8</v>
      </c>
    </row>
    <row r="16" spans="1:15" x14ac:dyDescent="0.2">
      <c r="A16" s="3" t="s">
        <v>1</v>
      </c>
      <c r="B16" s="38">
        <v>0</v>
      </c>
      <c r="C16" s="38">
        <v>0</v>
      </c>
      <c r="D16" s="26">
        <v>16</v>
      </c>
      <c r="E16" s="38">
        <f>B16*D16</f>
        <v>0</v>
      </c>
      <c r="F16" s="38">
        <f>C16*D16</f>
        <v>0</v>
      </c>
      <c r="G16" s="55">
        <v>7</v>
      </c>
      <c r="H16" s="5">
        <f>+E16</f>
        <v>0</v>
      </c>
      <c r="I16" s="5">
        <f>+F16*G16</f>
        <v>0</v>
      </c>
      <c r="K16" s="5">
        <f>SUM(H16:J16)</f>
        <v>0</v>
      </c>
    </row>
    <row r="17" spans="1:13" x14ac:dyDescent="0.2">
      <c r="A17" s="3" t="s">
        <v>10</v>
      </c>
      <c r="B17" s="39">
        <v>0</v>
      </c>
      <c r="C17" s="39">
        <v>0</v>
      </c>
      <c r="D17" s="26">
        <v>16</v>
      </c>
      <c r="E17" s="38">
        <f>B17*D17</f>
        <v>0</v>
      </c>
      <c r="F17" s="38">
        <f>C17*D17</f>
        <v>0</v>
      </c>
      <c r="G17" s="55">
        <v>7</v>
      </c>
      <c r="H17" s="5">
        <f>+E17</f>
        <v>0</v>
      </c>
      <c r="I17" s="5">
        <f>+F17*G17</f>
        <v>0</v>
      </c>
      <c r="K17" s="5">
        <f t="shared" ref="K17:K21" si="5">SUM(H17:J17)</f>
        <v>0</v>
      </c>
    </row>
    <row r="18" spans="1:13" x14ac:dyDescent="0.2">
      <c r="A18" s="3" t="s">
        <v>15</v>
      </c>
      <c r="B18" s="5" t="s">
        <v>19</v>
      </c>
      <c r="C18" s="56">
        <v>0</v>
      </c>
      <c r="D18" s="26">
        <f>N12</f>
        <v>480000</v>
      </c>
      <c r="E18" s="5"/>
      <c r="F18" s="39">
        <f>C18*D18</f>
        <v>0</v>
      </c>
      <c r="G18" s="55">
        <v>7</v>
      </c>
      <c r="H18" s="5"/>
      <c r="I18" s="5">
        <f t="shared" ref="I18:I19" si="6">+F18*G18</f>
        <v>0</v>
      </c>
      <c r="K18" s="5">
        <f t="shared" si="5"/>
        <v>0</v>
      </c>
    </row>
    <row r="19" spans="1:13" x14ac:dyDescent="0.2">
      <c r="A19" s="3"/>
      <c r="C19" s="66"/>
      <c r="D19" s="26"/>
      <c r="E19" s="5"/>
      <c r="G19" s="55"/>
      <c r="H19" s="5"/>
      <c r="I19" s="5"/>
      <c r="K19" s="5"/>
    </row>
    <row r="20" spans="1:13" x14ac:dyDescent="0.2">
      <c r="A20" s="3" t="s">
        <v>12</v>
      </c>
      <c r="B20" s="40">
        <v>0</v>
      </c>
      <c r="D20" s="26">
        <v>16</v>
      </c>
      <c r="E20" s="38">
        <f t="shared" ref="E20:E21" si="7">B20*D20</f>
        <v>0</v>
      </c>
      <c r="G20" s="55">
        <v>7</v>
      </c>
      <c r="H20" s="5">
        <f t="shared" ref="H20:H21" si="8">+E20</f>
        <v>0</v>
      </c>
      <c r="I20" s="13"/>
      <c r="J20" s="13"/>
      <c r="K20" s="5">
        <f t="shared" si="5"/>
        <v>0</v>
      </c>
    </row>
    <row r="21" spans="1:13" x14ac:dyDescent="0.2">
      <c r="A21" s="3" t="s">
        <v>13</v>
      </c>
      <c r="B21" s="40">
        <v>0</v>
      </c>
      <c r="D21" s="26">
        <v>16</v>
      </c>
      <c r="E21" s="38">
        <f t="shared" si="7"/>
        <v>0</v>
      </c>
      <c r="G21" s="55">
        <v>7</v>
      </c>
      <c r="H21" s="5">
        <f t="shared" si="8"/>
        <v>0</v>
      </c>
      <c r="I21" s="13"/>
      <c r="J21" s="13"/>
      <c r="K21" s="5">
        <f t="shared" si="5"/>
        <v>0</v>
      </c>
    </row>
    <row r="23" spans="1:13" ht="15.75" thickBot="1" x14ac:dyDescent="0.3">
      <c r="G23" s="32"/>
      <c r="H23" s="32"/>
      <c r="I23" s="33"/>
      <c r="J23" s="34" t="s">
        <v>35</v>
      </c>
      <c r="K23" s="35">
        <f>SUM(K16:K22)</f>
        <v>0</v>
      </c>
    </row>
    <row r="24" spans="1:13" ht="15" thickTop="1" x14ac:dyDescent="0.2"/>
    <row r="25" spans="1:13" ht="15.75" thickBot="1" x14ac:dyDescent="0.3">
      <c r="M25" s="42"/>
    </row>
    <row r="26" spans="1:13" ht="15.75" thickBot="1" x14ac:dyDescent="0.3">
      <c r="A26" s="37" t="s">
        <v>14</v>
      </c>
      <c r="B26" s="62" t="s">
        <v>37</v>
      </c>
      <c r="C26" s="63"/>
      <c r="D26" s="63"/>
      <c r="E26" s="63"/>
      <c r="F26" s="63"/>
      <c r="G26" s="64"/>
      <c r="K26" s="31" t="s">
        <v>7</v>
      </c>
    </row>
    <row r="27" spans="1:13" ht="15.75" thickBot="1" x14ac:dyDescent="0.3">
      <c r="K27" s="29" t="s">
        <v>8</v>
      </c>
    </row>
    <row r="28" spans="1:13" x14ac:dyDescent="0.2">
      <c r="A28" s="3" t="s">
        <v>36</v>
      </c>
      <c r="B28" s="61"/>
      <c r="C28" s="61"/>
      <c r="D28" s="61"/>
      <c r="E28" s="61"/>
      <c r="F28" s="61"/>
      <c r="G28" s="61"/>
      <c r="K28" s="39">
        <v>0</v>
      </c>
    </row>
    <row r="29" spans="1:13" x14ac:dyDescent="0.2">
      <c r="A29" s="41" t="s">
        <v>10</v>
      </c>
      <c r="B29" s="61"/>
      <c r="C29" s="61"/>
      <c r="D29" s="61"/>
      <c r="E29" s="61"/>
      <c r="F29" s="61"/>
      <c r="G29" s="61"/>
      <c r="K29" s="39">
        <v>0</v>
      </c>
    </row>
    <row r="30" spans="1:13" x14ac:dyDescent="0.2">
      <c r="A30" s="41" t="s">
        <v>10</v>
      </c>
      <c r="B30" s="61"/>
      <c r="C30" s="61"/>
      <c r="D30" s="61"/>
      <c r="E30" s="61"/>
      <c r="F30" s="61"/>
      <c r="G30" s="61"/>
      <c r="K30" s="39">
        <v>0</v>
      </c>
    </row>
    <row r="31" spans="1:13" x14ac:dyDescent="0.2">
      <c r="A31" s="41" t="s">
        <v>10</v>
      </c>
      <c r="B31" s="61"/>
      <c r="C31" s="61"/>
      <c r="D31" s="61"/>
      <c r="E31" s="61"/>
      <c r="F31" s="61"/>
      <c r="G31" s="61"/>
      <c r="K31" s="39">
        <v>0</v>
      </c>
    </row>
    <row r="32" spans="1:13" x14ac:dyDescent="0.2">
      <c r="A32" s="41" t="s">
        <v>10</v>
      </c>
      <c r="B32" s="61"/>
      <c r="C32" s="61"/>
      <c r="D32" s="61"/>
      <c r="E32" s="61"/>
      <c r="F32" s="61"/>
      <c r="G32" s="61"/>
      <c r="K32" s="39">
        <v>0</v>
      </c>
    </row>
    <row r="33" spans="1:11" x14ac:dyDescent="0.2">
      <c r="A33" s="41" t="s">
        <v>10</v>
      </c>
      <c r="B33" s="61"/>
      <c r="C33" s="61"/>
      <c r="D33" s="61"/>
      <c r="E33" s="61"/>
      <c r="F33" s="61"/>
      <c r="G33" s="61"/>
      <c r="K33" s="39">
        <v>0</v>
      </c>
    </row>
    <row r="34" spans="1:11" x14ac:dyDescent="0.2">
      <c r="A34" s="41" t="s">
        <v>10</v>
      </c>
      <c r="B34" s="61"/>
      <c r="C34" s="61"/>
      <c r="D34" s="61"/>
      <c r="E34" s="61"/>
      <c r="F34" s="61"/>
      <c r="G34" s="61"/>
      <c r="K34" s="39">
        <v>0</v>
      </c>
    </row>
    <row r="35" spans="1:11" x14ac:dyDescent="0.2">
      <c r="B35" s="65"/>
      <c r="C35" s="65"/>
      <c r="D35" s="65"/>
      <c r="E35" s="65"/>
      <c r="F35" s="65"/>
    </row>
    <row r="36" spans="1:11" ht="15.75" thickBot="1" x14ac:dyDescent="0.3">
      <c r="G36" s="32"/>
      <c r="H36" s="32"/>
      <c r="I36" s="33"/>
      <c r="J36" s="34" t="s">
        <v>38</v>
      </c>
      <c r="K36" s="35">
        <f>SUM(K28:K35)</f>
        <v>0</v>
      </c>
    </row>
    <row r="37" spans="1:11" ht="15.75" thickTop="1" thickBot="1" x14ac:dyDescent="0.25"/>
    <row r="38" spans="1:11" ht="15.75" thickBot="1" x14ac:dyDescent="0.3">
      <c r="G38" s="43"/>
      <c r="H38" s="44"/>
      <c r="I38" s="45"/>
      <c r="J38" s="46" t="s">
        <v>39</v>
      </c>
      <c r="K38" s="47">
        <f>+K11+K23+K36</f>
        <v>0</v>
      </c>
    </row>
    <row r="39" spans="1:11" ht="15.75" thickTop="1" thickBot="1" x14ac:dyDescent="0.25">
      <c r="G39" s="48"/>
      <c r="H39" s="49"/>
      <c r="I39" s="49"/>
      <c r="J39" s="49"/>
      <c r="K39" s="50"/>
    </row>
  </sheetData>
  <mergeCells count="15">
    <mergeCell ref="B28:G28"/>
    <mergeCell ref="B29:G29"/>
    <mergeCell ref="B34:G34"/>
    <mergeCell ref="B26:G26"/>
    <mergeCell ref="B35:F35"/>
    <mergeCell ref="B30:G30"/>
    <mergeCell ref="B31:G31"/>
    <mergeCell ref="B32:G32"/>
    <mergeCell ref="B33:G33"/>
    <mergeCell ref="B3:C3"/>
    <mergeCell ref="E3:F3"/>
    <mergeCell ref="H3:I3"/>
    <mergeCell ref="B14:C14"/>
    <mergeCell ref="E14:F14"/>
    <mergeCell ref="H14:I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Bakker, PC (Peter)</dc:creator>
  <cp:lastModifiedBy>Bakker, PC (Peter)</cp:lastModifiedBy>
  <dcterms:created xsi:type="dcterms:W3CDTF">2018-08-29T09:35:29Z</dcterms:created>
  <dcterms:modified xsi:type="dcterms:W3CDTF">2018-09-04T10:09:03Z</dcterms:modified>
</cp:coreProperties>
</file>