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autoCompressPictures="0" defaultThemeVersion="123820"/>
  <mc:AlternateContent xmlns:mc="http://schemas.openxmlformats.org/markup-compatibility/2006">
    <mc:Choice Requires="x15">
      <x15ac:absPath xmlns:x15ac="http://schemas.microsoft.com/office/spreadsheetml/2010/11/ac" url="Y:\Inkoopprojecten\Facilitair\Lopend\2017-59 Duurzame elektriciteit\13. Nota's van Inlichtingen\"/>
    </mc:Choice>
  </mc:AlternateContent>
  <bookViews>
    <workbookView xWindow="0" yWindow="60" windowWidth="19140" windowHeight="12465"/>
  </bookViews>
  <sheets>
    <sheet name="Tarieven" sheetId="1" r:id="rId1"/>
  </sheets>
  <calcPr calcId="171027"/>
  <webPublishing codePage="1252"/>
</workbook>
</file>

<file path=xl/calcChain.xml><?xml version="1.0" encoding="utf-8"?>
<calcChain xmlns="http://schemas.openxmlformats.org/spreadsheetml/2006/main">
  <c r="D11" i="1" l="1"/>
  <c r="I14" i="1"/>
  <c r="I13" i="1"/>
  <c r="I12" i="1"/>
  <c r="I11" i="1"/>
  <c r="G14" i="1"/>
  <c r="G13" i="1"/>
  <c r="G12" i="1"/>
  <c r="G11" i="1"/>
  <c r="D14" i="1"/>
  <c r="D13" i="1"/>
  <c r="D12" i="1"/>
  <c r="J13" i="1" l="1"/>
  <c r="J12" i="1"/>
  <c r="J11" i="1"/>
  <c r="J10" i="1"/>
  <c r="H11" i="1" l="1"/>
  <c r="H10" i="1"/>
  <c r="F14" i="1"/>
  <c r="H14" i="1" s="1"/>
  <c r="F13" i="1"/>
  <c r="H13" i="1" s="1"/>
  <c r="F12" i="1"/>
  <c r="H12" i="1" s="1"/>
  <c r="F11" i="1"/>
  <c r="F10" i="1"/>
  <c r="E13" i="1"/>
  <c r="E12" i="1"/>
  <c r="E11" i="1"/>
  <c r="K11" i="1" s="1"/>
  <c r="E10" i="1"/>
  <c r="C14" i="1"/>
  <c r="E14" i="1" s="1"/>
  <c r="C13" i="1"/>
  <c r="C12" i="1"/>
  <c r="C11" i="1"/>
  <c r="C10" i="1"/>
  <c r="B14" i="1"/>
  <c r="J14" i="1" s="1"/>
  <c r="K14" i="1" l="1"/>
  <c r="K12" i="1"/>
  <c r="H15" i="1"/>
  <c r="K13" i="1"/>
  <c r="E15" i="1"/>
  <c r="K10" i="1"/>
  <c r="K15" i="1" l="1"/>
</calcChain>
</file>

<file path=xl/comments1.xml><?xml version="1.0" encoding="utf-8"?>
<comments xmlns="http://schemas.openxmlformats.org/spreadsheetml/2006/main">
  <authors>
    <author>kudus</author>
  </authors>
  <commentList>
    <comment ref="C15" authorId="0" shapeId="0">
      <text>
        <r>
          <rPr>
            <b/>
            <sz val="9"/>
            <color indexed="81"/>
            <rFont val="Tahoma"/>
            <charset val="1"/>
          </rPr>
          <t>kudus: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<sst xmlns="http://schemas.openxmlformats.org/spreadsheetml/2006/main" count="20" uniqueCount="20">
  <si>
    <t>Totaalbedrag</t>
  </si>
  <si>
    <t>Tarieven</t>
  </si>
  <si>
    <t>Naam Inschrijver</t>
  </si>
  <si>
    <t>Inschrijver dient enkel de gele vakken in te vullen</t>
  </si>
  <si>
    <t>Bijlage 4, Prijzenblad  Europese Aanbesteding levering duurzame elektriciteit 2019 - 2028</t>
  </si>
  <si>
    <t>PEAK Tarief/MWh</t>
  </si>
  <si>
    <t>OFF PEAK Tarief/MWh</t>
  </si>
  <si>
    <t>GvO vast tarief</t>
  </si>
  <si>
    <t>Indicatie Base in MWh</t>
  </si>
  <si>
    <t>2023 t/m 2028 *)</t>
  </si>
  <si>
    <t>*) jaarvolume 2023 t/m 2028 is gelijk aan 2022</t>
  </si>
  <si>
    <t>OFF PEAK opslag. Indicatief jaarvolume in MWh waarmee gerekend wordt voor evalutie tarieven. Percentage van base volume:</t>
  </si>
  <si>
    <t>PEAK opslag. Indicatief jaarvolume in MWh waarmee gerekend wordt voor evalutie tarieven. Percentage van base volume:</t>
  </si>
  <si>
    <t>Jaar/tijdsbestek</t>
  </si>
  <si>
    <t>Totaal PEAK prijs/tijdsbestek</t>
  </si>
  <si>
    <t>GvO prijs/tijdsbestek</t>
  </si>
  <si>
    <t>Totale prijs/tijdsbestek</t>
  </si>
  <si>
    <t>Totaal OFF PEAK prijs/tijdsbestek</t>
  </si>
  <si>
    <t>versie 1.0</t>
  </si>
  <si>
    <t xml:space="preserve">naam inschrijver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</si>
</sst>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 &quot;€&quot;\ * #,##0_ ;_ &quot;€&quot;\ * \-#,##0_ ;_ &quot;€&quot;\ * &quot;-&quot;_ ;_ @_ "/>
    <numFmt numFmtId="44" formatCode="_ &quot;€&quot;\ * #,##0.00_ ;_ &quot;€&quot;\ * \-#,##0.00_ ;_ &quot;€&quot;\ * &quot;-&quot;??_ ;_ @_ "/>
    <numFmt numFmtId="164" formatCode="_([$€-413]\ * #,##0.00_);_([$€-413]\ * \(#,##0.00\);_([$€-413]\ * &quot;-&quot;??_);_(@_)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theme="5" tint="-0.24997711111789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theme="5" tint="0.59999389629810485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5" tint="0.5999938962981048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2" fillId="2" borderId="1" xfId="0" applyNumberFormat="1" applyFont="1" applyFill="1" applyBorder="1" applyAlignment="1">
      <alignment wrapText="1"/>
    </xf>
    <xf numFmtId="164" fontId="0" fillId="0" borderId="2" xfId="0" applyNumberFormat="1" applyFont="1" applyBorder="1"/>
    <xf numFmtId="0" fontId="2" fillId="2" borderId="4" xfId="0" applyNumberFormat="1" applyFont="1" applyFill="1" applyBorder="1" applyAlignment="1">
      <alignment wrapText="1"/>
    </xf>
    <xf numFmtId="0" fontId="0" fillId="0" borderId="5" xfId="0" applyFont="1" applyBorder="1" applyAlignment="1">
      <alignment wrapText="1"/>
    </xf>
    <xf numFmtId="0" fontId="5" fillId="3" borderId="6" xfId="0" applyFont="1" applyFill="1" applyBorder="1" applyAlignment="1">
      <alignment wrapText="1"/>
    </xf>
    <xf numFmtId="0" fontId="5" fillId="3" borderId="6" xfId="0" applyFont="1" applyFill="1" applyBorder="1"/>
    <xf numFmtId="164" fontId="5" fillId="3" borderId="3" xfId="0" applyNumberFormat="1" applyFont="1" applyFill="1" applyBorder="1"/>
    <xf numFmtId="0" fontId="0" fillId="4" borderId="0" xfId="0" applyFont="1" applyFill="1"/>
    <xf numFmtId="0" fontId="5" fillId="5" borderId="0" xfId="0" applyFont="1" applyFill="1" applyBorder="1" applyAlignment="1">
      <alignment wrapText="1"/>
    </xf>
    <xf numFmtId="0" fontId="5" fillId="5" borderId="0" xfId="0" applyFont="1" applyFill="1" applyBorder="1"/>
    <xf numFmtId="164" fontId="5" fillId="5" borderId="0" xfId="0" applyNumberFormat="1" applyFont="1" applyFill="1" applyBorder="1"/>
    <xf numFmtId="0" fontId="0" fillId="5" borderId="0" xfId="0" applyFont="1" applyFill="1"/>
    <xf numFmtId="44" fontId="0" fillId="0" borderId="2" xfId="0" applyNumberFormat="1" applyFont="1" applyFill="1" applyBorder="1" applyAlignment="1">
      <alignment horizontal="left"/>
    </xf>
    <xf numFmtId="0" fontId="2" fillId="2" borderId="5" xfId="0" applyNumberFormat="1" applyFont="1" applyFill="1" applyBorder="1" applyAlignment="1">
      <alignment wrapText="1"/>
    </xf>
    <xf numFmtId="0" fontId="2" fillId="2" borderId="2" xfId="0" applyNumberFormat="1" applyFont="1" applyFill="1" applyBorder="1" applyAlignment="1">
      <alignment wrapText="1"/>
    </xf>
    <xf numFmtId="0" fontId="0" fillId="0" borderId="0" xfId="0" applyFont="1" applyFill="1"/>
    <xf numFmtId="0" fontId="7" fillId="0" borderId="5" xfId="0" applyNumberFormat="1" applyFont="1" applyFill="1" applyBorder="1" applyAlignment="1">
      <alignment wrapText="1"/>
    </xf>
    <xf numFmtId="3" fontId="7" fillId="0" borderId="5" xfId="0" applyNumberFormat="1" applyFont="1" applyFill="1" applyBorder="1" applyAlignment="1">
      <alignment wrapText="1"/>
    </xf>
    <xf numFmtId="3" fontId="0" fillId="0" borderId="5" xfId="0" applyNumberFormat="1" applyFont="1" applyBorder="1" applyAlignment="1">
      <alignment wrapText="1"/>
    </xf>
    <xf numFmtId="9" fontId="2" fillId="2" borderId="5" xfId="0" applyNumberFormat="1" applyFont="1" applyFill="1" applyBorder="1" applyAlignment="1">
      <alignment wrapText="1"/>
    </xf>
    <xf numFmtId="3" fontId="0" fillId="0" borderId="5" xfId="0" applyNumberFormat="1" applyFont="1" applyBorder="1" applyAlignment="1">
      <alignment horizontal="right"/>
    </xf>
    <xf numFmtId="3" fontId="0" fillId="0" borderId="5" xfId="0" applyNumberFormat="1" applyFont="1" applyFill="1" applyBorder="1" applyAlignment="1">
      <alignment horizontal="right"/>
    </xf>
    <xf numFmtId="44" fontId="0" fillId="0" borderId="5" xfId="0" applyNumberFormat="1" applyFont="1" applyFill="1" applyBorder="1" applyAlignment="1">
      <alignment horizontal="left"/>
    </xf>
    <xf numFmtId="3" fontId="7" fillId="0" borderId="5" xfId="0" applyNumberFormat="1" applyFont="1" applyFill="1" applyBorder="1" applyAlignment="1">
      <alignment horizontal="right" wrapText="1"/>
    </xf>
    <xf numFmtId="44" fontId="7" fillId="0" borderId="5" xfId="0" applyNumberFormat="1" applyFont="1" applyFill="1" applyBorder="1" applyAlignment="1">
      <alignment wrapText="1"/>
    </xf>
    <xf numFmtId="42" fontId="7" fillId="0" borderId="2" xfId="0" applyNumberFormat="1" applyFont="1" applyFill="1" applyBorder="1" applyAlignment="1">
      <alignment wrapText="1"/>
    </xf>
    <xf numFmtId="44" fontId="5" fillId="3" borderId="6" xfId="0" applyNumberFormat="1" applyFont="1" applyFill="1" applyBorder="1"/>
    <xf numFmtId="44" fontId="5" fillId="3" borderId="3" xfId="0" applyNumberFormat="1" applyFont="1" applyFill="1" applyBorder="1"/>
    <xf numFmtId="164" fontId="0" fillId="0" borderId="2" xfId="0" applyNumberFormat="1" applyFont="1" applyFill="1" applyBorder="1"/>
    <xf numFmtId="0" fontId="5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4" borderId="0" xfId="0" applyFont="1" applyFill="1" applyProtection="1">
      <protection locked="0"/>
    </xf>
    <xf numFmtId="44" fontId="0" fillId="4" borderId="5" xfId="0" applyNumberFormat="1" applyFont="1" applyFill="1" applyBorder="1" applyAlignment="1" applyProtection="1">
      <alignment horizontal="left"/>
      <protection locked="0"/>
    </xf>
    <xf numFmtId="164" fontId="0" fillId="4" borderId="2" xfId="0" applyNumberFormat="1" applyFont="1" applyFill="1" applyBorder="1" applyProtection="1">
      <protection locked="0"/>
    </xf>
    <xf numFmtId="44" fontId="0" fillId="0" borderId="5" xfId="0" applyNumberFormat="1" applyFont="1" applyFill="1" applyBorder="1" applyAlignment="1" applyProtection="1">
      <alignment horizontal="left"/>
    </xf>
    <xf numFmtId="0" fontId="5" fillId="3" borderId="6" xfId="0" applyFont="1" applyFill="1" applyBorder="1" applyProtection="1"/>
    <xf numFmtId="164" fontId="0" fillId="0" borderId="2" xfId="0" applyNumberFormat="1" applyFont="1" applyFill="1" applyBorder="1" applyProtection="1"/>
    <xf numFmtId="164" fontId="5" fillId="3" borderId="3" xfId="0" applyNumberFormat="1" applyFont="1" applyFill="1" applyBorder="1" applyProtection="1"/>
    <xf numFmtId="0" fontId="5" fillId="0" borderId="0" xfId="0" applyFont="1" applyAlignment="1">
      <alignment wrapText="1"/>
    </xf>
    <xf numFmtId="0" fontId="0" fillId="0" borderId="0" xfId="0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</cellXfs>
  <cellStyles count="1">
    <cellStyle name="Standaard" xfId="0" builtinId="0" customBuiltin="1"/>
  </cellStyles>
  <dxfs count="1">
    <dxf>
      <font>
        <b/>
        <i val="0"/>
        <color rgb="FFFF0000"/>
      </font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/>
  </sheetPr>
  <dimension ref="A1:K17"/>
  <sheetViews>
    <sheetView tabSelected="1" zoomScaleNormal="100" workbookViewId="0">
      <selection activeCell="E27" sqref="E27"/>
    </sheetView>
  </sheetViews>
  <sheetFormatPr defaultRowHeight="15" x14ac:dyDescent="0.25"/>
  <cols>
    <col min="1" max="1" width="14.85546875" style="2" customWidth="1"/>
    <col min="2" max="2" width="15.5703125" style="2" customWidth="1"/>
    <col min="3" max="3" width="28.7109375" style="1" customWidth="1"/>
    <col min="4" max="4" width="12.5703125" style="1" customWidth="1"/>
    <col min="5" max="5" width="15.28515625" style="1" customWidth="1"/>
    <col min="6" max="6" width="28.7109375" style="1" customWidth="1"/>
    <col min="7" max="7" width="12.5703125" style="1" customWidth="1"/>
    <col min="8" max="8" width="16.28515625" style="1" customWidth="1"/>
    <col min="9" max="10" width="15.85546875" style="1" customWidth="1"/>
    <col min="11" max="11" width="17.28515625" style="1" customWidth="1"/>
    <col min="12" max="16384" width="9.140625" style="1"/>
  </cols>
  <sheetData>
    <row r="1" spans="1:11" ht="37.5" customHeight="1" x14ac:dyDescent="0.3">
      <c r="A1" s="44" t="s">
        <v>4</v>
      </c>
      <c r="B1" s="44"/>
      <c r="C1" s="44"/>
      <c r="D1" s="33"/>
      <c r="E1" s="33"/>
      <c r="F1" s="33"/>
    </row>
    <row r="2" spans="1:11" x14ac:dyDescent="0.25">
      <c r="A2" s="1"/>
      <c r="B2" s="1"/>
    </row>
    <row r="3" spans="1:11" ht="18.75" x14ac:dyDescent="0.3">
      <c r="A3" s="34"/>
      <c r="B3" s="34"/>
    </row>
    <row r="4" spans="1:11" ht="15.75" x14ac:dyDescent="0.3">
      <c r="A4" s="45" t="s">
        <v>2</v>
      </c>
      <c r="B4" s="46"/>
      <c r="C4" s="35" t="s">
        <v>19</v>
      </c>
      <c r="D4" s="10"/>
      <c r="E4" s="10"/>
      <c r="F4" s="10"/>
    </row>
    <row r="5" spans="1:11" x14ac:dyDescent="0.25">
      <c r="A5" s="47" t="s">
        <v>3</v>
      </c>
      <c r="B5" s="43"/>
      <c r="C5" s="43"/>
    </row>
    <row r="6" spans="1:11" ht="18.75" x14ac:dyDescent="0.3">
      <c r="A6" s="34"/>
      <c r="B6" s="34"/>
    </row>
    <row r="7" spans="1:11" ht="15" customHeight="1" x14ac:dyDescent="0.25">
      <c r="A7" s="32" t="s">
        <v>1</v>
      </c>
      <c r="B7" s="32"/>
    </row>
    <row r="8" spans="1:11" ht="77.25" customHeight="1" x14ac:dyDescent="0.25">
      <c r="A8" s="5" t="s">
        <v>13</v>
      </c>
      <c r="B8" s="5" t="s">
        <v>8</v>
      </c>
      <c r="C8" s="5" t="s">
        <v>12</v>
      </c>
      <c r="D8" s="5" t="s">
        <v>5</v>
      </c>
      <c r="E8" s="5" t="s">
        <v>14</v>
      </c>
      <c r="F8" s="5" t="s">
        <v>11</v>
      </c>
      <c r="G8" s="5" t="s">
        <v>6</v>
      </c>
      <c r="H8" s="3" t="s">
        <v>17</v>
      </c>
      <c r="I8" s="3" t="s">
        <v>7</v>
      </c>
      <c r="J8" s="3" t="s">
        <v>15</v>
      </c>
      <c r="K8" s="3" t="s">
        <v>16</v>
      </c>
    </row>
    <row r="9" spans="1:11" ht="13.5" customHeight="1" x14ac:dyDescent="0.25">
      <c r="A9" s="16"/>
      <c r="B9" s="16"/>
      <c r="C9" s="22">
        <v>0.6</v>
      </c>
      <c r="D9" s="16"/>
      <c r="E9" s="16"/>
      <c r="F9" s="22">
        <v>0.4</v>
      </c>
      <c r="G9" s="16"/>
      <c r="H9" s="17"/>
      <c r="I9" s="17"/>
      <c r="J9" s="17"/>
      <c r="K9" s="17"/>
    </row>
    <row r="10" spans="1:11" s="18" customFormat="1" ht="17.25" customHeight="1" x14ac:dyDescent="0.25">
      <c r="A10" s="19">
        <v>2019</v>
      </c>
      <c r="B10" s="20">
        <v>166000</v>
      </c>
      <c r="C10" s="26">
        <f>+B10*C9</f>
        <v>99600</v>
      </c>
      <c r="D10" s="36">
        <v>0</v>
      </c>
      <c r="E10" s="27">
        <f>+C10*D10</f>
        <v>0</v>
      </c>
      <c r="F10" s="26">
        <f>+B10*F9</f>
        <v>66400</v>
      </c>
      <c r="G10" s="36">
        <v>0</v>
      </c>
      <c r="H10" s="15">
        <f>+F10*G10</f>
        <v>0</v>
      </c>
      <c r="I10" s="37">
        <v>0</v>
      </c>
      <c r="J10" s="31">
        <f>+I10*B10</f>
        <v>0</v>
      </c>
      <c r="K10" s="28">
        <f>+E10+H10+J10</f>
        <v>0</v>
      </c>
    </row>
    <row r="11" spans="1:11" x14ac:dyDescent="0.25">
      <c r="A11" s="6">
        <v>2020</v>
      </c>
      <c r="B11" s="21">
        <v>171000</v>
      </c>
      <c r="C11" s="23">
        <f>+B11*C9</f>
        <v>102600</v>
      </c>
      <c r="D11" s="38">
        <f>+D10</f>
        <v>0</v>
      </c>
      <c r="E11" s="25">
        <f>+C11*D11</f>
        <v>0</v>
      </c>
      <c r="F11" s="23">
        <f>+B11*F9</f>
        <v>68400</v>
      </c>
      <c r="G11" s="38">
        <f>+G10</f>
        <v>0</v>
      </c>
      <c r="H11" s="15">
        <f>+F11*G11</f>
        <v>0</v>
      </c>
      <c r="I11" s="40">
        <f>+I10</f>
        <v>0</v>
      </c>
      <c r="J11" s="31">
        <f>+B11*I11</f>
        <v>0</v>
      </c>
      <c r="K11" s="4">
        <f>+E11+H11+J11</f>
        <v>0</v>
      </c>
    </row>
    <row r="12" spans="1:11" x14ac:dyDescent="0.25">
      <c r="A12" s="6">
        <v>2021</v>
      </c>
      <c r="B12" s="21">
        <v>182000</v>
      </c>
      <c r="C12" s="23">
        <f>+B12*C9</f>
        <v>109200</v>
      </c>
      <c r="D12" s="38">
        <f>+D10</f>
        <v>0</v>
      </c>
      <c r="E12" s="25">
        <f>+C12*D12</f>
        <v>0</v>
      </c>
      <c r="F12" s="23">
        <f>+B12*F9</f>
        <v>72800</v>
      </c>
      <c r="G12" s="38">
        <f>+G10</f>
        <v>0</v>
      </c>
      <c r="H12" s="15">
        <f>+F12*G12</f>
        <v>0</v>
      </c>
      <c r="I12" s="40">
        <f>+I10</f>
        <v>0</v>
      </c>
      <c r="J12" s="31">
        <f>+B12*I12</f>
        <v>0</v>
      </c>
      <c r="K12" s="4">
        <f>+E12+H12+J12</f>
        <v>0</v>
      </c>
    </row>
    <row r="13" spans="1:11" x14ac:dyDescent="0.25">
      <c r="A13" s="6">
        <v>2022</v>
      </c>
      <c r="B13" s="21">
        <v>190000</v>
      </c>
      <c r="C13" s="24">
        <f>+B13*C9</f>
        <v>114000</v>
      </c>
      <c r="D13" s="38">
        <f>+D10</f>
        <v>0</v>
      </c>
      <c r="E13" s="25">
        <f>+C13*D13</f>
        <v>0</v>
      </c>
      <c r="F13" s="24">
        <f>+B13*F9</f>
        <v>76000</v>
      </c>
      <c r="G13" s="38">
        <f>+G10</f>
        <v>0</v>
      </c>
      <c r="H13" s="15">
        <f>+F13*G13</f>
        <v>0</v>
      </c>
      <c r="I13" s="40">
        <f>+I10</f>
        <v>0</v>
      </c>
      <c r="J13" s="31">
        <f>+B13*I13</f>
        <v>0</v>
      </c>
      <c r="K13" s="4">
        <f>+E13+H13+J13</f>
        <v>0</v>
      </c>
    </row>
    <row r="14" spans="1:11" ht="30" x14ac:dyDescent="0.25">
      <c r="A14" s="6" t="s">
        <v>9</v>
      </c>
      <c r="B14" s="21">
        <f>+B13*6</f>
        <v>1140000</v>
      </c>
      <c r="C14" s="24">
        <f>+B14*C9</f>
        <v>684000</v>
      </c>
      <c r="D14" s="38">
        <f>+D10</f>
        <v>0</v>
      </c>
      <c r="E14" s="25">
        <f>+C14*D14</f>
        <v>0</v>
      </c>
      <c r="F14" s="24">
        <f>+B14*F9</f>
        <v>456000</v>
      </c>
      <c r="G14" s="38">
        <f>+G10</f>
        <v>0</v>
      </c>
      <c r="H14" s="15">
        <f>+F14*G14</f>
        <v>0</v>
      </c>
      <c r="I14" s="40">
        <f>+I10</f>
        <v>0</v>
      </c>
      <c r="J14" s="31">
        <f>+B14*I14</f>
        <v>0</v>
      </c>
      <c r="K14" s="4">
        <f>+E14+H14+J14</f>
        <v>0</v>
      </c>
    </row>
    <row r="15" spans="1:11" x14ac:dyDescent="0.25">
      <c r="A15" s="7" t="s">
        <v>0</v>
      </c>
      <c r="B15" s="7"/>
      <c r="C15" s="8"/>
      <c r="D15" s="39"/>
      <c r="E15" s="29">
        <f>SUM(E10:E14)</f>
        <v>0</v>
      </c>
      <c r="F15" s="8"/>
      <c r="G15" s="39"/>
      <c r="H15" s="30">
        <f>SUM(H10:H14)</f>
        <v>0</v>
      </c>
      <c r="I15" s="41"/>
      <c r="J15" s="9"/>
      <c r="K15" s="9">
        <f>SUM(K10:K14)</f>
        <v>0</v>
      </c>
    </row>
    <row r="16" spans="1:11" s="14" customFormat="1" x14ac:dyDescent="0.25">
      <c r="A16" s="11"/>
      <c r="B16" s="11"/>
      <c r="C16" s="12"/>
      <c r="D16" s="12"/>
      <c r="E16" s="12"/>
      <c r="F16" s="12"/>
      <c r="G16" s="12"/>
      <c r="H16" s="12"/>
      <c r="I16" s="12"/>
      <c r="J16" s="12"/>
      <c r="K16" s="13"/>
    </row>
    <row r="17" spans="1:10" x14ac:dyDescent="0.25">
      <c r="A17" s="42" t="s">
        <v>10</v>
      </c>
      <c r="B17" s="43"/>
      <c r="C17" s="43"/>
      <c r="J17" s="1" t="s">
        <v>18</v>
      </c>
    </row>
  </sheetData>
  <sheetProtection algorithmName="SHA-512" hashValue="fsNZP8uNBDXjTXctmoj54zFvArpvVgpEzYuek4GnNIbNtCW2hPQTfpowghpCyMzwO16PCCe3hQnr7dOQZsBAMw==" saltValue="OgYRXb81SmNp/pQtsiW+vg==" spinCount="100000" sheet="1" objects="1" scenarios="1"/>
  <sortState ref="A11:K15">
    <sortCondition ref="A8"/>
  </sortState>
  <mergeCells count="4">
    <mergeCell ref="A17:C17"/>
    <mergeCell ref="A1:C1"/>
    <mergeCell ref="A4:B4"/>
    <mergeCell ref="A5:C5"/>
  </mergeCells>
  <conditionalFormatting sqref="C16:F16 C15 F15">
    <cfRule type="containsText" dxfId="0" priority="1" operator="containsText" text="Knock-out">
      <formula>NOT(ISERROR(SEARCH("Knock-out",C15)))</formula>
    </cfRule>
  </conditionalFormatting>
  <printOptions gridLines="1"/>
  <pageMargins left="0.35" right="0.35" top="0.75" bottom="0.75" header="0.25" footer="0.25"/>
  <pageSetup orientation="portrait" horizontalDpi="4294967294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Tarieven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kudus</dc:creator>
  <cp:lastModifiedBy>snell</cp:lastModifiedBy>
  <dcterms:created xsi:type="dcterms:W3CDTF">2005-11-07T21:29:08Z</dcterms:created>
  <dcterms:modified xsi:type="dcterms:W3CDTF">2018-05-15T11:26:59Z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LCID">
    <vt:i4>1043</vt:i4>
  </property>
  <property fmtid="{D5CDD505-2E9C-101B-9397-08002B2CF9AE}" pid="3" name="_Version">
    <vt:lpwstr>0908</vt:lpwstr>
  </property>
</Properties>
</file>