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redkuhlman/Downloads/"/>
    </mc:Choice>
  </mc:AlternateContent>
  <xr:revisionPtr revIDLastSave="0" documentId="10_ncr:8100000_{0DAB2147-E919-8344-BAD1-A2041F771C49}" xr6:coauthVersionLast="32" xr6:coauthVersionMax="32" xr10:uidLastSave="{00000000-0000-0000-0000-000000000000}"/>
  <bookViews>
    <workbookView xWindow="7140" yWindow="460" windowWidth="25820" windowHeight="20980" tabRatio="500" xr2:uid="{00000000-000D-0000-FFFF-FFFF00000000}"/>
  </bookViews>
  <sheets>
    <sheet name="Blad1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6" i="1" l="1"/>
  <c r="R35" i="1"/>
  <c r="Q45" i="1"/>
  <c r="Q44" i="1"/>
  <c r="Q47" i="1"/>
  <c r="G44" i="1"/>
  <c r="G47" i="1" s="1"/>
  <c r="T35" i="1"/>
  <c r="T36" i="1"/>
  <c r="T37" i="1"/>
  <c r="T38" i="1"/>
  <c r="T40" i="1"/>
  <c r="R37" i="1"/>
  <c r="R38" i="1"/>
  <c r="P35" i="1"/>
  <c r="P36" i="1"/>
  <c r="P37" i="1"/>
  <c r="P40" i="1" s="1"/>
  <c r="P38" i="1"/>
  <c r="T22" i="1"/>
  <c r="T23" i="1"/>
  <c r="T24" i="1"/>
  <c r="T27" i="1" s="1"/>
  <c r="T25" i="1"/>
  <c r="R22" i="1"/>
  <c r="R27" i="1" s="1"/>
  <c r="R23" i="1"/>
  <c r="R24" i="1"/>
  <c r="R25" i="1"/>
  <c r="P22" i="1"/>
  <c r="P23" i="1"/>
  <c r="P24" i="1"/>
  <c r="P25" i="1"/>
  <c r="P27" i="1"/>
  <c r="T9" i="1"/>
  <c r="T14" i="1" s="1"/>
  <c r="T10" i="1"/>
  <c r="T11" i="1"/>
  <c r="T12" i="1"/>
  <c r="R9" i="1"/>
  <c r="R10" i="1"/>
  <c r="R11" i="1"/>
  <c r="R12" i="1"/>
  <c r="R14" i="1"/>
  <c r="P9" i="1"/>
  <c r="P10" i="1"/>
  <c r="P14" i="1" s="1"/>
  <c r="P11" i="1"/>
  <c r="P12" i="1"/>
  <c r="J35" i="1"/>
  <c r="J40" i="1" s="1"/>
  <c r="J36" i="1"/>
  <c r="J37" i="1"/>
  <c r="J38" i="1"/>
  <c r="H35" i="1"/>
  <c r="H36" i="1"/>
  <c r="H37" i="1"/>
  <c r="H38" i="1"/>
  <c r="H40" i="1" s="1"/>
  <c r="F35" i="1"/>
  <c r="F40" i="1" s="1"/>
  <c r="F36" i="1"/>
  <c r="F37" i="1"/>
  <c r="F38" i="1"/>
  <c r="J22" i="1"/>
  <c r="J27" i="1" s="1"/>
  <c r="J23" i="1"/>
  <c r="J24" i="1"/>
  <c r="J25" i="1"/>
  <c r="H22" i="1"/>
  <c r="H23" i="1"/>
  <c r="H24" i="1"/>
  <c r="H25" i="1"/>
  <c r="H27" i="1"/>
  <c r="F22" i="1"/>
  <c r="F27" i="1" s="1"/>
  <c r="F23" i="1"/>
  <c r="F24" i="1"/>
  <c r="F25" i="1"/>
  <c r="J9" i="1"/>
  <c r="J10" i="1"/>
  <c r="J11" i="1"/>
  <c r="J12" i="1"/>
  <c r="J14" i="1"/>
  <c r="H9" i="1"/>
  <c r="H10" i="1"/>
  <c r="H14" i="1" s="1"/>
  <c r="H11" i="1"/>
  <c r="H12" i="1"/>
  <c r="F9" i="1"/>
  <c r="F14" i="1" s="1"/>
  <c r="F10" i="1"/>
  <c r="F11" i="1"/>
  <c r="F12" i="1"/>
  <c r="R40" i="1" l="1"/>
</calcChain>
</file>

<file path=xl/sharedStrings.xml><?xml version="1.0" encoding="utf-8"?>
<sst xmlns="http://schemas.openxmlformats.org/spreadsheetml/2006/main" count="128" uniqueCount="29">
  <si>
    <t>Inschrijver A</t>
  </si>
  <si>
    <t>Inschrijver B</t>
  </si>
  <si>
    <t>Inschrijver C</t>
  </si>
  <si>
    <t>Afdracht</t>
  </si>
  <si>
    <t>inschrijving</t>
  </si>
  <si>
    <t>punten</t>
  </si>
  <si>
    <t>Ontwerp</t>
  </si>
  <si>
    <t>Innovatie</t>
  </si>
  <si>
    <t>Duurzaamheid</t>
  </si>
  <si>
    <t>totale score</t>
  </si>
  <si>
    <t>Perceel 1 (ABRI'S)</t>
  </si>
  <si>
    <t>EMVI WINNAAR: INSCHRIJVER C</t>
  </si>
  <si>
    <t>Perceel 2 (VRIJSTAANDE RECLAMEVITRINES)</t>
  </si>
  <si>
    <t>EMVI WINNAAR: INSCHRIJVER A</t>
  </si>
  <si>
    <t>Perceel 3 (ABRI'S + VRIJSTAANDE RECLAMEVITRINES)</t>
  </si>
  <si>
    <t>hoogste / max</t>
  </si>
  <si>
    <t xml:space="preserve">Afdracht </t>
  </si>
  <si>
    <t>Combinatie perceel 1 + 2</t>
  </si>
  <si>
    <t>CONCLUSIE: PERCEEL 3 HOOGSTE, INSCHRIJVER A WINT</t>
  </si>
  <si>
    <t>EMVI WINNAAR: INSCHRIJVER B</t>
  </si>
  <si>
    <t>VOORBEELD 2</t>
  </si>
  <si>
    <t>VOORBEELD 1</t>
  </si>
  <si>
    <t>perceel 3</t>
  </si>
  <si>
    <t>weging</t>
  </si>
  <si>
    <t>CONCLUSIE: AFDRACHT WINNENDE INSCHRIJVINGEN OP LOSSE PERCELEN 1 EN 2 ZIJN HOGER DAN PERCEEL 3</t>
  </si>
  <si>
    <t>EMVI winnaar perceel 1 = Inschrijver C</t>
  </si>
  <si>
    <t>EMVI winnaar perceel 2 = Inschrijver B</t>
  </si>
  <si>
    <t>EMVI winnaar perceel 3 = Inschrijver C</t>
  </si>
  <si>
    <t>Perceel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</si>
</sst>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0" xfId="0" applyBorder="1" applyAlignment="1">
      <alignment horizontal="right" wrapText="1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9" fontId="0" fillId="0" borderId="0" xfId="0" applyNumberFormat="1" applyBorder="1"/>
    <xf numFmtId="3" fontId="0" fillId="0" borderId="0" xfId="0" applyNumberFormat="1" applyBorder="1"/>
    <xf numFmtId="164" fontId="0" fillId="0" borderId="0" xfId="0" applyNumberFormat="1" applyBorder="1"/>
    <xf numFmtId="164" fontId="0" fillId="0" borderId="5" xfId="0" applyNumberFormat="1" applyBorder="1"/>
    <xf numFmtId="0" fontId="1" fillId="0" borderId="4" xfId="0" applyFont="1" applyBorder="1"/>
    <xf numFmtId="0" fontId="1" fillId="0" borderId="0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2" borderId="5" xfId="0" applyNumberFormat="1" applyFill="1" applyBorder="1"/>
    <xf numFmtId="164" fontId="0" fillId="2" borderId="0" xfId="0" applyNumberFormat="1" applyFill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3" fontId="0" fillId="2" borderId="0" xfId="0" applyNumberFormat="1" applyFill="1" applyBorder="1"/>
    <xf numFmtId="0" fontId="0" fillId="0" borderId="4" xfId="0" applyFill="1" applyBorder="1"/>
    <xf numFmtId="0" fontId="0" fillId="0" borderId="0" xfId="0" applyFill="1" applyBorder="1"/>
    <xf numFmtId="3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41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Stand.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T49"/>
  <sheetViews>
    <sheetView showGridLines="0" tabSelected="1" workbookViewId="0">
      <selection activeCell="N35" sqref="N35"/>
    </sheetView>
  </sheetViews>
  <sheetFormatPr baseColWidth="10" defaultRowHeight="16" x14ac:dyDescent="0.2"/>
  <cols>
    <col min="1" max="1" width="2" customWidth="1"/>
    <col min="2" max="2" width="14.1640625" customWidth="1"/>
    <col min="3" max="3" width="5.83203125" customWidth="1"/>
    <col min="11" max="11" width="4.5" customWidth="1"/>
    <col min="12" max="12" width="14.1640625" customWidth="1"/>
    <col min="13" max="13" width="5.83203125" customWidth="1"/>
  </cols>
  <sheetData>
    <row r="2" spans="2:20" x14ac:dyDescent="0.2">
      <c r="B2" s="24" t="s">
        <v>21</v>
      </c>
      <c r="C2" s="24"/>
      <c r="D2" s="24"/>
      <c r="E2" s="24"/>
      <c r="F2" s="24"/>
      <c r="G2" s="24"/>
      <c r="H2" s="24"/>
      <c r="I2" s="24"/>
      <c r="J2" s="24"/>
      <c r="L2" s="24" t="s">
        <v>20</v>
      </c>
      <c r="M2" s="24"/>
      <c r="N2" s="24"/>
      <c r="O2" s="24"/>
      <c r="P2" s="24"/>
      <c r="Q2" s="24"/>
      <c r="R2" s="24"/>
      <c r="S2" s="24"/>
      <c r="T2" s="24"/>
    </row>
    <row r="4" spans="2:20" s="1" customFormat="1" x14ac:dyDescent="0.2">
      <c r="B4" s="2"/>
      <c r="C4" s="3"/>
      <c r="D4" s="3"/>
      <c r="E4" s="25" t="s">
        <v>10</v>
      </c>
      <c r="F4" s="25"/>
      <c r="G4" s="25"/>
      <c r="H4" s="25"/>
      <c r="I4" s="25"/>
      <c r="J4" s="26"/>
      <c r="L4" s="2"/>
      <c r="M4" s="3"/>
      <c r="N4" s="3"/>
      <c r="O4" s="25" t="s">
        <v>10</v>
      </c>
      <c r="P4" s="25"/>
      <c r="Q4" s="25"/>
      <c r="R4" s="25"/>
      <c r="S4" s="25"/>
      <c r="T4" s="26"/>
    </row>
    <row r="5" spans="2:20" x14ac:dyDescent="0.2">
      <c r="B5" s="4"/>
      <c r="C5" s="5"/>
      <c r="D5" s="5"/>
      <c r="E5" s="5"/>
      <c r="F5" s="5"/>
      <c r="G5" s="5"/>
      <c r="H5" s="5"/>
      <c r="I5" s="5"/>
      <c r="J5" s="6"/>
      <c r="L5" s="4"/>
      <c r="M5" s="5"/>
      <c r="N5" s="5"/>
      <c r="O5" s="5"/>
      <c r="P5" s="5"/>
      <c r="Q5" s="5"/>
      <c r="R5" s="5"/>
      <c r="S5" s="5"/>
      <c r="T5" s="6"/>
    </row>
    <row r="6" spans="2:20" x14ac:dyDescent="0.2">
      <c r="B6" s="4"/>
      <c r="C6" s="5"/>
      <c r="D6" s="5"/>
      <c r="E6" s="36" t="s">
        <v>0</v>
      </c>
      <c r="F6" s="36"/>
      <c r="G6" s="36" t="s">
        <v>1</v>
      </c>
      <c r="H6" s="36"/>
      <c r="I6" s="36" t="s">
        <v>2</v>
      </c>
      <c r="J6" s="37"/>
      <c r="L6" s="4"/>
      <c r="M6" s="5"/>
      <c r="N6" s="5"/>
      <c r="O6" s="36" t="s">
        <v>0</v>
      </c>
      <c r="P6" s="36"/>
      <c r="Q6" s="36" t="s">
        <v>1</v>
      </c>
      <c r="R6" s="36"/>
      <c r="S6" s="36" t="s">
        <v>2</v>
      </c>
      <c r="T6" s="37"/>
    </row>
    <row r="7" spans="2:20" ht="32" x14ac:dyDescent="0.2">
      <c r="B7" s="4"/>
      <c r="C7" s="35" t="s">
        <v>23</v>
      </c>
      <c r="D7" s="7" t="s">
        <v>15</v>
      </c>
      <c r="E7" s="8" t="s">
        <v>4</v>
      </c>
      <c r="F7" s="8" t="s">
        <v>5</v>
      </c>
      <c r="G7" s="8" t="s">
        <v>4</v>
      </c>
      <c r="H7" s="8" t="s">
        <v>5</v>
      </c>
      <c r="I7" s="8" t="s">
        <v>4</v>
      </c>
      <c r="J7" s="9" t="s">
        <v>5</v>
      </c>
      <c r="L7" s="4"/>
      <c r="M7" s="35" t="s">
        <v>23</v>
      </c>
      <c r="N7" s="7" t="s">
        <v>15</v>
      </c>
      <c r="O7" s="8" t="s">
        <v>4</v>
      </c>
      <c r="P7" s="8" t="s">
        <v>5</v>
      </c>
      <c r="Q7" s="8" t="s">
        <v>4</v>
      </c>
      <c r="R7" s="8" t="s">
        <v>5</v>
      </c>
      <c r="S7" s="8" t="s">
        <v>4</v>
      </c>
      <c r="T7" s="9" t="s">
        <v>5</v>
      </c>
    </row>
    <row r="8" spans="2:20" x14ac:dyDescent="0.2">
      <c r="B8" s="4"/>
      <c r="C8" s="5"/>
      <c r="D8" s="5"/>
      <c r="E8" s="5"/>
      <c r="F8" s="5"/>
      <c r="G8" s="5"/>
      <c r="H8" s="5"/>
      <c r="I8" s="5"/>
      <c r="J8" s="6"/>
      <c r="L8" s="4"/>
      <c r="M8" s="5"/>
      <c r="N8" s="5"/>
      <c r="O8" s="5"/>
      <c r="P8" s="5"/>
      <c r="Q8" s="5"/>
      <c r="R8" s="5"/>
      <c r="S8" s="5"/>
      <c r="T8" s="6"/>
    </row>
    <row r="9" spans="2:20" x14ac:dyDescent="0.2">
      <c r="B9" s="4" t="s">
        <v>3</v>
      </c>
      <c r="C9" s="10">
        <v>0.4</v>
      </c>
      <c r="D9" s="11">
        <v>100000</v>
      </c>
      <c r="E9" s="11">
        <v>100000</v>
      </c>
      <c r="F9" s="12">
        <f>E9/D9*C9*100</f>
        <v>40</v>
      </c>
      <c r="G9" s="11">
        <v>90000</v>
      </c>
      <c r="H9" s="12">
        <f>G9/D9*C9*100</f>
        <v>36.000000000000007</v>
      </c>
      <c r="I9" s="11">
        <v>80000</v>
      </c>
      <c r="J9" s="13">
        <f>I9/D9*C9*100</f>
        <v>32.000000000000007</v>
      </c>
      <c r="L9" s="4" t="s">
        <v>3</v>
      </c>
      <c r="M9" s="10">
        <v>0.4</v>
      </c>
      <c r="N9" s="11">
        <v>100000</v>
      </c>
      <c r="O9" s="11">
        <v>100000</v>
      </c>
      <c r="P9" s="12">
        <f>O9/N9*M9*100</f>
        <v>40</v>
      </c>
      <c r="Q9" s="11">
        <v>90000</v>
      </c>
      <c r="R9" s="12">
        <f>Q9/N9*M9*100</f>
        <v>36.000000000000007</v>
      </c>
      <c r="S9" s="11">
        <v>80000</v>
      </c>
      <c r="T9" s="13">
        <f>S9/N9*M9*100</f>
        <v>32.000000000000007</v>
      </c>
    </row>
    <row r="10" spans="2:20" x14ac:dyDescent="0.2">
      <c r="B10" s="4" t="s">
        <v>6</v>
      </c>
      <c r="C10" s="10">
        <v>0.2</v>
      </c>
      <c r="D10" s="10">
        <v>1</v>
      </c>
      <c r="E10" s="10">
        <v>0.5</v>
      </c>
      <c r="F10" s="12">
        <f>E10/D10*C10*100</f>
        <v>10</v>
      </c>
      <c r="G10" s="10">
        <v>0.5</v>
      </c>
      <c r="H10" s="12">
        <f>G10/D10*C10*100</f>
        <v>10</v>
      </c>
      <c r="I10" s="10">
        <v>1</v>
      </c>
      <c r="J10" s="13">
        <f>I10/D10*C10*100</f>
        <v>20</v>
      </c>
      <c r="L10" s="4" t="s">
        <v>6</v>
      </c>
      <c r="M10" s="10">
        <v>0.2</v>
      </c>
      <c r="N10" s="10">
        <v>1</v>
      </c>
      <c r="O10" s="10">
        <v>0.5</v>
      </c>
      <c r="P10" s="12">
        <f>O10/N10*M10*100</f>
        <v>10</v>
      </c>
      <c r="Q10" s="10">
        <v>0.5</v>
      </c>
      <c r="R10" s="12">
        <f>Q10/N10*M10*100</f>
        <v>10</v>
      </c>
      <c r="S10" s="10">
        <v>1</v>
      </c>
      <c r="T10" s="13">
        <f>S10/N10*M10*100</f>
        <v>20</v>
      </c>
    </row>
    <row r="11" spans="2:20" x14ac:dyDescent="0.2">
      <c r="B11" s="4" t="s">
        <v>7</v>
      </c>
      <c r="C11" s="10">
        <v>0.2</v>
      </c>
      <c r="D11" s="10">
        <v>1</v>
      </c>
      <c r="E11" s="10">
        <v>0.75</v>
      </c>
      <c r="F11" s="12">
        <f>E11/D11*C11*100</f>
        <v>15.000000000000002</v>
      </c>
      <c r="G11" s="10">
        <v>0.5</v>
      </c>
      <c r="H11" s="12">
        <f>G11/D11*C11*100</f>
        <v>10</v>
      </c>
      <c r="I11" s="10">
        <v>0.75</v>
      </c>
      <c r="J11" s="13">
        <f>I11/D11*C11*100</f>
        <v>15.000000000000002</v>
      </c>
      <c r="L11" s="4" t="s">
        <v>7</v>
      </c>
      <c r="M11" s="10">
        <v>0.2</v>
      </c>
      <c r="N11" s="10">
        <v>1</v>
      </c>
      <c r="O11" s="10">
        <v>0.75</v>
      </c>
      <c r="P11" s="12">
        <f>O11/N11*M11*100</f>
        <v>15.000000000000002</v>
      </c>
      <c r="Q11" s="10">
        <v>0.5</v>
      </c>
      <c r="R11" s="12">
        <f>Q11/N11*M11*100</f>
        <v>10</v>
      </c>
      <c r="S11" s="10">
        <v>0.75</v>
      </c>
      <c r="T11" s="13">
        <f>S11/N11*M11*100</f>
        <v>15.000000000000002</v>
      </c>
    </row>
    <row r="12" spans="2:20" x14ac:dyDescent="0.2">
      <c r="B12" s="4" t="s">
        <v>8</v>
      </c>
      <c r="C12" s="10">
        <v>0.2</v>
      </c>
      <c r="D12" s="10">
        <v>1</v>
      </c>
      <c r="E12" s="10">
        <v>0.25</v>
      </c>
      <c r="F12" s="12">
        <f>E12/D12*C12*100</f>
        <v>5</v>
      </c>
      <c r="G12" s="10">
        <v>0.5</v>
      </c>
      <c r="H12" s="12">
        <f>G12/D12*C12*100</f>
        <v>10</v>
      </c>
      <c r="I12" s="10">
        <v>0.75</v>
      </c>
      <c r="J12" s="13">
        <f>I12/D12*C12*100</f>
        <v>15.000000000000002</v>
      </c>
      <c r="L12" s="4" t="s">
        <v>8</v>
      </c>
      <c r="M12" s="10">
        <v>0.2</v>
      </c>
      <c r="N12" s="10">
        <v>1</v>
      </c>
      <c r="O12" s="10">
        <v>0.25</v>
      </c>
      <c r="P12" s="12">
        <f>O12/N12*M12*100</f>
        <v>5</v>
      </c>
      <c r="Q12" s="10">
        <v>0.5</v>
      </c>
      <c r="R12" s="12">
        <f>Q12/N12*M12*100</f>
        <v>10</v>
      </c>
      <c r="S12" s="10">
        <v>0.75</v>
      </c>
      <c r="T12" s="13">
        <f>S12/N12*M12*100</f>
        <v>15.000000000000002</v>
      </c>
    </row>
    <row r="13" spans="2:20" x14ac:dyDescent="0.2">
      <c r="B13" s="4"/>
      <c r="C13" s="5"/>
      <c r="D13" s="5"/>
      <c r="E13" s="5"/>
      <c r="F13" s="12"/>
      <c r="G13" s="5"/>
      <c r="H13" s="12"/>
      <c r="I13" s="5"/>
      <c r="J13" s="13"/>
      <c r="L13" s="4"/>
      <c r="M13" s="5"/>
      <c r="N13" s="5"/>
      <c r="O13" s="5"/>
      <c r="P13" s="12"/>
      <c r="Q13" s="5"/>
      <c r="R13" s="12"/>
      <c r="S13" s="5"/>
      <c r="T13" s="13"/>
    </row>
    <row r="14" spans="2:20" x14ac:dyDescent="0.2">
      <c r="B14" s="4" t="s">
        <v>9</v>
      </c>
      <c r="C14" s="5"/>
      <c r="D14" s="5"/>
      <c r="E14" s="5"/>
      <c r="F14" s="12">
        <f>SUM(F9:F12)</f>
        <v>70</v>
      </c>
      <c r="G14" s="5"/>
      <c r="H14" s="12">
        <f>SUM(H9:H12)</f>
        <v>66</v>
      </c>
      <c r="I14" s="5"/>
      <c r="J14" s="22">
        <f>SUM(J9:J12)</f>
        <v>82.000000000000014</v>
      </c>
      <c r="L14" s="4" t="s">
        <v>9</v>
      </c>
      <c r="M14" s="5"/>
      <c r="N14" s="5"/>
      <c r="O14" s="5"/>
      <c r="P14" s="12">
        <f>SUM(P9:P12)</f>
        <v>70</v>
      </c>
      <c r="Q14" s="5"/>
      <c r="R14" s="12">
        <f>SUM(R9:R12)</f>
        <v>66</v>
      </c>
      <c r="S14" s="5"/>
      <c r="T14" s="22">
        <f>SUM(T9:T12)</f>
        <v>82.000000000000014</v>
      </c>
    </row>
    <row r="15" spans="2:20" x14ac:dyDescent="0.2">
      <c r="B15" s="16" t="s">
        <v>11</v>
      </c>
      <c r="C15" s="17"/>
      <c r="D15" s="17"/>
      <c r="E15" s="17"/>
      <c r="F15" s="17"/>
      <c r="G15" s="17"/>
      <c r="H15" s="17"/>
      <c r="I15" s="17"/>
      <c r="J15" s="18"/>
      <c r="L15" s="16" t="s">
        <v>11</v>
      </c>
      <c r="M15" s="17"/>
      <c r="N15" s="17"/>
      <c r="O15" s="17"/>
      <c r="P15" s="17"/>
      <c r="Q15" s="17"/>
      <c r="R15" s="17"/>
      <c r="S15" s="17"/>
      <c r="T15" s="18"/>
    </row>
    <row r="16" spans="2:20" x14ac:dyDescent="0.2">
      <c r="B16" s="4"/>
      <c r="C16" s="5"/>
      <c r="D16" s="5"/>
      <c r="E16" s="5"/>
      <c r="F16" s="5"/>
      <c r="G16" s="5"/>
      <c r="H16" s="5"/>
      <c r="I16" s="5"/>
      <c r="J16" s="6"/>
      <c r="L16" s="4"/>
      <c r="M16" s="5"/>
      <c r="N16" s="5"/>
      <c r="O16" s="5"/>
      <c r="P16" s="5"/>
      <c r="Q16" s="5"/>
      <c r="R16" s="5"/>
      <c r="S16" s="5"/>
      <c r="T16" s="6"/>
    </row>
    <row r="17" spans="2:20" s="1" customFormat="1" x14ac:dyDescent="0.2">
      <c r="B17" s="2"/>
      <c r="C17" s="3"/>
      <c r="D17" s="3"/>
      <c r="E17" s="25" t="s">
        <v>12</v>
      </c>
      <c r="F17" s="25"/>
      <c r="G17" s="25"/>
      <c r="H17" s="25"/>
      <c r="I17" s="25"/>
      <c r="J17" s="26"/>
      <c r="L17" s="2"/>
      <c r="M17" s="3"/>
      <c r="N17" s="3"/>
      <c r="O17" s="25" t="s">
        <v>12</v>
      </c>
      <c r="P17" s="25"/>
      <c r="Q17" s="25"/>
      <c r="R17" s="25"/>
      <c r="S17" s="25"/>
      <c r="T17" s="26"/>
    </row>
    <row r="18" spans="2:20" x14ac:dyDescent="0.2">
      <c r="B18" s="4"/>
      <c r="C18" s="5"/>
      <c r="D18" s="5"/>
      <c r="E18" s="5"/>
      <c r="F18" s="5"/>
      <c r="G18" s="5"/>
      <c r="H18" s="5"/>
      <c r="I18" s="5"/>
      <c r="J18" s="6"/>
      <c r="L18" s="4"/>
      <c r="M18" s="5"/>
      <c r="N18" s="5"/>
      <c r="O18" s="5"/>
      <c r="P18" s="5"/>
      <c r="Q18" s="5"/>
      <c r="R18" s="5"/>
      <c r="S18" s="5"/>
      <c r="T18" s="6"/>
    </row>
    <row r="19" spans="2:20" x14ac:dyDescent="0.2">
      <c r="B19" s="4"/>
      <c r="C19" s="5"/>
      <c r="D19" s="5"/>
      <c r="E19" s="36" t="s">
        <v>0</v>
      </c>
      <c r="F19" s="36"/>
      <c r="G19" s="36" t="s">
        <v>1</v>
      </c>
      <c r="H19" s="36"/>
      <c r="I19" s="36" t="s">
        <v>2</v>
      </c>
      <c r="J19" s="37"/>
      <c r="L19" s="4"/>
      <c r="M19" s="5"/>
      <c r="N19" s="5"/>
      <c r="O19" s="36" t="s">
        <v>0</v>
      </c>
      <c r="P19" s="36"/>
      <c r="Q19" s="36" t="s">
        <v>1</v>
      </c>
      <c r="R19" s="36"/>
      <c r="S19" s="36" t="s">
        <v>2</v>
      </c>
      <c r="T19" s="37"/>
    </row>
    <row r="20" spans="2:20" ht="32" x14ac:dyDescent="0.2">
      <c r="B20" s="4"/>
      <c r="C20" s="35" t="s">
        <v>23</v>
      </c>
      <c r="D20" s="7" t="s">
        <v>15</v>
      </c>
      <c r="E20" s="8" t="s">
        <v>4</v>
      </c>
      <c r="F20" s="8" t="s">
        <v>5</v>
      </c>
      <c r="G20" s="8" t="s">
        <v>4</v>
      </c>
      <c r="H20" s="8" t="s">
        <v>5</v>
      </c>
      <c r="I20" s="8" t="s">
        <v>4</v>
      </c>
      <c r="J20" s="9" t="s">
        <v>5</v>
      </c>
      <c r="L20" s="4"/>
      <c r="M20" s="35" t="s">
        <v>23</v>
      </c>
      <c r="N20" s="7" t="s">
        <v>15</v>
      </c>
      <c r="O20" s="8" t="s">
        <v>4</v>
      </c>
      <c r="P20" s="8" t="s">
        <v>5</v>
      </c>
      <c r="Q20" s="8" t="s">
        <v>4</v>
      </c>
      <c r="R20" s="8" t="s">
        <v>5</v>
      </c>
      <c r="S20" s="8" t="s">
        <v>4</v>
      </c>
      <c r="T20" s="9" t="s">
        <v>5</v>
      </c>
    </row>
    <row r="21" spans="2:20" x14ac:dyDescent="0.2">
      <c r="B21" s="4"/>
      <c r="C21" s="5"/>
      <c r="D21" s="5"/>
      <c r="E21" s="5"/>
      <c r="F21" s="5"/>
      <c r="G21" s="5"/>
      <c r="H21" s="5"/>
      <c r="I21" s="5"/>
      <c r="J21" s="6"/>
      <c r="L21" s="4"/>
      <c r="M21" s="5"/>
      <c r="N21" s="5"/>
      <c r="O21" s="5"/>
      <c r="P21" s="5"/>
      <c r="Q21" s="5"/>
      <c r="R21" s="5"/>
      <c r="S21" s="5"/>
      <c r="T21" s="6"/>
    </row>
    <row r="22" spans="2:20" x14ac:dyDescent="0.2">
      <c r="B22" s="4" t="s">
        <v>3</v>
      </c>
      <c r="C22" s="10">
        <v>0.4</v>
      </c>
      <c r="D22" s="11">
        <v>250000</v>
      </c>
      <c r="E22" s="11">
        <v>250000</v>
      </c>
      <c r="F22" s="12">
        <f>E22/D22*C22*100</f>
        <v>40</v>
      </c>
      <c r="G22" s="11">
        <v>190000</v>
      </c>
      <c r="H22" s="12">
        <f>G22/D22*C22*100</f>
        <v>30.400000000000006</v>
      </c>
      <c r="I22" s="11">
        <v>150000</v>
      </c>
      <c r="J22" s="13">
        <f>I22/D22*C22*100</f>
        <v>24</v>
      </c>
      <c r="L22" s="4" t="s">
        <v>3</v>
      </c>
      <c r="M22" s="10">
        <v>0.4</v>
      </c>
      <c r="N22" s="11">
        <v>250000</v>
      </c>
      <c r="O22" s="11">
        <v>250000</v>
      </c>
      <c r="P22" s="12">
        <f>O22/N22*M22*100</f>
        <v>40</v>
      </c>
      <c r="Q22" s="11">
        <v>190000</v>
      </c>
      <c r="R22" s="12">
        <f>Q22/N22*M22*100</f>
        <v>30.400000000000006</v>
      </c>
      <c r="S22" s="11">
        <v>150000</v>
      </c>
      <c r="T22" s="13">
        <f>S22/N22*M22*100</f>
        <v>24</v>
      </c>
    </row>
    <row r="23" spans="2:20" x14ac:dyDescent="0.2">
      <c r="B23" s="4" t="s">
        <v>6</v>
      </c>
      <c r="C23" s="10">
        <v>0.1</v>
      </c>
      <c r="D23" s="10">
        <v>1</v>
      </c>
      <c r="E23" s="10">
        <v>0.5</v>
      </c>
      <c r="F23" s="12">
        <f>E23/D23*C23*100</f>
        <v>5</v>
      </c>
      <c r="G23" s="10">
        <v>0.5</v>
      </c>
      <c r="H23" s="12">
        <f>G23/D23*C23*100</f>
        <v>5</v>
      </c>
      <c r="I23" s="10">
        <v>0.5</v>
      </c>
      <c r="J23" s="13">
        <f>I23/D23*C23*100</f>
        <v>5</v>
      </c>
      <c r="L23" s="4" t="s">
        <v>6</v>
      </c>
      <c r="M23" s="10">
        <v>0.1</v>
      </c>
      <c r="N23" s="10">
        <v>1</v>
      </c>
      <c r="O23" s="10">
        <v>0.5</v>
      </c>
      <c r="P23" s="12">
        <f>O23/N23*M23*100</f>
        <v>5</v>
      </c>
      <c r="Q23" s="10">
        <v>0.75</v>
      </c>
      <c r="R23" s="12">
        <f>Q23/N23*M23*100</f>
        <v>7.5000000000000009</v>
      </c>
      <c r="S23" s="10">
        <v>0.5</v>
      </c>
      <c r="T23" s="13">
        <f>S23/N23*M23*100</f>
        <v>5</v>
      </c>
    </row>
    <row r="24" spans="2:20" x14ac:dyDescent="0.2">
      <c r="B24" s="4" t="s">
        <v>7</v>
      </c>
      <c r="C24" s="10">
        <v>0.3</v>
      </c>
      <c r="D24" s="10">
        <v>1</v>
      </c>
      <c r="E24" s="10">
        <v>0.5</v>
      </c>
      <c r="F24" s="12">
        <f>E24/D24*C24*100</f>
        <v>15</v>
      </c>
      <c r="G24" s="10">
        <v>0.5</v>
      </c>
      <c r="H24" s="12">
        <f>G24/D24*C24*100</f>
        <v>15</v>
      </c>
      <c r="I24" s="10">
        <v>0.75</v>
      </c>
      <c r="J24" s="13">
        <f>I24/D24*C24*100</f>
        <v>22.499999999999996</v>
      </c>
      <c r="L24" s="4" t="s">
        <v>7</v>
      </c>
      <c r="M24" s="10">
        <v>0.3</v>
      </c>
      <c r="N24" s="10">
        <v>1</v>
      </c>
      <c r="O24" s="10">
        <v>0.25</v>
      </c>
      <c r="P24" s="12">
        <f>O24/N24*M24*100</f>
        <v>7.5</v>
      </c>
      <c r="Q24" s="10">
        <v>0.75</v>
      </c>
      <c r="R24" s="12">
        <f>Q24/N24*M24*100</f>
        <v>22.499999999999996</v>
      </c>
      <c r="S24" s="10">
        <v>0.75</v>
      </c>
      <c r="T24" s="13">
        <f>S24/N24*M24*100</f>
        <v>22.499999999999996</v>
      </c>
    </row>
    <row r="25" spans="2:20" x14ac:dyDescent="0.2">
      <c r="B25" s="4" t="s">
        <v>8</v>
      </c>
      <c r="C25" s="10">
        <v>0.2</v>
      </c>
      <c r="D25" s="10">
        <v>1</v>
      </c>
      <c r="E25" s="10">
        <v>0.5</v>
      </c>
      <c r="F25" s="12">
        <f>E25/D25*C25*100</f>
        <v>10</v>
      </c>
      <c r="G25" s="10">
        <v>0.5</v>
      </c>
      <c r="H25" s="12">
        <f>G25/D25*C25*100</f>
        <v>10</v>
      </c>
      <c r="I25" s="10">
        <v>0.75</v>
      </c>
      <c r="J25" s="13">
        <f>I25/D25*C25*100</f>
        <v>15.000000000000002</v>
      </c>
      <c r="L25" s="4" t="s">
        <v>8</v>
      </c>
      <c r="M25" s="10">
        <v>0.2</v>
      </c>
      <c r="N25" s="10">
        <v>1</v>
      </c>
      <c r="O25" s="10">
        <v>0.5</v>
      </c>
      <c r="P25" s="12">
        <f>O25/N25*M25*100</f>
        <v>10</v>
      </c>
      <c r="Q25" s="10">
        <v>0.5</v>
      </c>
      <c r="R25" s="12">
        <f>Q25/N25*M25*100</f>
        <v>10</v>
      </c>
      <c r="S25" s="10">
        <v>0.75</v>
      </c>
      <c r="T25" s="13">
        <f>S25/N25*M25*100</f>
        <v>15.000000000000002</v>
      </c>
    </row>
    <row r="26" spans="2:20" x14ac:dyDescent="0.2">
      <c r="B26" s="4"/>
      <c r="C26" s="5"/>
      <c r="D26" s="5"/>
      <c r="E26" s="5"/>
      <c r="F26" s="12"/>
      <c r="G26" s="5"/>
      <c r="H26" s="12"/>
      <c r="I26" s="5"/>
      <c r="J26" s="13"/>
      <c r="L26" s="4"/>
      <c r="M26" s="5"/>
      <c r="N26" s="5"/>
      <c r="O26" s="5"/>
      <c r="P26" s="12"/>
      <c r="Q26" s="5"/>
      <c r="R26" s="12"/>
      <c r="S26" s="5"/>
      <c r="T26" s="13"/>
    </row>
    <row r="27" spans="2:20" x14ac:dyDescent="0.2">
      <c r="B27" s="4" t="s">
        <v>9</v>
      </c>
      <c r="C27" s="5"/>
      <c r="D27" s="5"/>
      <c r="E27" s="5"/>
      <c r="F27" s="23">
        <f>SUM(F22:F25)</f>
        <v>70</v>
      </c>
      <c r="G27" s="5"/>
      <c r="H27" s="12">
        <f>SUM(H22:H25)</f>
        <v>60.400000000000006</v>
      </c>
      <c r="I27" s="5"/>
      <c r="J27" s="13">
        <f>SUM(J22:J25)</f>
        <v>66.5</v>
      </c>
      <c r="L27" s="4" t="s">
        <v>9</v>
      </c>
      <c r="M27" s="5"/>
      <c r="N27" s="5"/>
      <c r="O27" s="5"/>
      <c r="P27" s="12">
        <f>SUM(P22:P25)</f>
        <v>62.5</v>
      </c>
      <c r="Q27" s="5"/>
      <c r="R27" s="23">
        <f>SUM(R22:R25)</f>
        <v>70.400000000000006</v>
      </c>
      <c r="S27" s="5"/>
      <c r="T27" s="13">
        <f>SUM(T22:T25)</f>
        <v>66.5</v>
      </c>
    </row>
    <row r="28" spans="2:20" x14ac:dyDescent="0.2">
      <c r="B28" s="16" t="s">
        <v>13</v>
      </c>
      <c r="C28" s="17"/>
      <c r="D28" s="17"/>
      <c r="E28" s="17"/>
      <c r="F28" s="17"/>
      <c r="G28" s="17"/>
      <c r="H28" s="17"/>
      <c r="I28" s="17"/>
      <c r="J28" s="18"/>
      <c r="L28" s="16" t="s">
        <v>19</v>
      </c>
      <c r="M28" s="17"/>
      <c r="N28" s="17"/>
      <c r="O28" s="17"/>
      <c r="P28" s="17"/>
      <c r="Q28" s="17"/>
      <c r="R28" s="17"/>
      <c r="S28" s="17"/>
      <c r="T28" s="18"/>
    </row>
    <row r="29" spans="2:20" x14ac:dyDescent="0.2">
      <c r="B29" s="4"/>
      <c r="C29" s="5"/>
      <c r="D29" s="5"/>
      <c r="E29" s="5"/>
      <c r="F29" s="5"/>
      <c r="G29" s="5"/>
      <c r="H29" s="5"/>
      <c r="I29" s="5"/>
      <c r="J29" s="6"/>
      <c r="L29" s="19"/>
      <c r="M29" s="20"/>
      <c r="N29" s="20"/>
      <c r="O29" s="20"/>
      <c r="P29" s="20"/>
      <c r="Q29" s="20"/>
      <c r="R29" s="20"/>
      <c r="S29" s="20"/>
      <c r="T29" s="21"/>
    </row>
    <row r="30" spans="2:20" s="1" customFormat="1" x14ac:dyDescent="0.2">
      <c r="B30" s="2"/>
      <c r="C30" s="3"/>
      <c r="D30" s="3"/>
      <c r="E30" s="25" t="s">
        <v>14</v>
      </c>
      <c r="F30" s="25"/>
      <c r="G30" s="25"/>
      <c r="H30" s="25"/>
      <c r="I30" s="25"/>
      <c r="J30" s="26"/>
      <c r="L30" s="14"/>
      <c r="M30" s="15"/>
      <c r="N30" s="15"/>
      <c r="O30" s="27" t="s">
        <v>14</v>
      </c>
      <c r="P30" s="27"/>
      <c r="Q30" s="27"/>
      <c r="R30" s="27"/>
      <c r="S30" s="27"/>
      <c r="T30" s="28"/>
    </row>
    <row r="31" spans="2:20" x14ac:dyDescent="0.2">
      <c r="B31" s="4"/>
      <c r="C31" s="5"/>
      <c r="D31" s="5"/>
      <c r="E31" s="5"/>
      <c r="F31" s="5"/>
      <c r="G31" s="5"/>
      <c r="H31" s="5"/>
      <c r="I31" s="5"/>
      <c r="J31" s="6"/>
      <c r="L31" s="4"/>
      <c r="M31" s="5"/>
      <c r="N31" s="5"/>
      <c r="O31" s="5"/>
      <c r="P31" s="5"/>
      <c r="Q31" s="5"/>
      <c r="R31" s="5"/>
      <c r="S31" s="5"/>
      <c r="T31" s="6"/>
    </row>
    <row r="32" spans="2:20" x14ac:dyDescent="0.2">
      <c r="B32" s="4"/>
      <c r="C32" s="5"/>
      <c r="D32" s="5"/>
      <c r="E32" s="36" t="s">
        <v>0</v>
      </c>
      <c r="F32" s="36"/>
      <c r="G32" s="36" t="s">
        <v>1</v>
      </c>
      <c r="H32" s="36"/>
      <c r="I32" s="36" t="s">
        <v>2</v>
      </c>
      <c r="J32" s="37"/>
      <c r="L32" s="4"/>
      <c r="M32" s="5"/>
      <c r="N32" s="5"/>
      <c r="O32" s="36" t="s">
        <v>0</v>
      </c>
      <c r="P32" s="36"/>
      <c r="Q32" s="36" t="s">
        <v>1</v>
      </c>
      <c r="R32" s="36"/>
      <c r="S32" s="36" t="s">
        <v>2</v>
      </c>
      <c r="T32" s="37"/>
    </row>
    <row r="33" spans="2:20" ht="32" x14ac:dyDescent="0.2">
      <c r="B33" s="4"/>
      <c r="C33" s="35" t="s">
        <v>23</v>
      </c>
      <c r="D33" s="7" t="s">
        <v>15</v>
      </c>
      <c r="E33" s="8" t="s">
        <v>4</v>
      </c>
      <c r="F33" s="8" t="s">
        <v>5</v>
      </c>
      <c r="G33" s="8" t="s">
        <v>4</v>
      </c>
      <c r="H33" s="8" t="s">
        <v>5</v>
      </c>
      <c r="I33" s="8" t="s">
        <v>4</v>
      </c>
      <c r="J33" s="9" t="s">
        <v>5</v>
      </c>
      <c r="L33" s="4"/>
      <c r="M33" s="35" t="s">
        <v>23</v>
      </c>
      <c r="N33" s="7" t="s">
        <v>15</v>
      </c>
      <c r="O33" s="8" t="s">
        <v>4</v>
      </c>
      <c r="P33" s="8" t="s">
        <v>5</v>
      </c>
      <c r="Q33" s="8" t="s">
        <v>4</v>
      </c>
      <c r="R33" s="8" t="s">
        <v>5</v>
      </c>
      <c r="S33" s="8" t="s">
        <v>4</v>
      </c>
      <c r="T33" s="9" t="s">
        <v>5</v>
      </c>
    </row>
    <row r="34" spans="2:20" x14ac:dyDescent="0.2">
      <c r="B34" s="4"/>
      <c r="C34" s="5"/>
      <c r="D34" s="5"/>
      <c r="E34" s="5"/>
      <c r="F34" s="5"/>
      <c r="G34" s="5"/>
      <c r="H34" s="5"/>
      <c r="I34" s="5"/>
      <c r="J34" s="6"/>
      <c r="L34" s="4"/>
      <c r="M34" s="5"/>
      <c r="N34" s="5"/>
      <c r="O34" s="5"/>
      <c r="P34" s="5"/>
      <c r="Q34" s="5"/>
      <c r="R34" s="5"/>
      <c r="S34" s="5"/>
      <c r="T34" s="6"/>
    </row>
    <row r="35" spans="2:20" x14ac:dyDescent="0.2">
      <c r="B35" s="4" t="s">
        <v>3</v>
      </c>
      <c r="C35" s="10">
        <v>0.4</v>
      </c>
      <c r="D35" s="11">
        <v>400000</v>
      </c>
      <c r="E35" s="11">
        <v>400000</v>
      </c>
      <c r="F35" s="12">
        <f>E35/D35*C35*100</f>
        <v>40</v>
      </c>
      <c r="G35" s="11">
        <v>250000</v>
      </c>
      <c r="H35" s="12">
        <f>G35/D35*C35*100</f>
        <v>25</v>
      </c>
      <c r="I35" s="11">
        <v>250000</v>
      </c>
      <c r="J35" s="13">
        <f>I35/D35*C35*100</f>
        <v>25</v>
      </c>
      <c r="L35" s="4" t="s">
        <v>3</v>
      </c>
      <c r="M35" s="10">
        <v>0.4</v>
      </c>
      <c r="N35" s="11">
        <v>260000</v>
      </c>
      <c r="O35" s="11">
        <v>260000</v>
      </c>
      <c r="P35" s="12">
        <f>O35/N35*M35*100</f>
        <v>40</v>
      </c>
      <c r="Q35" s="11">
        <v>250000</v>
      </c>
      <c r="R35" s="12">
        <f>Q35/N35*M35*100</f>
        <v>38.461538461538467</v>
      </c>
      <c r="S35" s="11">
        <v>250000</v>
      </c>
      <c r="T35" s="13">
        <f>S35/N35*M35*100</f>
        <v>38.461538461538467</v>
      </c>
    </row>
    <row r="36" spans="2:20" x14ac:dyDescent="0.2">
      <c r="B36" s="4" t="s">
        <v>6</v>
      </c>
      <c r="C36" s="10">
        <v>0.2</v>
      </c>
      <c r="D36" s="10">
        <v>1</v>
      </c>
      <c r="E36" s="10">
        <v>0.5</v>
      </c>
      <c r="F36" s="12">
        <f>E36/D36*C36*100</f>
        <v>10</v>
      </c>
      <c r="G36" s="10">
        <v>0.5</v>
      </c>
      <c r="H36" s="12">
        <f>G36/D36*C36*100</f>
        <v>10</v>
      </c>
      <c r="I36" s="10">
        <v>0.75</v>
      </c>
      <c r="J36" s="13">
        <f>I36/D36*C36*100</f>
        <v>15.000000000000002</v>
      </c>
      <c r="L36" s="4" t="s">
        <v>6</v>
      </c>
      <c r="M36" s="10">
        <v>0.2</v>
      </c>
      <c r="N36" s="10">
        <v>1</v>
      </c>
      <c r="O36" s="10">
        <v>0.5</v>
      </c>
      <c r="P36" s="12">
        <f>O36/N36*M36*100</f>
        <v>10</v>
      </c>
      <c r="Q36" s="10">
        <v>0.5</v>
      </c>
      <c r="R36" s="12">
        <f>Q36/N36*M36*100</f>
        <v>10</v>
      </c>
      <c r="S36" s="10">
        <v>1</v>
      </c>
      <c r="T36" s="13">
        <f>S36/N36*M36*100</f>
        <v>20</v>
      </c>
    </row>
    <row r="37" spans="2:20" x14ac:dyDescent="0.2">
      <c r="B37" s="4" t="s">
        <v>7</v>
      </c>
      <c r="C37" s="10">
        <v>0.2</v>
      </c>
      <c r="D37" s="10">
        <v>1</v>
      </c>
      <c r="E37" s="10">
        <v>0.75</v>
      </c>
      <c r="F37" s="12">
        <f>E37/D37*C37*100</f>
        <v>15.000000000000002</v>
      </c>
      <c r="G37" s="10">
        <v>0.5</v>
      </c>
      <c r="H37" s="12">
        <f>G37/D37*C37*100</f>
        <v>10</v>
      </c>
      <c r="I37" s="10">
        <v>0.75</v>
      </c>
      <c r="J37" s="13">
        <f>I37/D37*C37*100</f>
        <v>15.000000000000002</v>
      </c>
      <c r="L37" s="4" t="s">
        <v>7</v>
      </c>
      <c r="M37" s="10">
        <v>0.2</v>
      </c>
      <c r="N37" s="10">
        <v>1</v>
      </c>
      <c r="O37" s="10">
        <v>0.75</v>
      </c>
      <c r="P37" s="12">
        <f>O37/N37*M37*100</f>
        <v>15.000000000000002</v>
      </c>
      <c r="Q37" s="10">
        <v>0.5</v>
      </c>
      <c r="R37" s="12">
        <f>Q37/N37*M37*100</f>
        <v>10</v>
      </c>
      <c r="S37" s="10">
        <v>0.75</v>
      </c>
      <c r="T37" s="13">
        <f>S37/N37*M37*100</f>
        <v>15.000000000000002</v>
      </c>
    </row>
    <row r="38" spans="2:20" x14ac:dyDescent="0.2">
      <c r="B38" s="4" t="s">
        <v>8</v>
      </c>
      <c r="C38" s="10">
        <v>0.2</v>
      </c>
      <c r="D38" s="10">
        <v>1</v>
      </c>
      <c r="E38" s="10">
        <v>0.5</v>
      </c>
      <c r="F38" s="12">
        <f>E38/D38*C38*100</f>
        <v>10</v>
      </c>
      <c r="G38" s="10">
        <v>0.5</v>
      </c>
      <c r="H38" s="12">
        <f>G38/D38*C38*100</f>
        <v>10</v>
      </c>
      <c r="I38" s="10">
        <v>0.75</v>
      </c>
      <c r="J38" s="13">
        <f>I38/D38*C38*100</f>
        <v>15.000000000000002</v>
      </c>
      <c r="L38" s="4" t="s">
        <v>8</v>
      </c>
      <c r="M38" s="10">
        <v>0.2</v>
      </c>
      <c r="N38" s="10">
        <v>1</v>
      </c>
      <c r="O38" s="10">
        <v>0.5</v>
      </c>
      <c r="P38" s="12">
        <f>O38/N38*M38*100</f>
        <v>10</v>
      </c>
      <c r="Q38" s="10">
        <v>0.5</v>
      </c>
      <c r="R38" s="12">
        <f>Q38/N38*M38*100</f>
        <v>10</v>
      </c>
      <c r="S38" s="10">
        <v>0.75</v>
      </c>
      <c r="T38" s="13">
        <f>S38/N38*M38*100</f>
        <v>15.000000000000002</v>
      </c>
    </row>
    <row r="39" spans="2:20" x14ac:dyDescent="0.2">
      <c r="B39" s="4"/>
      <c r="C39" s="5"/>
      <c r="D39" s="5"/>
      <c r="E39" s="5"/>
      <c r="F39" s="12"/>
      <c r="G39" s="5"/>
      <c r="H39" s="12"/>
      <c r="I39" s="5"/>
      <c r="J39" s="13"/>
      <c r="L39" s="4"/>
      <c r="M39" s="5"/>
      <c r="N39" s="5"/>
      <c r="O39" s="5"/>
      <c r="P39" s="12"/>
      <c r="Q39" s="5"/>
      <c r="R39" s="12"/>
      <c r="S39" s="5"/>
      <c r="T39" s="13"/>
    </row>
    <row r="40" spans="2:20" x14ac:dyDescent="0.2">
      <c r="B40" s="4" t="s">
        <v>9</v>
      </c>
      <c r="C40" s="5"/>
      <c r="D40" s="5"/>
      <c r="E40" s="5"/>
      <c r="F40" s="23">
        <f>SUM(F35:F38)</f>
        <v>75</v>
      </c>
      <c r="G40" s="5"/>
      <c r="H40" s="12">
        <f>SUM(H35:H38)</f>
        <v>55</v>
      </c>
      <c r="I40" s="5"/>
      <c r="J40" s="13">
        <f>SUM(J35:J38)</f>
        <v>70</v>
      </c>
      <c r="L40" s="4" t="s">
        <v>9</v>
      </c>
      <c r="M40" s="5"/>
      <c r="N40" s="5"/>
      <c r="O40" s="5"/>
      <c r="P40" s="12">
        <f>SUM(P35:P38)</f>
        <v>75</v>
      </c>
      <c r="Q40" s="5"/>
      <c r="R40" s="12">
        <f>SUM(R35:R38)</f>
        <v>68.461538461538467</v>
      </c>
      <c r="S40" s="5"/>
      <c r="T40" s="22">
        <f>SUM(T35:T38)</f>
        <v>88.461538461538467</v>
      </c>
    </row>
    <row r="41" spans="2:20" x14ac:dyDescent="0.2">
      <c r="B41" s="16" t="s">
        <v>13</v>
      </c>
      <c r="C41" s="17"/>
      <c r="D41" s="17"/>
      <c r="E41" s="17"/>
      <c r="F41" s="17"/>
      <c r="G41" s="17"/>
      <c r="H41" s="17"/>
      <c r="I41" s="17"/>
      <c r="J41" s="18"/>
      <c r="L41" s="16" t="s">
        <v>11</v>
      </c>
      <c r="M41" s="17"/>
      <c r="N41" s="17"/>
      <c r="O41" s="17"/>
      <c r="P41" s="17"/>
      <c r="Q41" s="17"/>
      <c r="R41" s="17"/>
      <c r="S41" s="17"/>
      <c r="T41" s="18"/>
    </row>
    <row r="42" spans="2:20" x14ac:dyDescent="0.2">
      <c r="B42" s="4"/>
      <c r="C42" s="5"/>
      <c r="D42" s="5"/>
      <c r="E42" s="5"/>
      <c r="F42" s="5"/>
      <c r="G42" s="5"/>
      <c r="H42" s="5"/>
      <c r="I42" s="5"/>
      <c r="J42" s="6"/>
      <c r="L42" s="4"/>
      <c r="M42" s="5"/>
      <c r="N42" s="5"/>
      <c r="O42" s="5"/>
      <c r="P42" s="5"/>
      <c r="Q42" s="5"/>
      <c r="R42" s="5"/>
      <c r="S42" s="5"/>
      <c r="T42" s="6"/>
    </row>
    <row r="43" spans="2:20" x14ac:dyDescent="0.2">
      <c r="B43" s="4" t="s">
        <v>25</v>
      </c>
      <c r="C43" s="5"/>
      <c r="D43" s="5"/>
      <c r="E43" s="5"/>
      <c r="F43" s="5" t="s">
        <v>16</v>
      </c>
      <c r="G43" s="11">
        <v>80000</v>
      </c>
      <c r="H43" s="5"/>
      <c r="I43" s="5"/>
      <c r="J43" s="6"/>
      <c r="L43" s="4" t="s">
        <v>25</v>
      </c>
      <c r="M43" s="5"/>
      <c r="N43" s="5"/>
      <c r="O43" s="5"/>
      <c r="P43" s="5" t="s">
        <v>16</v>
      </c>
      <c r="Q43" s="11">
        <v>80000</v>
      </c>
      <c r="R43" s="5"/>
      <c r="S43" s="5"/>
      <c r="T43" s="6"/>
    </row>
    <row r="44" spans="2:20" x14ac:dyDescent="0.2">
      <c r="B44" s="4" t="s">
        <v>26</v>
      </c>
      <c r="C44" s="5"/>
      <c r="D44" s="5"/>
      <c r="E44" s="5"/>
      <c r="F44" s="5" t="s">
        <v>16</v>
      </c>
      <c r="G44" s="11">
        <f>E22</f>
        <v>250000</v>
      </c>
      <c r="H44" s="5"/>
      <c r="I44" s="5"/>
      <c r="J44" s="6"/>
      <c r="L44" s="4" t="s">
        <v>26</v>
      </c>
      <c r="M44" s="5"/>
      <c r="N44" s="5"/>
      <c r="O44" s="5"/>
      <c r="P44" s="5" t="s">
        <v>16</v>
      </c>
      <c r="Q44" s="11">
        <f>Q22</f>
        <v>190000</v>
      </c>
      <c r="R44" s="5"/>
      <c r="S44" s="5"/>
      <c r="T44" s="6"/>
    </row>
    <row r="45" spans="2:20" x14ac:dyDescent="0.2">
      <c r="B45" s="4" t="s">
        <v>27</v>
      </c>
      <c r="C45" s="5"/>
      <c r="D45" s="5"/>
      <c r="E45" s="5"/>
      <c r="F45" s="5" t="s">
        <v>16</v>
      </c>
      <c r="G45" s="11">
        <v>400000</v>
      </c>
      <c r="H45" s="5"/>
      <c r="I45" s="5"/>
      <c r="J45" s="6"/>
      <c r="L45" s="4" t="s">
        <v>27</v>
      </c>
      <c r="M45" s="5"/>
      <c r="N45" s="5"/>
      <c r="O45" s="5"/>
      <c r="P45" s="5" t="s">
        <v>16</v>
      </c>
      <c r="Q45" s="11">
        <f>S35</f>
        <v>250000</v>
      </c>
      <c r="R45" s="5"/>
      <c r="S45" s="5"/>
      <c r="T45" s="6"/>
    </row>
    <row r="46" spans="2:20" x14ac:dyDescent="0.2">
      <c r="B46" s="4"/>
      <c r="C46" s="5"/>
      <c r="D46" s="5"/>
      <c r="E46" s="5"/>
      <c r="F46" s="5"/>
      <c r="G46" s="11"/>
      <c r="H46" s="5"/>
      <c r="I46" s="5"/>
      <c r="J46" s="6"/>
      <c r="L46" s="4"/>
      <c r="M46" s="5"/>
      <c r="N46" s="5"/>
      <c r="O46" s="5"/>
      <c r="P46" s="5"/>
      <c r="Q46" s="11"/>
      <c r="R46" s="5"/>
      <c r="S46" s="5"/>
      <c r="T46" s="6"/>
    </row>
    <row r="47" spans="2:20" x14ac:dyDescent="0.2">
      <c r="B47" s="4" t="s">
        <v>17</v>
      </c>
      <c r="C47" s="5"/>
      <c r="D47" s="5"/>
      <c r="E47" s="5"/>
      <c r="F47" s="5"/>
      <c r="G47" s="11">
        <f>G44+G43</f>
        <v>330000</v>
      </c>
      <c r="H47" s="5"/>
      <c r="I47" s="5"/>
      <c r="J47" s="6"/>
      <c r="L47" s="29" t="s">
        <v>17</v>
      </c>
      <c r="M47" s="30"/>
      <c r="N47" s="30"/>
      <c r="O47" s="30"/>
      <c r="P47" s="30"/>
      <c r="Q47" s="31">
        <f>Q44+Q43</f>
        <v>270000</v>
      </c>
      <c r="R47" s="5"/>
      <c r="S47" s="5"/>
      <c r="T47" s="6"/>
    </row>
    <row r="48" spans="2:20" x14ac:dyDescent="0.2">
      <c r="B48" s="29" t="s">
        <v>22</v>
      </c>
      <c r="C48" s="30"/>
      <c r="D48" s="30"/>
      <c r="E48" s="30"/>
      <c r="F48" s="30"/>
      <c r="G48" s="31">
        <v>400000</v>
      </c>
      <c r="H48" s="5"/>
      <c r="I48" s="5"/>
      <c r="J48" s="6"/>
      <c r="L48" s="32" t="s">
        <v>28</v>
      </c>
      <c r="M48" s="33"/>
      <c r="N48" s="33"/>
      <c r="O48" s="33"/>
      <c r="P48" s="33"/>
      <c r="Q48" s="34">
        <v>250000</v>
      </c>
      <c r="R48" s="5"/>
      <c r="S48" s="5"/>
      <c r="T48" s="6"/>
    </row>
    <row r="49" spans="2:20" x14ac:dyDescent="0.2">
      <c r="B49" s="16" t="s">
        <v>18</v>
      </c>
      <c r="C49" s="17"/>
      <c r="D49" s="17"/>
      <c r="E49" s="17"/>
      <c r="F49" s="17"/>
      <c r="G49" s="17"/>
      <c r="H49" s="17"/>
      <c r="I49" s="17"/>
      <c r="J49" s="18"/>
      <c r="L49" s="16" t="s">
        <v>24</v>
      </c>
      <c r="M49" s="17"/>
      <c r="N49" s="17"/>
      <c r="O49" s="17"/>
      <c r="P49" s="17"/>
      <c r="Q49" s="17"/>
      <c r="R49" s="17"/>
      <c r="S49" s="17"/>
      <c r="T49" s="18"/>
    </row>
  </sheetData>
  <mergeCells count="26">
    <mergeCell ref="E30:J30"/>
    <mergeCell ref="O4:T4"/>
    <mergeCell ref="O17:T17"/>
    <mergeCell ref="O30:T30"/>
    <mergeCell ref="E6:F6"/>
    <mergeCell ref="G6:H6"/>
    <mergeCell ref="I6:J6"/>
    <mergeCell ref="O6:P6"/>
    <mergeCell ref="O32:P32"/>
    <mergeCell ref="Q32:R32"/>
    <mergeCell ref="S32:T32"/>
    <mergeCell ref="E32:F32"/>
    <mergeCell ref="G32:H32"/>
    <mergeCell ref="I32:J32"/>
    <mergeCell ref="L2:T2"/>
    <mergeCell ref="B2:J2"/>
    <mergeCell ref="Q6:R6"/>
    <mergeCell ref="S6:T6"/>
    <mergeCell ref="O19:P19"/>
    <mergeCell ref="Q19:R19"/>
    <mergeCell ref="S19:T19"/>
    <mergeCell ref="E19:F19"/>
    <mergeCell ref="G19:H19"/>
    <mergeCell ref="I19:J19"/>
    <mergeCell ref="E4:J4"/>
    <mergeCell ref="E17:J17"/>
  </mergeCells>
  <phoneticPr fontId="4" type="noConversion"/>
  <pageMargins left="0.75000000000000011" right="0.75000000000000011" top="1" bottom="1" header="0.5" footer="0.5"/>
  <pageSetup paperSize="9" scale="58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Nationaal Adviesbureau Buitenreclame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Kuhlman</dc:creator>
  <cp:lastModifiedBy>Fred Kuhlman</cp:lastModifiedBy>
  <cp:lastPrinted>2018-02-28T08:32:24Z</cp:lastPrinted>
  <dcterms:created xsi:type="dcterms:W3CDTF">2018-02-28T07:59:32Z</dcterms:created>
  <dcterms:modified xsi:type="dcterms:W3CDTF">2018-04-12T19:04:48Z</dcterms:modified>
</cp:coreProperties>
</file>