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1075" windowHeight="9105"/>
  </bookViews>
  <sheets>
    <sheet name="Programma van eisen" sheetId="1" r:id="rId1"/>
    <sheet name="Blad2" sheetId="2" r:id="rId2"/>
    <sheet name="Blad3" sheetId="3" r:id="rId3"/>
  </sheets>
  <definedNames>
    <definedName name="_xlnm.Print_Area" localSheetId="0">'Programma van eisen'!$A$1:$F$59</definedName>
  </definedNames>
  <calcPr calcId="145621"/>
</workbook>
</file>

<file path=xl/calcChain.xml><?xml version="1.0" encoding="utf-8"?>
<calcChain xmlns="http://schemas.openxmlformats.org/spreadsheetml/2006/main">
  <c r="F14" i="1" l="1"/>
  <c r="H57" i="1" l="1"/>
  <c r="I57" i="1"/>
  <c r="J57" i="1"/>
  <c r="K57" i="1"/>
  <c r="G57" i="1"/>
  <c r="H52" i="1"/>
  <c r="I52" i="1"/>
  <c r="J52" i="1"/>
  <c r="K52" i="1"/>
  <c r="G52" i="1"/>
  <c r="H48" i="1"/>
  <c r="I48" i="1"/>
  <c r="J48" i="1"/>
  <c r="K48" i="1"/>
  <c r="G48" i="1"/>
  <c r="K15" i="1"/>
  <c r="J15" i="1"/>
  <c r="I15" i="1"/>
  <c r="H15" i="1"/>
  <c r="G15" i="1"/>
  <c r="H59" i="1" l="1"/>
  <c r="I59" i="1"/>
  <c r="K59" i="1"/>
  <c r="J59" i="1"/>
  <c r="G59" i="1"/>
  <c r="F51" i="1"/>
  <c r="F50" i="1"/>
  <c r="F6" i="1"/>
  <c r="F7" i="1"/>
  <c r="F8" i="1"/>
  <c r="F10" i="1"/>
  <c r="F11" i="1"/>
  <c r="F12" i="1"/>
  <c r="F13" i="1"/>
  <c r="F5" i="1"/>
  <c r="E9" i="1" l="1"/>
  <c r="F9" i="1" s="1"/>
  <c r="F59" i="1" s="1"/>
</calcChain>
</file>

<file path=xl/sharedStrings.xml><?xml version="1.0" encoding="utf-8"?>
<sst xmlns="http://schemas.openxmlformats.org/spreadsheetml/2006/main" count="124" uniqueCount="108">
  <si>
    <t>OMSCHRIJVING</t>
  </si>
  <si>
    <t>Subtotaal</t>
  </si>
  <si>
    <t xml:space="preserve">Algemene ruimten: </t>
  </si>
  <si>
    <r>
      <rPr>
        <sz val="7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Badkamer voorzien van: </t>
    </r>
  </si>
  <si>
    <t>Nieuw</t>
  </si>
  <si>
    <r>
      <rPr>
        <sz val="7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Keuken voorzien van: </t>
    </r>
  </si>
  <si>
    <t>Aantal</t>
  </si>
  <si>
    <t>per woning per jaar</t>
  </si>
  <si>
    <t>per woning</t>
  </si>
  <si>
    <t>Eenheid</t>
  </si>
  <si>
    <t>Woningtype 2 dient  verplaatst te kunnen worden binnen 3 maanden na een deelopdrachtverlening en opnieuw turn key opgeleverd (= onderdeel van inschrijvingsstaat, de kosten hiervan mogen maximaal € 6.000.- excl. Btw, per woningtype 2.</t>
  </si>
  <si>
    <t>per verplaatsing</t>
  </si>
  <si>
    <r>
      <t>b.</t>
    </r>
    <r>
      <rPr>
        <sz val="7"/>
        <color rgb="FF000000"/>
        <rFont val="Arial"/>
        <family val="2"/>
      </rPr>
      <t xml:space="preserve">    </t>
    </r>
    <r>
      <rPr>
        <sz val="10"/>
        <color rgb="FF000000"/>
        <rFont val="Arial"/>
        <family val="2"/>
      </rPr>
      <t xml:space="preserve">Drie onderkasten waarvan twee met schuiflade </t>
    </r>
  </si>
  <si>
    <r>
      <t>c.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Onderkast onder gootsteen voorzien van lekbak </t>
    </r>
  </si>
  <si>
    <r>
      <t>d.</t>
    </r>
    <r>
      <rPr>
        <sz val="7"/>
        <color rgb="FF000000"/>
        <rFont val="Arial"/>
        <family val="2"/>
      </rPr>
      <t xml:space="preserve">    </t>
    </r>
    <r>
      <rPr>
        <sz val="10"/>
        <color rgb="FF000000"/>
        <rFont val="Arial"/>
        <family val="2"/>
      </rPr>
      <t xml:space="preserve">Drie bovenkasten </t>
    </r>
  </si>
  <si>
    <t>Te zijn voorzien van huisnummering</t>
  </si>
  <si>
    <t xml:space="preserve">Te zijn voorzien van LED armaturen; </t>
  </si>
  <si>
    <t>Te voorzien van brievenbus</t>
  </si>
  <si>
    <t xml:space="preserve">Te zijn voorzien van brievenbussen </t>
  </si>
  <si>
    <t>Post</t>
  </si>
  <si>
    <t xml:space="preserve">b. Groepenverdeelinrichting uitvoeren met minimaal 2 groepen en een groep voor de wasmachine. Duropal Voorzien van minimaal 5 dubbele wandcontactdozen voorzien van randaarde en 1 dubbele wandcontactdoos met randaarde in de badkamer. Voor de wasmachine in de badkamer een aparte enkele wandcontactdoos met randaarde op aparte groep aanbrengen; </t>
  </si>
  <si>
    <t xml:space="preserve">c. Bemetering: individuele bemetering energielevering, op afstand uitleesbaar; </t>
  </si>
  <si>
    <t xml:space="preserve">Bij de voordeur een duidelijk huisnummer aanbrengen; </t>
  </si>
  <si>
    <t>per trappenhuis</t>
  </si>
  <si>
    <t>A.1.1</t>
  </si>
  <si>
    <t>A.1.2</t>
  </si>
  <si>
    <t>A.1.3</t>
  </si>
  <si>
    <t>A.1.4</t>
  </si>
  <si>
    <t>A.1.5</t>
  </si>
  <si>
    <t>A.1.6</t>
  </si>
  <si>
    <t>A.1.7</t>
  </si>
  <si>
    <t>A.1.8</t>
  </si>
  <si>
    <t>A.1.9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</si>
  <si>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</si>
  <si>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</si>
  <si>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</si>
  <si>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</si>
  <si>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</si>
  <si>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</si>
  <si>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</si>
  <si>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</si>
  <si>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</si>
  <si>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</si>
  <si>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B.1.1</t>
  </si>
  <si>
    <t>B.1.2</t>
  </si>
  <si>
    <t>B.2.1</t>
  </si>
  <si>
    <t>B.2.2</t>
  </si>
  <si>
    <t>B.2.3</t>
  </si>
  <si>
    <t>B. Trappenhuis (verekenbare posten)</t>
  </si>
  <si>
    <t>A. Woningen (verrekenbare posten)</t>
  </si>
  <si>
    <t>B. Overige eisen trappenhuis (niet verekenbaar)</t>
  </si>
  <si>
    <t>Totaal</t>
  </si>
  <si>
    <t>Meerkosten woning vanaf 1 hoog inclusief geluidsarme galerij minimaal 1,2 meter vrije breedte, per gestapelde woning type 1
(NB. voor trappenhuis is een aparte post zie onderdeel B.)</t>
  </si>
  <si>
    <t>Aansluiten op nutsvoorzieningen (excl. gas)</t>
  </si>
  <si>
    <t xml:space="preserve">Extra kosten trappenhuis naar 2 hoog (= 3 woonlagen)
(VTH: uitgaan van 6-8 zelfstandige wooneenheden per trappenhuis, bouwbesluit is leidend)
</t>
  </si>
  <si>
    <t xml:space="preserve">Trappenhuis tot 1 hoog, inclusief fundering (= 2 woonlagen)
(VTH: uitgaan van 6-8 zelfstandige wooneenheden op verdieping per trappenhuis)
</t>
  </si>
  <si>
    <t>Fundering aanbrengen op maaiveld woningtype 2 (indien nodig)</t>
  </si>
  <si>
    <t xml:space="preserve">Fundering aanbrengen op maaiveld woningtype 1 (indien nodig) </t>
  </si>
  <si>
    <t>Gelijkvloers</t>
  </si>
  <si>
    <t xml:space="preserve">Onderhoud op minimaal niveau 3 van de NEN 2767  voor maximaal 25 jaar (= onderdeel van inschrijvingsstaat, de kosten hiervan mogen maximaal € 800.- excl. Btw, per woning, ongeacht type, per jaar bedragen), jaarlijks opzegbaar door opdrachtgever; </t>
  </si>
  <si>
    <t>* vanaf 2020 mogen de prijzen jaarlijks worden geindexeerd met cpi alle inkomens.</t>
  </si>
  <si>
    <t xml:space="preserve">Woningtype 1: minimaal 25 m2 gbo en maximaal 30 m2 gbo (een concept op basis van een 40ft ISO-container met (L) 12,19 m x (B) 2,44 m x (H) 2,90 m = 29,72 m² vloeroppervlakte, kan derhalve voldoen). Dit mag een studio zijn. 
</t>
  </si>
  <si>
    <t>g. Thermostatische mengkraan</t>
  </si>
  <si>
    <t xml:space="preserve"> Wand en vloerafwerking conform standaard product leverancier; </t>
  </si>
  <si>
    <t xml:space="preserve"> Energievoorziening  All-electric; </t>
  </si>
  <si>
    <t>Prijs per eenheid</t>
  </si>
  <si>
    <t>Zeer onrealistisch</t>
  </si>
  <si>
    <t>Zeer realistisch</t>
  </si>
  <si>
    <t>Onrealistisch</t>
  </si>
  <si>
    <t>Realistisch</t>
  </si>
  <si>
    <t>Aantal vinkjes A. Woningen (verrekenbare posten)</t>
  </si>
  <si>
    <t>Aantal vinkjes Overige eisen alle woningen (niet verrekenbaar)</t>
  </si>
  <si>
    <t xml:space="preserve">Aantal vinkjes B. Trappenhuis (verekenbare posten) </t>
  </si>
  <si>
    <t>Aantal vinkjes B. Overige eisen trappenhuis (niet verekenbaar)</t>
  </si>
  <si>
    <r>
      <t xml:space="preserve">Prijs </t>
    </r>
    <r>
      <rPr>
        <b/>
        <sz val="11"/>
        <color theme="0"/>
        <rFont val="Arial"/>
        <family val="2"/>
      </rPr>
      <t>per 
eenh</t>
    </r>
    <r>
      <rPr>
        <sz val="11"/>
        <color theme="0"/>
        <rFont val="Arial"/>
        <family val="2"/>
      </rPr>
      <t>eid</t>
    </r>
  </si>
  <si>
    <t>Neutraal</t>
  </si>
  <si>
    <t>Onrealistisch of andere opmerking? Geef hieronder aan waarom.</t>
  </si>
  <si>
    <t>(Dit onderdeel is alleen voor de Marktconsultatie bedoeld)</t>
  </si>
  <si>
    <r>
      <rPr>
        <b/>
        <sz val="11"/>
        <rFont val="Arial"/>
        <family val="2"/>
      </rPr>
      <t xml:space="preserve">Hoe realistisch vindt u de eis </t>
    </r>
    <r>
      <rPr>
        <b/>
        <sz val="11"/>
        <color rgb="FFFF0000"/>
        <rFont val="Arial"/>
        <family val="2"/>
      </rPr>
      <t>(</t>
    </r>
    <r>
      <rPr>
        <b/>
        <u/>
        <sz val="11"/>
        <color rgb="FFFF0000"/>
        <rFont val="Arial"/>
        <family val="2"/>
      </rPr>
      <t xml:space="preserve"> 1 x een ''v'' invullen per onderdeel)</t>
    </r>
  </si>
  <si>
    <t>INSCHRIJVINGSSTAAT</t>
  </si>
  <si>
    <t xml:space="preserve">per woning </t>
  </si>
  <si>
    <t>Turn- key opgeleverd (inclusief wand- en vloerafwerking)</t>
  </si>
  <si>
    <t>A.2.11</t>
  </si>
  <si>
    <t>A.2.12</t>
  </si>
  <si>
    <t xml:space="preserve">a.Verwarming en warm water op elektriciteit </t>
  </si>
  <si>
    <t>A.1.10</t>
  </si>
  <si>
    <t xml:space="preserve">Opstartkosten </t>
  </si>
  <si>
    <t xml:space="preserve">Bijlage 3 Programma van eisen en inschrijvingsstaat tijdelijke woningen
</t>
  </si>
  <si>
    <r>
      <t>a.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Hpl aanrechtblad </t>
    </r>
  </si>
  <si>
    <t xml:space="preserve">f. Inbouwafzuigkap </t>
  </si>
  <si>
    <t>Versie: 
d.d.04-04-2018</t>
  </si>
  <si>
    <t xml:space="preserve">Woningtype 2: minimaal 40 m2 gbo en maximaal 45 m2 gbo en heeft 1 separate slaapkamers (een concept op basis van een 40ft ISO-container (L) 12,19 m x (B) 2,44 m x (H) 2,90 m = 29,72 m² vloeroppervlakte gekoppeld aan een 20ft ISO container HC (L) 6,06 m x (B) 2,44 m x (H) 2,90 m = 14,77 m² vloeroppervlakte kan derhalve voldoen). </t>
  </si>
  <si>
    <t>Woningtype 1 dient  verplaatst te kunnen worden binnen 3 maanden na deelopdrachtverlening en opnieuw turn key opgeleverd (= onderdeel van inschrijvingsstaat, de kosten hiervan mogen maximaal € 5.000.- excl. Btw, per woningtype 1.</t>
  </si>
  <si>
    <t>per locatie (niet per bouwblok)</t>
  </si>
  <si>
    <t>Voldoen aan huidig Bouwbesluit Nieuwbouw</t>
  </si>
  <si>
    <t>Overige eisen alle woningtypen (niet verrekenbaar)</t>
  </si>
  <si>
    <r>
      <t>a.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Douchecabine minimale afmeting 80x80 cm. met </t>
    </r>
  </si>
  <si>
    <r>
      <t>1.</t>
    </r>
    <r>
      <rPr>
        <sz val="7"/>
        <color rgb="FF000000"/>
        <rFont val="Arial"/>
        <family val="2"/>
      </rPr>
      <t xml:space="preserve">    </t>
    </r>
    <r>
      <rPr>
        <sz val="10"/>
        <color rgb="FF000000"/>
        <rFont val="Arial"/>
        <family val="2"/>
      </rPr>
      <t xml:space="preserve">Douchemengkraan met bendenuitloop </t>
    </r>
  </si>
  <si>
    <r>
      <t>2.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Glijstangset 60 cm lang </t>
    </r>
  </si>
  <si>
    <r>
      <t>b.</t>
    </r>
    <r>
      <rPr>
        <sz val="7"/>
        <color rgb="FF000000"/>
        <rFont val="Arial"/>
        <family val="2"/>
      </rPr>
      <t xml:space="preserve">    </t>
    </r>
    <r>
      <rPr>
        <sz val="10"/>
        <color rgb="FF000000"/>
        <rFont val="Arial"/>
        <family val="2"/>
      </rPr>
      <t xml:space="preserve">Spiegel </t>
    </r>
  </si>
  <si>
    <r>
      <t>c.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Wastafel 50 cm breed </t>
    </r>
  </si>
  <si>
    <r>
      <t>d.</t>
    </r>
    <r>
      <rPr>
        <sz val="7"/>
        <color rgb="FF000000"/>
        <rFont val="Arial"/>
        <family val="2"/>
      </rPr>
      <t xml:space="preserve">      </t>
    </r>
    <r>
      <rPr>
        <sz val="10"/>
        <color rgb="FF000000"/>
        <rFont val="Arial"/>
        <family val="2"/>
      </rPr>
      <t xml:space="preserve">Planchet </t>
    </r>
  </si>
  <si>
    <r>
      <t>e.</t>
    </r>
    <r>
      <rPr>
        <sz val="7"/>
        <color rgb="FF000000"/>
        <rFont val="Arial"/>
        <family val="2"/>
      </rPr>
      <t>   </t>
    </r>
    <r>
      <rPr>
        <sz val="10"/>
        <color rgb="FF000000"/>
        <rFont val="Arial"/>
        <family val="2"/>
      </rPr>
      <t xml:space="preserve"> Hangend toilet</t>
    </r>
  </si>
  <si>
    <r>
      <t>f.</t>
    </r>
    <r>
      <rPr>
        <sz val="7"/>
        <color rgb="FF000000"/>
        <rFont val="Arial"/>
        <family val="2"/>
      </rPr>
      <t xml:space="preserve">     </t>
    </r>
    <r>
      <rPr>
        <sz val="10"/>
        <color rgb="FF000000"/>
        <rFont val="Arial"/>
        <family val="2"/>
      </rPr>
      <t xml:space="preserve">Closetrolhouder </t>
    </r>
  </si>
  <si>
    <r>
      <t>g.</t>
    </r>
    <r>
      <rPr>
        <sz val="7"/>
        <color rgb="FF000000"/>
        <rFont val="Arial"/>
        <family val="2"/>
      </rPr>
      <t>    </t>
    </r>
    <r>
      <rPr>
        <sz val="10"/>
        <color rgb="FF000000"/>
        <rFont val="Arial"/>
        <family val="2"/>
      </rPr>
      <t>Opstelplaats met aansluiting en afvoer wasmachine (bij voorkeur in de badkamer maar in badkamer is geen eis)</t>
    </r>
  </si>
  <si>
    <r>
      <t>e.</t>
    </r>
    <r>
      <rPr>
        <sz val="7"/>
        <rFont val="Arial"/>
        <family val="2"/>
      </rPr>
      <t xml:space="preserve">     </t>
    </r>
    <r>
      <rPr>
        <sz val="10"/>
        <rFont val="Arial"/>
        <family val="2"/>
      </rPr>
      <t xml:space="preserve">In ieder geval een aansluiting Perilex (2x230V) ten behoeve van een elektrisch kooktoestel (kooktoestel mag, maar is geen eis)
</t>
    </r>
  </si>
  <si>
    <t>Verplaatsbaar en stapelbaar, minimaal 3 woonlagen</t>
  </si>
  <si>
    <t>Fictieve totaalprijs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</si>
</sst>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9.75"/>
      <color rgb="FFFFFFFF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7"/>
      <color rgb="FF000000"/>
      <name val="Arial"/>
      <family val="2"/>
    </font>
    <font>
      <sz val="11"/>
      <color rgb="FF000000"/>
      <name val="Arial"/>
      <family val="2"/>
    </font>
    <font>
      <sz val="9.75"/>
      <color theme="0"/>
      <name val="Arial"/>
      <family val="2"/>
    </font>
    <font>
      <sz val="11"/>
      <color theme="0"/>
      <name val="Arial"/>
      <family val="2"/>
    </font>
    <font>
      <sz val="6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9.75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206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/>
    <xf numFmtId="0" fontId="3" fillId="0" borderId="5" xfId="0" applyFont="1" applyBorder="1" applyAlignment="1">
      <alignment horizontal="left" vertical="top" wrapText="1"/>
    </xf>
    <xf numFmtId="0" fontId="7" fillId="3" borderId="0" xfId="0" applyFont="1" applyFill="1" applyBorder="1" applyAlignment="1">
      <alignment horizontal="left"/>
    </xf>
    <xf numFmtId="0" fontId="3" fillId="4" borderId="0" xfId="0" applyFont="1" applyFill="1"/>
    <xf numFmtId="0" fontId="3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textRotation="180" wrapText="1"/>
    </xf>
    <xf numFmtId="164" fontId="2" fillId="0" borderId="5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1" fillId="3" borderId="7" xfId="0" quotePrefix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164" fontId="16" fillId="0" borderId="5" xfId="0" applyNumberFormat="1" applyFont="1" applyBorder="1" applyAlignment="1">
      <alignment horizontal="left" vertical="top" wrapText="1"/>
    </xf>
    <xf numFmtId="0" fontId="0" fillId="0" borderId="9" xfId="0" applyBorder="1" applyAlignment="1"/>
    <xf numFmtId="0" fontId="23" fillId="0" borderId="5" xfId="0" applyFont="1" applyBorder="1" applyAlignment="1">
      <alignment vertical="top" wrapText="1"/>
    </xf>
    <xf numFmtId="0" fontId="11" fillId="3" borderId="4" xfId="0" quotePrefix="1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6" fillId="3" borderId="4" xfId="0" quotePrefix="1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11" fillId="3" borderId="7" xfId="0" quotePrefix="1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3" borderId="7" xfId="0" quotePrefix="1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1" fillId="3" borderId="4" xfId="0" quotePrefix="1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8" fillId="0" borderId="0" xfId="0" applyFont="1" applyAlignment="1">
      <alignment horizontal="left" textRotation="90" wrapText="1"/>
    </xf>
    <xf numFmtId="0" fontId="8" fillId="0" borderId="0" xfId="0" applyFont="1" applyAlignment="1">
      <alignment horizontal="left"/>
    </xf>
    <xf numFmtId="0" fontId="3" fillId="0" borderId="0" xfId="0" applyFont="1" applyBorder="1" applyAlignment="1"/>
    <xf numFmtId="0" fontId="20" fillId="0" borderId="9" xfId="0" applyFont="1" applyBorder="1" applyAlignment="1">
      <alignment horizontal="center" vertical="center" wrapText="1"/>
    </xf>
    <xf numFmtId="0" fontId="19" fillId="0" borderId="9" xfId="0" applyFont="1" applyBorder="1" applyAlignme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3" borderId="3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10" fillId="3" borderId="0" xfId="0" applyFont="1" applyFill="1" applyBorder="1" applyAlignment="1">
      <alignment horizontal="right"/>
    </xf>
  </cellXfs>
  <cellStyles count="1"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204623</xdr:colOff>
      <xdr:row>0</xdr:row>
      <xdr:rowOff>19050</xdr:rowOff>
    </xdr:from>
    <xdr:to>
      <xdr:col>3</xdr:col>
      <xdr:colOff>595148</xdr:colOff>
      <xdr:row>1</xdr:row>
      <xdr:rowOff>258817</xdr:rowOff>
    </xdr:to>
    <xdr:pic>
      <xdr:nvPicPr>
        <xdr:cNvPr id="2" name="Afbeelding 1" descr="Logo_Purmeren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748" y="19050"/>
          <a:ext cx="1295400" cy="5540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zoomScaleNormal="100" workbookViewId="0">
      <pane ySplit="4" topLeftCell="A5" activePane="bottomLeft" state="frozen"/>
      <selection pane="bottomLeft" activeCell="H52" sqref="H52"/>
    </sheetView>
  </sheetViews>
  <sheetFormatPr defaultRowHeight="14.25" x14ac:dyDescent="0.2"/>
  <cols>
    <col min="1" max="1" width="7" style="1" customWidth="1"/>
    <col min="2" max="2" width="59.42578125" style="1" customWidth="1"/>
    <col min="3" max="3" width="13.5703125" style="1" customWidth="1"/>
    <col min="4" max="4" width="10" style="1" customWidth="1"/>
    <col min="5" max="5" width="6.85546875" style="1" customWidth="1"/>
    <col min="6" max="6" width="10.28515625" style="1" customWidth="1"/>
    <col min="7" max="8" width="14.28515625" style="1" customWidth="1"/>
    <col min="9" max="9" width="12.85546875" style="1" customWidth="1"/>
    <col min="10" max="10" width="12.7109375" style="1" customWidth="1"/>
    <col min="11" max="11" width="14.28515625" style="1" customWidth="1"/>
    <col min="12" max="12" width="53.5703125" style="1" customWidth="1"/>
    <col min="13" max="16384" width="9.140625" style="1"/>
  </cols>
  <sheetData>
    <row r="1" spans="1:12" ht="24.75" customHeight="1" x14ac:dyDescent="0.2">
      <c r="A1" s="53" t="s">
        <v>90</v>
      </c>
      <c r="B1" s="3"/>
      <c r="C1" s="55"/>
      <c r="D1" s="55"/>
      <c r="E1" s="55"/>
      <c r="F1" s="55"/>
      <c r="G1" s="58" t="s">
        <v>77</v>
      </c>
      <c r="H1" s="59"/>
      <c r="I1" s="59"/>
      <c r="J1" s="59"/>
      <c r="K1" s="59"/>
      <c r="L1" s="59"/>
    </row>
    <row r="2" spans="1:12" ht="42" customHeight="1" x14ac:dyDescent="0.25">
      <c r="A2" s="54"/>
      <c r="B2" s="23" t="s">
        <v>87</v>
      </c>
      <c r="C2" s="55"/>
      <c r="D2" s="55"/>
      <c r="E2" s="55"/>
      <c r="F2" s="55"/>
      <c r="G2" s="56" t="s">
        <v>78</v>
      </c>
      <c r="H2" s="57"/>
      <c r="I2" s="57"/>
      <c r="J2" s="57"/>
      <c r="K2" s="57"/>
      <c r="L2" s="39"/>
    </row>
    <row r="3" spans="1:12" ht="30" customHeight="1" x14ac:dyDescent="0.25">
      <c r="A3" s="12" t="s">
        <v>19</v>
      </c>
      <c r="B3" s="11" t="s">
        <v>0</v>
      </c>
      <c r="C3" s="60" t="s">
        <v>79</v>
      </c>
      <c r="D3" s="61"/>
      <c r="E3" s="61"/>
      <c r="F3" s="62"/>
      <c r="G3" s="25" t="s">
        <v>66</v>
      </c>
      <c r="H3" s="27" t="s">
        <v>68</v>
      </c>
      <c r="I3" s="27" t="s">
        <v>75</v>
      </c>
      <c r="J3" s="27" t="s">
        <v>69</v>
      </c>
      <c r="K3" s="25" t="s">
        <v>67</v>
      </c>
      <c r="L3" s="47" t="s">
        <v>76</v>
      </c>
    </row>
    <row r="4" spans="1:12" ht="29.25" customHeight="1" x14ac:dyDescent="0.25">
      <c r="A4" s="49" t="s">
        <v>49</v>
      </c>
      <c r="B4" s="50"/>
      <c r="C4" s="5" t="s">
        <v>9</v>
      </c>
      <c r="D4" s="10" t="s">
        <v>74</v>
      </c>
      <c r="E4" s="5" t="s">
        <v>6</v>
      </c>
      <c r="F4" s="5" t="s">
        <v>1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48"/>
    </row>
    <row r="5" spans="1:12" ht="59.25" customHeight="1" x14ac:dyDescent="0.2">
      <c r="A5" s="15" t="s">
        <v>24</v>
      </c>
      <c r="B5" s="15" t="s">
        <v>61</v>
      </c>
      <c r="C5" s="15" t="s">
        <v>8</v>
      </c>
      <c r="D5" s="14">
        <v>0</v>
      </c>
      <c r="E5" s="4">
        <v>150</v>
      </c>
      <c r="F5" s="14">
        <f>D5*E5</f>
        <v>0</v>
      </c>
      <c r="G5" s="25"/>
      <c r="H5" s="25"/>
      <c r="I5" s="25"/>
      <c r="J5" s="25"/>
      <c r="K5" s="25"/>
      <c r="L5" s="26"/>
    </row>
    <row r="6" spans="1:12" ht="88.5" customHeight="1" x14ac:dyDescent="0.2">
      <c r="A6" s="15" t="s">
        <v>25</v>
      </c>
      <c r="B6" s="16" t="s">
        <v>91</v>
      </c>
      <c r="C6" s="16" t="s">
        <v>8</v>
      </c>
      <c r="D6" s="14">
        <v>0</v>
      </c>
      <c r="E6" s="4">
        <v>50</v>
      </c>
      <c r="F6" s="14">
        <f t="shared" ref="F6:F14" si="0">D6*E6</f>
        <v>0</v>
      </c>
      <c r="G6" s="25"/>
      <c r="H6" s="25"/>
      <c r="I6" s="25"/>
      <c r="J6" s="25"/>
      <c r="K6" s="25"/>
      <c r="L6" s="26"/>
    </row>
    <row r="7" spans="1:12" ht="51.75" customHeight="1" x14ac:dyDescent="0.2">
      <c r="A7" s="15" t="s">
        <v>26</v>
      </c>
      <c r="B7" s="16" t="s">
        <v>52</v>
      </c>
      <c r="C7" s="16" t="s">
        <v>8</v>
      </c>
      <c r="D7" s="14">
        <v>0</v>
      </c>
      <c r="E7" s="4">
        <v>100</v>
      </c>
      <c r="F7" s="14">
        <f t="shared" si="0"/>
        <v>0</v>
      </c>
      <c r="G7" s="25"/>
      <c r="H7" s="25"/>
      <c r="I7" s="25"/>
      <c r="J7" s="25"/>
      <c r="K7" s="25"/>
      <c r="L7" s="26"/>
    </row>
    <row r="8" spans="1:12" ht="57" x14ac:dyDescent="0.2">
      <c r="A8" s="15" t="s">
        <v>27</v>
      </c>
      <c r="B8" s="16" t="s">
        <v>52</v>
      </c>
      <c r="C8" s="16" t="s">
        <v>80</v>
      </c>
      <c r="D8" s="14">
        <v>0</v>
      </c>
      <c r="E8" s="4">
        <v>66</v>
      </c>
      <c r="F8" s="14">
        <f t="shared" si="0"/>
        <v>0</v>
      </c>
      <c r="G8" s="25"/>
      <c r="H8" s="25"/>
      <c r="I8" s="25"/>
      <c r="J8" s="25"/>
      <c r="K8" s="25"/>
      <c r="L8" s="26"/>
    </row>
    <row r="9" spans="1:12" ht="77.25" customHeight="1" x14ac:dyDescent="0.2">
      <c r="A9" s="15" t="s">
        <v>28</v>
      </c>
      <c r="B9" s="16" t="s">
        <v>59</v>
      </c>
      <c r="C9" s="16" t="s">
        <v>7</v>
      </c>
      <c r="D9" s="14">
        <v>0</v>
      </c>
      <c r="E9" s="4">
        <f>(E5+E6)*25</f>
        <v>5000</v>
      </c>
      <c r="F9" s="14">
        <f t="shared" si="0"/>
        <v>0</v>
      </c>
      <c r="G9" s="25"/>
      <c r="H9" s="25"/>
      <c r="I9" s="25"/>
      <c r="J9" s="25"/>
      <c r="K9" s="25"/>
      <c r="L9" s="26"/>
    </row>
    <row r="10" spans="1:12" ht="62.25" customHeight="1" x14ac:dyDescent="0.2">
      <c r="A10" s="15" t="s">
        <v>29</v>
      </c>
      <c r="B10" s="15" t="s">
        <v>92</v>
      </c>
      <c r="C10" s="15" t="s">
        <v>11</v>
      </c>
      <c r="D10" s="14">
        <v>0</v>
      </c>
      <c r="E10" s="4">
        <v>150</v>
      </c>
      <c r="F10" s="14">
        <f t="shared" si="0"/>
        <v>0</v>
      </c>
      <c r="G10" s="25"/>
      <c r="H10" s="25"/>
      <c r="I10" s="25"/>
      <c r="J10" s="25"/>
      <c r="K10" s="25"/>
      <c r="L10" s="26"/>
    </row>
    <row r="11" spans="1:12" ht="62.25" customHeight="1" x14ac:dyDescent="0.2">
      <c r="A11" s="15" t="s">
        <v>30</v>
      </c>
      <c r="B11" s="15" t="s">
        <v>10</v>
      </c>
      <c r="C11" s="15" t="s">
        <v>11</v>
      </c>
      <c r="D11" s="14">
        <v>0</v>
      </c>
      <c r="E11" s="4">
        <v>150</v>
      </c>
      <c r="F11" s="14">
        <f t="shared" si="0"/>
        <v>0</v>
      </c>
      <c r="G11" s="25"/>
      <c r="H11" s="25"/>
      <c r="I11" s="25"/>
      <c r="J11" s="25"/>
      <c r="K11" s="25"/>
      <c r="L11" s="26"/>
    </row>
    <row r="12" spans="1:12" ht="18.75" customHeight="1" x14ac:dyDescent="0.2">
      <c r="A12" s="15" t="s">
        <v>31</v>
      </c>
      <c r="B12" s="15" t="s">
        <v>57</v>
      </c>
      <c r="C12" s="15" t="s">
        <v>8</v>
      </c>
      <c r="D12" s="14">
        <v>0</v>
      </c>
      <c r="E12" s="4">
        <v>75</v>
      </c>
      <c r="F12" s="14">
        <f t="shared" si="0"/>
        <v>0</v>
      </c>
      <c r="G12" s="25"/>
      <c r="H12" s="25"/>
      <c r="I12" s="25"/>
      <c r="J12" s="25"/>
      <c r="K12" s="25"/>
      <c r="L12" s="26"/>
    </row>
    <row r="13" spans="1:12" ht="28.5" x14ac:dyDescent="0.2">
      <c r="A13" s="15" t="s">
        <v>32</v>
      </c>
      <c r="B13" s="15" t="s">
        <v>56</v>
      </c>
      <c r="C13" s="15" t="s">
        <v>8</v>
      </c>
      <c r="D13" s="14">
        <v>0</v>
      </c>
      <c r="E13" s="4">
        <v>25</v>
      </c>
      <c r="F13" s="14">
        <f t="shared" si="0"/>
        <v>0</v>
      </c>
      <c r="G13" s="25"/>
      <c r="H13" s="25"/>
      <c r="I13" s="25"/>
      <c r="J13" s="25"/>
      <c r="K13" s="25"/>
      <c r="L13" s="26"/>
    </row>
    <row r="14" spans="1:12" ht="42.75" x14ac:dyDescent="0.2">
      <c r="A14" s="15" t="s">
        <v>85</v>
      </c>
      <c r="B14" s="15" t="s">
        <v>86</v>
      </c>
      <c r="C14" s="15" t="s">
        <v>93</v>
      </c>
      <c r="D14" s="14">
        <v>0</v>
      </c>
      <c r="E14" s="4">
        <v>6</v>
      </c>
      <c r="F14" s="14">
        <f t="shared" si="0"/>
        <v>0</v>
      </c>
      <c r="G14" s="25"/>
      <c r="H14" s="25"/>
      <c r="I14" s="25"/>
      <c r="J14" s="25"/>
      <c r="K14" s="25"/>
      <c r="L14" s="26"/>
    </row>
    <row r="15" spans="1:12" ht="15" x14ac:dyDescent="0.2">
      <c r="A15" s="15"/>
      <c r="B15" s="36" t="s">
        <v>70</v>
      </c>
      <c r="C15" s="17"/>
      <c r="D15" s="14"/>
      <c r="E15" s="2"/>
      <c r="F15" s="14"/>
      <c r="G15" s="29">
        <f>COUNTIF(G5:G13,"v")</f>
        <v>0</v>
      </c>
      <c r="H15" s="29">
        <f>COUNTIF(H5:H13,"v")</f>
        <v>0</v>
      </c>
      <c r="I15" s="29">
        <f>COUNTIF(I5:I13,"v")</f>
        <v>0</v>
      </c>
      <c r="J15" s="29">
        <f>COUNTIF(J5:J13,"v")</f>
        <v>0</v>
      </c>
      <c r="K15" s="29">
        <f>COUNTIF(K5:K13,"v")</f>
        <v>0</v>
      </c>
      <c r="L15" s="26"/>
    </row>
    <row r="16" spans="1:12" ht="15" x14ac:dyDescent="0.2">
      <c r="A16" s="45" t="s">
        <v>95</v>
      </c>
      <c r="B16" s="46"/>
      <c r="C16" s="45"/>
      <c r="D16" s="46"/>
      <c r="E16" s="45"/>
      <c r="F16" s="46"/>
      <c r="G16" s="45"/>
      <c r="H16" s="46"/>
      <c r="I16" s="45"/>
      <c r="J16" s="46"/>
      <c r="K16" s="24"/>
      <c r="L16" s="24"/>
    </row>
    <row r="17" spans="1:12" ht="18" customHeight="1" x14ac:dyDescent="0.2">
      <c r="A17" s="15" t="s">
        <v>33</v>
      </c>
      <c r="B17" s="16" t="s">
        <v>94</v>
      </c>
      <c r="C17" s="18"/>
      <c r="D17" s="7"/>
      <c r="E17" s="7"/>
      <c r="F17" s="7"/>
      <c r="G17" s="25"/>
      <c r="H17" s="25"/>
      <c r="I17" s="25"/>
      <c r="J17" s="25"/>
      <c r="K17" s="25"/>
      <c r="L17" s="26"/>
    </row>
    <row r="18" spans="1:12" ht="17.25" customHeight="1" x14ac:dyDescent="0.2">
      <c r="A18" s="15" t="s">
        <v>34</v>
      </c>
      <c r="B18" s="16" t="s">
        <v>4</v>
      </c>
      <c r="C18" s="18"/>
      <c r="D18" s="7"/>
      <c r="E18" s="7"/>
      <c r="F18" s="7"/>
      <c r="G18" s="25"/>
      <c r="H18" s="25"/>
      <c r="I18" s="25"/>
      <c r="J18" s="25"/>
      <c r="K18" s="25"/>
      <c r="L18" s="26"/>
    </row>
    <row r="19" spans="1:12" ht="17.25" customHeight="1" x14ac:dyDescent="0.2">
      <c r="A19" s="15" t="s">
        <v>35</v>
      </c>
      <c r="B19" s="16" t="s">
        <v>58</v>
      </c>
      <c r="C19" s="18"/>
      <c r="D19" s="7"/>
      <c r="E19" s="7"/>
      <c r="F19" s="7"/>
      <c r="G19" s="25"/>
      <c r="H19" s="25"/>
      <c r="I19" s="25"/>
      <c r="J19" s="25"/>
      <c r="K19" s="25"/>
      <c r="L19" s="26"/>
    </row>
    <row r="20" spans="1:12" ht="17.25" customHeight="1" x14ac:dyDescent="0.2">
      <c r="A20" s="15" t="s">
        <v>36</v>
      </c>
      <c r="B20" s="16" t="s">
        <v>81</v>
      </c>
      <c r="C20" s="18"/>
      <c r="D20" s="7"/>
      <c r="E20" s="7"/>
      <c r="F20" s="7"/>
      <c r="G20" s="25"/>
      <c r="H20" s="25"/>
      <c r="I20" s="25"/>
      <c r="J20" s="25"/>
      <c r="K20" s="25"/>
      <c r="L20" s="26"/>
    </row>
    <row r="21" spans="1:12" ht="15" x14ac:dyDescent="0.2">
      <c r="A21" s="15" t="s">
        <v>37</v>
      </c>
      <c r="B21" s="16" t="s">
        <v>3</v>
      </c>
      <c r="C21" s="19"/>
      <c r="D21" s="8"/>
      <c r="E21" s="8"/>
      <c r="F21" s="8"/>
      <c r="G21" s="25"/>
      <c r="H21" s="25"/>
      <c r="I21" s="25"/>
      <c r="J21" s="25"/>
      <c r="K21" s="25"/>
      <c r="L21" s="26"/>
    </row>
    <row r="22" spans="1:12" ht="15" x14ac:dyDescent="0.2">
      <c r="A22" s="15"/>
      <c r="B22" s="15" t="s">
        <v>96</v>
      </c>
      <c r="C22" s="18"/>
      <c r="D22" s="7"/>
      <c r="E22" s="7"/>
      <c r="F22" s="7"/>
      <c r="G22" s="25"/>
      <c r="H22" s="25"/>
      <c r="I22" s="25"/>
      <c r="J22" s="25"/>
      <c r="K22" s="25"/>
      <c r="L22" s="26"/>
    </row>
    <row r="23" spans="1:12" ht="15" x14ac:dyDescent="0.2">
      <c r="A23" s="15"/>
      <c r="B23" s="15" t="s">
        <v>97</v>
      </c>
      <c r="C23" s="18"/>
      <c r="D23" s="7"/>
      <c r="E23" s="7"/>
      <c r="F23" s="7"/>
      <c r="G23" s="25"/>
      <c r="H23" s="25"/>
      <c r="I23" s="25"/>
      <c r="J23" s="25"/>
      <c r="K23" s="25"/>
      <c r="L23" s="26"/>
    </row>
    <row r="24" spans="1:12" ht="15" x14ac:dyDescent="0.2">
      <c r="A24" s="15"/>
      <c r="B24" s="15" t="s">
        <v>98</v>
      </c>
      <c r="C24" s="18"/>
      <c r="D24" s="7"/>
      <c r="E24" s="7"/>
      <c r="F24" s="7"/>
      <c r="G24" s="25"/>
      <c r="H24" s="25"/>
      <c r="I24" s="25"/>
      <c r="J24" s="25"/>
      <c r="K24" s="25"/>
      <c r="L24" s="26"/>
    </row>
    <row r="25" spans="1:12" ht="15" x14ac:dyDescent="0.2">
      <c r="A25" s="15"/>
      <c r="B25" s="15" t="s">
        <v>99</v>
      </c>
      <c r="C25" s="18"/>
      <c r="D25" s="7"/>
      <c r="E25" s="7"/>
      <c r="F25" s="7"/>
      <c r="G25" s="25"/>
      <c r="H25" s="25"/>
      <c r="I25" s="25"/>
      <c r="J25" s="25"/>
      <c r="K25" s="25"/>
      <c r="L25" s="26"/>
    </row>
    <row r="26" spans="1:12" ht="15" x14ac:dyDescent="0.2">
      <c r="A26" s="15"/>
      <c r="B26" s="15" t="s">
        <v>100</v>
      </c>
      <c r="C26" s="18"/>
      <c r="D26" s="7"/>
      <c r="E26" s="7"/>
      <c r="F26" s="7"/>
      <c r="G26" s="25"/>
      <c r="H26" s="25"/>
      <c r="I26" s="25"/>
      <c r="J26" s="25"/>
      <c r="K26" s="25"/>
      <c r="L26" s="26"/>
    </row>
    <row r="27" spans="1:12" ht="15" x14ac:dyDescent="0.2">
      <c r="A27" s="15"/>
      <c r="B27" s="15" t="s">
        <v>101</v>
      </c>
      <c r="C27" s="18"/>
      <c r="D27" s="7"/>
      <c r="E27" s="7"/>
      <c r="F27" s="7"/>
      <c r="G27" s="25"/>
      <c r="H27" s="25"/>
      <c r="I27" s="25"/>
      <c r="J27" s="25"/>
      <c r="K27" s="25"/>
      <c r="L27" s="26"/>
    </row>
    <row r="28" spans="1:12" ht="15" x14ac:dyDescent="0.2">
      <c r="A28" s="15"/>
      <c r="B28" s="15" t="s">
        <v>102</v>
      </c>
      <c r="C28" s="18"/>
      <c r="D28" s="7"/>
      <c r="E28" s="7"/>
      <c r="F28" s="7"/>
      <c r="G28" s="25"/>
      <c r="H28" s="25"/>
      <c r="I28" s="25"/>
      <c r="J28" s="25"/>
      <c r="K28" s="25"/>
      <c r="L28" s="26"/>
    </row>
    <row r="29" spans="1:12" ht="15" x14ac:dyDescent="0.2">
      <c r="A29" s="15"/>
      <c r="B29" s="15" t="s">
        <v>103</v>
      </c>
      <c r="C29" s="18"/>
      <c r="D29" s="7"/>
      <c r="E29" s="7"/>
      <c r="F29" s="7"/>
      <c r="G29" s="25"/>
      <c r="H29" s="25"/>
      <c r="I29" s="25"/>
      <c r="J29" s="25"/>
      <c r="K29" s="25"/>
      <c r="L29" s="26"/>
    </row>
    <row r="30" spans="1:12" ht="27" x14ac:dyDescent="0.2">
      <c r="A30" s="15"/>
      <c r="B30" s="15" t="s">
        <v>104</v>
      </c>
      <c r="C30" s="18"/>
      <c r="D30" s="7"/>
      <c r="E30" s="7"/>
      <c r="F30" s="7"/>
      <c r="G30" s="25"/>
      <c r="H30" s="25"/>
      <c r="I30" s="25"/>
      <c r="J30" s="25"/>
      <c r="K30" s="25"/>
      <c r="L30" s="26"/>
    </row>
    <row r="31" spans="1:12" ht="15" x14ac:dyDescent="0.2">
      <c r="A31" s="15" t="s">
        <v>38</v>
      </c>
      <c r="B31" s="16" t="s">
        <v>5</v>
      </c>
      <c r="C31" s="19"/>
      <c r="D31" s="8"/>
      <c r="E31" s="8"/>
      <c r="F31" s="8"/>
      <c r="G31" s="25"/>
      <c r="H31" s="25"/>
      <c r="I31" s="25"/>
      <c r="J31" s="25"/>
      <c r="K31" s="25"/>
      <c r="L31" s="26"/>
    </row>
    <row r="32" spans="1:12" ht="15" x14ac:dyDescent="0.2">
      <c r="A32" s="15"/>
      <c r="B32" s="15" t="s">
        <v>88</v>
      </c>
      <c r="C32" s="18"/>
      <c r="D32" s="7"/>
      <c r="E32" s="7"/>
      <c r="F32" s="7"/>
      <c r="G32" s="25"/>
      <c r="H32" s="25"/>
      <c r="I32" s="25"/>
      <c r="J32" s="25"/>
      <c r="K32" s="25"/>
      <c r="L32" s="26"/>
    </row>
    <row r="33" spans="1:22" ht="15" x14ac:dyDescent="0.2">
      <c r="A33" s="15"/>
      <c r="B33" s="15" t="s">
        <v>12</v>
      </c>
      <c r="C33" s="18"/>
      <c r="D33" s="7"/>
      <c r="E33" s="7"/>
      <c r="F33" s="7"/>
      <c r="G33" s="25"/>
      <c r="H33" s="25"/>
      <c r="I33" s="25"/>
      <c r="J33" s="25"/>
      <c r="K33" s="25"/>
      <c r="L33" s="26"/>
    </row>
    <row r="34" spans="1:22" ht="15" x14ac:dyDescent="0.2">
      <c r="A34" s="15"/>
      <c r="B34" s="15" t="s">
        <v>13</v>
      </c>
      <c r="C34" s="18"/>
      <c r="D34" s="7"/>
      <c r="E34" s="7"/>
      <c r="F34" s="7"/>
      <c r="G34" s="25"/>
      <c r="H34" s="25"/>
      <c r="I34" s="25"/>
      <c r="J34" s="25"/>
      <c r="K34" s="25"/>
      <c r="L34" s="26"/>
    </row>
    <row r="35" spans="1:22" ht="15" x14ac:dyDescent="0.2">
      <c r="A35" s="15"/>
      <c r="B35" s="15" t="s">
        <v>14</v>
      </c>
      <c r="C35" s="18"/>
      <c r="D35" s="7"/>
      <c r="E35" s="7"/>
      <c r="F35" s="7"/>
      <c r="G35" s="25"/>
      <c r="H35" s="25"/>
      <c r="I35" s="25"/>
      <c r="J35" s="25"/>
      <c r="K35" s="25"/>
      <c r="L35" s="26"/>
    </row>
    <row r="36" spans="1:22" ht="28.5" customHeight="1" x14ac:dyDescent="0.2">
      <c r="A36" s="15"/>
      <c r="B36" s="40" t="s">
        <v>105</v>
      </c>
      <c r="C36" s="18"/>
      <c r="D36" s="7"/>
      <c r="E36" s="7"/>
      <c r="F36" s="7"/>
      <c r="G36" s="25"/>
      <c r="H36" s="25"/>
      <c r="I36" s="25"/>
      <c r="J36" s="25"/>
      <c r="K36" s="25"/>
      <c r="L36" s="26"/>
    </row>
    <row r="37" spans="1:22" ht="15" x14ac:dyDescent="0.2">
      <c r="A37" s="15"/>
      <c r="B37" s="17" t="s">
        <v>89</v>
      </c>
      <c r="C37" s="18"/>
      <c r="D37" s="7"/>
      <c r="E37" s="7"/>
      <c r="F37" s="7"/>
      <c r="G37" s="25"/>
      <c r="H37" s="25"/>
      <c r="I37" s="25"/>
      <c r="J37" s="25"/>
      <c r="K37" s="25"/>
      <c r="L37" s="26"/>
    </row>
    <row r="38" spans="1:22" ht="15" x14ac:dyDescent="0.2">
      <c r="A38" s="15"/>
      <c r="B38" s="17" t="s">
        <v>62</v>
      </c>
      <c r="C38" s="18"/>
      <c r="D38" s="7"/>
      <c r="E38" s="7"/>
      <c r="F38" s="7"/>
      <c r="G38" s="25"/>
      <c r="H38" s="25"/>
      <c r="I38" s="25"/>
      <c r="J38" s="25"/>
      <c r="K38" s="25"/>
      <c r="L38" s="26"/>
      <c r="Q38" s="3"/>
    </row>
    <row r="39" spans="1:22" ht="15" x14ac:dyDescent="0.2">
      <c r="A39" s="15" t="s">
        <v>39</v>
      </c>
      <c r="B39" s="17" t="s">
        <v>63</v>
      </c>
      <c r="C39" s="19"/>
      <c r="D39" s="8"/>
      <c r="E39" s="8"/>
      <c r="F39" s="8"/>
      <c r="G39" s="25"/>
      <c r="H39" s="25"/>
      <c r="I39" s="25"/>
      <c r="J39" s="25"/>
      <c r="K39" s="25"/>
      <c r="L39" s="26"/>
    </row>
    <row r="40" spans="1:22" ht="15" x14ac:dyDescent="0.2">
      <c r="A40" s="15" t="s">
        <v>40</v>
      </c>
      <c r="B40" s="17" t="s">
        <v>64</v>
      </c>
      <c r="C40" s="19"/>
      <c r="D40" s="8"/>
      <c r="E40" s="8"/>
      <c r="F40" s="8"/>
      <c r="G40" s="25"/>
      <c r="H40" s="25"/>
      <c r="I40" s="25"/>
      <c r="J40" s="25"/>
      <c r="K40" s="25"/>
      <c r="L40" s="26"/>
    </row>
    <row r="41" spans="1:22" ht="15" x14ac:dyDescent="0.2">
      <c r="A41" s="15"/>
      <c r="B41" s="17" t="s">
        <v>84</v>
      </c>
      <c r="C41" s="19"/>
      <c r="D41" s="8"/>
      <c r="E41" s="8"/>
      <c r="F41" s="8"/>
      <c r="G41" s="25"/>
      <c r="H41" s="25"/>
      <c r="I41" s="25"/>
      <c r="J41" s="25"/>
      <c r="K41" s="25"/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ht="78" customHeight="1" x14ac:dyDescent="0.2">
      <c r="A42" s="15"/>
      <c r="B42" s="17" t="s">
        <v>20</v>
      </c>
      <c r="C42" s="20"/>
      <c r="D42" s="9"/>
      <c r="E42" s="9"/>
      <c r="F42" s="9"/>
      <c r="G42" s="25"/>
      <c r="H42" s="25"/>
      <c r="I42" s="25"/>
      <c r="J42" s="25"/>
      <c r="K42" s="25"/>
      <c r="L42" s="26"/>
      <c r="O42" s="3"/>
    </row>
    <row r="43" spans="1:22" ht="25.5" x14ac:dyDescent="0.2">
      <c r="A43" s="15"/>
      <c r="B43" s="17" t="s">
        <v>21</v>
      </c>
      <c r="C43" s="20"/>
      <c r="D43" s="9"/>
      <c r="E43" s="9"/>
      <c r="F43" s="9"/>
      <c r="G43" s="25"/>
      <c r="H43" s="25"/>
      <c r="I43" s="25"/>
      <c r="J43" s="25"/>
      <c r="K43" s="25"/>
      <c r="L43" s="26"/>
    </row>
    <row r="44" spans="1:22" ht="15" customHeight="1" x14ac:dyDescent="0.2">
      <c r="A44" s="15" t="s">
        <v>41</v>
      </c>
      <c r="B44" s="17" t="s">
        <v>53</v>
      </c>
      <c r="C44" s="20"/>
      <c r="D44" s="9"/>
      <c r="E44" s="9"/>
      <c r="F44" s="6"/>
      <c r="G44" s="25"/>
      <c r="H44" s="25"/>
      <c r="I44" s="25"/>
      <c r="J44" s="25"/>
      <c r="K44" s="25"/>
      <c r="L44" s="26"/>
    </row>
    <row r="45" spans="1:22" ht="15" x14ac:dyDescent="0.2">
      <c r="A45" s="15" t="s">
        <v>42</v>
      </c>
      <c r="B45" s="17" t="s">
        <v>17</v>
      </c>
      <c r="C45" s="20"/>
      <c r="D45" s="9"/>
      <c r="E45" s="9"/>
      <c r="F45" s="9"/>
      <c r="G45" s="25"/>
      <c r="H45" s="25"/>
      <c r="I45" s="25"/>
      <c r="J45" s="25"/>
      <c r="K45" s="25"/>
      <c r="L45" s="26"/>
    </row>
    <row r="46" spans="1:22" ht="15" x14ac:dyDescent="0.2">
      <c r="A46" s="15" t="s">
        <v>82</v>
      </c>
      <c r="B46" s="17" t="s">
        <v>22</v>
      </c>
      <c r="C46" s="20"/>
      <c r="D46" s="9"/>
      <c r="E46" s="9"/>
      <c r="F46" s="9"/>
      <c r="G46" s="25"/>
      <c r="H46" s="25"/>
      <c r="I46" s="25"/>
      <c r="J46" s="25"/>
      <c r="K46" s="25"/>
      <c r="L46" s="26"/>
    </row>
    <row r="47" spans="1:22" ht="18" customHeight="1" x14ac:dyDescent="0.2">
      <c r="A47" s="15" t="s">
        <v>83</v>
      </c>
      <c r="B47" s="17" t="s">
        <v>106</v>
      </c>
      <c r="C47" s="20"/>
      <c r="D47" s="9"/>
      <c r="E47" s="9"/>
      <c r="F47" s="9"/>
      <c r="G47" s="25"/>
      <c r="H47" s="25"/>
      <c r="I47" s="25"/>
      <c r="J47" s="25"/>
      <c r="K47" s="25"/>
      <c r="L47" s="26"/>
    </row>
    <row r="48" spans="1:22" ht="18" customHeight="1" x14ac:dyDescent="0.2">
      <c r="A48" s="15"/>
      <c r="B48" s="36" t="s">
        <v>71</v>
      </c>
      <c r="C48" s="30"/>
      <c r="D48" s="31"/>
      <c r="E48" s="31"/>
      <c r="F48" s="31"/>
      <c r="G48" s="29">
        <f>COUNTIF(G17:G47,"v")</f>
        <v>0</v>
      </c>
      <c r="H48" s="29">
        <f>COUNTIF(H17:H47,"v")</f>
        <v>0</v>
      </c>
      <c r="I48" s="29">
        <f t="shared" ref="I48:K48" si="1">COUNTIF(I17:I47,"v")</f>
        <v>0</v>
      </c>
      <c r="J48" s="29">
        <f t="shared" si="1"/>
        <v>0</v>
      </c>
      <c r="K48" s="29">
        <f t="shared" si="1"/>
        <v>0</v>
      </c>
      <c r="L48" s="26"/>
    </row>
    <row r="49" spans="1:12" ht="29.25" customHeight="1" x14ac:dyDescent="0.25">
      <c r="A49" s="51" t="s">
        <v>48</v>
      </c>
      <c r="B49" s="52" t="s">
        <v>2</v>
      </c>
      <c r="C49" s="5" t="s">
        <v>9</v>
      </c>
      <c r="D49" s="10" t="s">
        <v>65</v>
      </c>
      <c r="E49" s="5" t="s">
        <v>6</v>
      </c>
      <c r="F49" s="5" t="s">
        <v>1</v>
      </c>
      <c r="G49" s="5"/>
      <c r="H49" s="5"/>
      <c r="I49" s="5"/>
      <c r="J49" s="5"/>
      <c r="K49" s="5"/>
      <c r="L49" s="24"/>
    </row>
    <row r="50" spans="1:12" ht="50.25" customHeight="1" x14ac:dyDescent="0.2">
      <c r="A50" s="15" t="s">
        <v>43</v>
      </c>
      <c r="B50" s="17" t="s">
        <v>55</v>
      </c>
      <c r="C50" s="17" t="s">
        <v>23</v>
      </c>
      <c r="D50" s="13">
        <v>0</v>
      </c>
      <c r="E50" s="2">
        <v>16</v>
      </c>
      <c r="F50" s="13">
        <f>D50*E50</f>
        <v>0</v>
      </c>
      <c r="G50" s="25"/>
      <c r="H50" s="25"/>
      <c r="I50" s="25"/>
      <c r="J50" s="25"/>
      <c r="K50" s="25"/>
      <c r="L50" s="26"/>
    </row>
    <row r="51" spans="1:12" ht="51" x14ac:dyDescent="0.2">
      <c r="A51" s="32" t="s">
        <v>44</v>
      </c>
      <c r="B51" s="33" t="s">
        <v>54</v>
      </c>
      <c r="C51" s="33" t="s">
        <v>23</v>
      </c>
      <c r="D51" s="34">
        <v>0</v>
      </c>
      <c r="E51" s="35">
        <v>8</v>
      </c>
      <c r="F51" s="34">
        <f>D51*E51</f>
        <v>0</v>
      </c>
      <c r="G51" s="25"/>
      <c r="H51" s="25"/>
      <c r="I51" s="25"/>
      <c r="J51" s="25"/>
      <c r="K51" s="25"/>
      <c r="L51" s="26"/>
    </row>
    <row r="52" spans="1:12" ht="15" x14ac:dyDescent="0.2">
      <c r="A52" s="15"/>
      <c r="B52" s="36" t="s">
        <v>72</v>
      </c>
      <c r="C52" s="17"/>
      <c r="D52" s="13"/>
      <c r="E52" s="2"/>
      <c r="F52" s="13"/>
      <c r="G52" s="29">
        <f>COUNTIF(G50:G51,"v")</f>
        <v>0</v>
      </c>
      <c r="H52" s="29">
        <f t="shared" ref="H52:K52" si="2">COUNTIF(H50:H51,"v")</f>
        <v>0</v>
      </c>
      <c r="I52" s="29">
        <f t="shared" si="2"/>
        <v>0</v>
      </c>
      <c r="J52" s="29">
        <f t="shared" si="2"/>
        <v>0</v>
      </c>
      <c r="K52" s="29">
        <f t="shared" si="2"/>
        <v>0</v>
      </c>
      <c r="L52" s="26"/>
    </row>
    <row r="53" spans="1:12" x14ac:dyDescent="0.2">
      <c r="A53" s="41" t="s">
        <v>50</v>
      </c>
      <c r="B53" s="42" t="s">
        <v>2</v>
      </c>
      <c r="C53" s="21"/>
      <c r="D53" s="5"/>
      <c r="E53" s="5"/>
      <c r="F53" s="5"/>
      <c r="G53" s="5"/>
      <c r="H53" s="5"/>
      <c r="I53" s="5"/>
      <c r="J53" s="5"/>
      <c r="K53" s="5"/>
      <c r="L53" s="24"/>
    </row>
    <row r="54" spans="1:12" ht="20.25" customHeight="1" x14ac:dyDescent="0.2">
      <c r="A54" s="15" t="s">
        <v>45</v>
      </c>
      <c r="B54" s="17" t="s">
        <v>15</v>
      </c>
      <c r="C54" s="20"/>
      <c r="D54" s="9"/>
      <c r="E54" s="9"/>
      <c r="F54" s="9"/>
      <c r="G54" s="25"/>
      <c r="H54" s="25"/>
      <c r="I54" s="25"/>
      <c r="J54" s="25"/>
      <c r="K54" s="25"/>
      <c r="L54" s="26"/>
    </row>
    <row r="55" spans="1:12" ht="15" x14ac:dyDescent="0.2">
      <c r="A55" s="15" t="s">
        <v>46</v>
      </c>
      <c r="B55" s="17" t="s">
        <v>16</v>
      </c>
      <c r="C55" s="20"/>
      <c r="D55" s="9"/>
      <c r="E55" s="9"/>
      <c r="F55" s="9"/>
      <c r="G55" s="25"/>
      <c r="H55" s="25"/>
      <c r="I55" s="25"/>
      <c r="J55" s="25"/>
      <c r="K55" s="25"/>
      <c r="L55" s="26"/>
    </row>
    <row r="56" spans="1:12" ht="15" x14ac:dyDescent="0.2">
      <c r="A56" s="32" t="s">
        <v>47</v>
      </c>
      <c r="B56" s="33" t="s">
        <v>18</v>
      </c>
      <c r="C56" s="20"/>
      <c r="D56" s="9"/>
      <c r="E56" s="9"/>
      <c r="F56" s="9"/>
      <c r="G56" s="25"/>
      <c r="H56" s="25"/>
      <c r="I56" s="25"/>
      <c r="J56" s="25"/>
      <c r="K56" s="25"/>
      <c r="L56" s="26"/>
    </row>
    <row r="57" spans="1:12" ht="15" x14ac:dyDescent="0.2">
      <c r="A57" s="15"/>
      <c r="B57" s="36" t="s">
        <v>73</v>
      </c>
      <c r="C57" s="30"/>
      <c r="D57" s="31"/>
      <c r="E57" s="31"/>
      <c r="F57" s="31"/>
      <c r="G57" s="29">
        <f>COUNTIF(G54:G56,"v")</f>
        <v>0</v>
      </c>
      <c r="H57" s="29">
        <f t="shared" ref="H57:K57" si="3">COUNTIF(H54:H56,"v")</f>
        <v>0</v>
      </c>
      <c r="I57" s="29">
        <f t="shared" si="3"/>
        <v>0</v>
      </c>
      <c r="J57" s="29">
        <f t="shared" si="3"/>
        <v>0</v>
      </c>
      <c r="K57" s="29">
        <f t="shared" si="3"/>
        <v>0</v>
      </c>
      <c r="L57" s="26"/>
    </row>
    <row r="58" spans="1:12" ht="15.75" x14ac:dyDescent="0.25">
      <c r="A58" s="43"/>
      <c r="B58" s="44" t="s">
        <v>2</v>
      </c>
      <c r="C58" s="63" t="s">
        <v>107</v>
      </c>
      <c r="D58" s="64"/>
      <c r="E58" s="64"/>
      <c r="F58" s="64"/>
      <c r="G58" s="65" t="s">
        <v>51</v>
      </c>
      <c r="H58" s="65" t="s">
        <v>51</v>
      </c>
      <c r="I58" s="65" t="s">
        <v>51</v>
      </c>
      <c r="J58" s="65" t="s">
        <v>51</v>
      </c>
      <c r="K58" s="65" t="s">
        <v>51</v>
      </c>
      <c r="L58" s="24"/>
    </row>
    <row r="59" spans="1:12" ht="28.5" x14ac:dyDescent="0.2">
      <c r="A59" s="22"/>
      <c r="B59" s="22" t="s">
        <v>60</v>
      </c>
      <c r="C59" s="22"/>
      <c r="F59" s="38">
        <f>SUM(F5:F13)+SUM(F50:F51)</f>
        <v>0</v>
      </c>
      <c r="G59" s="37">
        <f>G15+G48+G52+G57</f>
        <v>0</v>
      </c>
      <c r="H59" s="37">
        <f>H15+H48+H52+H57</f>
        <v>0</v>
      </c>
      <c r="I59" s="37">
        <f t="shared" ref="I59:K59" si="4">I15+I48+I52+I57</f>
        <v>0</v>
      </c>
      <c r="J59" s="37">
        <f t="shared" si="4"/>
        <v>0</v>
      </c>
      <c r="K59" s="37">
        <f t="shared" si="4"/>
        <v>0</v>
      </c>
    </row>
    <row r="60" spans="1:12" x14ac:dyDescent="0.2">
      <c r="B60" s="22"/>
    </row>
  </sheetData>
  <mergeCells count="16">
    <mergeCell ref="L3:L4"/>
    <mergeCell ref="I16:J16"/>
    <mergeCell ref="A4:B4"/>
    <mergeCell ref="A49:B49"/>
    <mergeCell ref="A1:A2"/>
    <mergeCell ref="C1:F2"/>
    <mergeCell ref="A16:B16"/>
    <mergeCell ref="G2:K2"/>
    <mergeCell ref="G1:L1"/>
    <mergeCell ref="C3:F3"/>
    <mergeCell ref="A53:B53"/>
    <mergeCell ref="A58:B58"/>
    <mergeCell ref="C16:D16"/>
    <mergeCell ref="E16:F16"/>
    <mergeCell ref="G16:H16"/>
    <mergeCell ref="C58:F58"/>
  </mergeCells>
  <conditionalFormatting sqref="G5:K5">
    <cfRule type="uniqueValues" dxfId="0" priority="1"/>
  </conditionalFormatting>
  <dataValidations xWindow="796" yWindow="273" count="5">
    <dataValidation type="list" allowBlank="1" showInputMessage="1" showErrorMessage="1" error="Hier kunt u alleen een v invullen." promptTitle="Zeer onrealistisch" prompt="Voer hier een v in als je het zeer onrealistisch vindt." sqref="G54:G56 G17:G47 G5:G14 G50:G51">
      <formula1>"v,"</formula1>
    </dataValidation>
    <dataValidation type="list" allowBlank="1" showInputMessage="1" showErrorMessage="1" error="Hier kunt u alleen een v invullen." promptTitle="Onrealistisch" prompt="Voer hier een v in als je het onrealistisch vindt." sqref="H54:H56 H5:H14 H17:H47 H50:H51">
      <formula1>"v,"</formula1>
    </dataValidation>
    <dataValidation type="list" allowBlank="1" showInputMessage="1" showErrorMessage="1" error="Hier kunt u alleen een v invullen." promptTitle="Realistisch" prompt="Voer hier een v in als je het realistisch vindt." sqref="J54:J56 J5:J14 J17:J47 J50:J51">
      <formula1>"v,"</formula1>
    </dataValidation>
    <dataValidation type="list" allowBlank="1" showInputMessage="1" showErrorMessage="1" error="Hier kunt u alleen een v invullen." promptTitle="Zeer realistisch" prompt="Voer hier een v in als je het Zeer realistisch vindt." sqref="K54:K56 K5:K14 K17:K47 K50:K51">
      <formula1>"v,"</formula1>
    </dataValidation>
    <dataValidation type="list" allowBlank="1" showInputMessage="1" showErrorMessage="1" error="Hier kunt u alleen een v invullen." promptTitle="Neutraal" prompt="Voer hier een v in als je het neutraal vindt." sqref="I54:I56 I5:I14 I17:I47 I50:I51">
      <formula1>"v,"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Programma van eisen</vt:lpstr>
      <vt:lpstr>Blad2</vt:lpstr>
      <vt:lpstr>Blad3</vt:lpstr>
      <vt:lpstr>'Programma van eisen'!Afdrukbereik</vt:lpstr>
    </vt:vector>
  </TitlesOfParts>
  <Company>Gemeente Purmerend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Heeringen, R. van (Rolf)</dc:creator>
  <cp:lastModifiedBy>Boterman, J.P. (Jules)</cp:lastModifiedBy>
  <cp:lastPrinted>2018-03-13T07:43:46Z</cp:lastPrinted>
  <dcterms:created xsi:type="dcterms:W3CDTF">2017-11-03T07:19:58Z</dcterms:created>
  <dcterms:modified xsi:type="dcterms:W3CDTF">2018-04-04T14:29:56Z</dcterms:modified>
</cp:coreProperties>
</file>