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https://rijnijssel-my.sharepoint.com/personal/m_peelen_rijnijssel_nl/Documents/Inkoop/zonnepanelen/gepubliceerd/"/>
    </mc:Choice>
  </mc:AlternateContent>
  <xr:revisionPtr revIDLastSave="0" documentId="8_{8A1DFFB5-31CF-47C7-8E9A-CBBFCC0FE1E0}" xr6:coauthVersionLast="31" xr6:coauthVersionMax="31" xr10:uidLastSave="{00000000-0000-0000-0000-000000000000}"/>
  <bookViews>
    <workbookView xWindow="0" yWindow="0" windowWidth="28800" windowHeight="11625" xr2:uid="{00000000-000D-0000-FFFF-FFFF00000000}"/>
  </bookViews>
  <sheets>
    <sheet name="Blad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B47" i="1"/>
  <c r="E42" i="1"/>
  <c r="E40" i="1"/>
  <c r="E38" i="1"/>
  <c r="E36" i="1"/>
  <c r="E34" i="1"/>
  <c r="E32" i="1"/>
  <c r="E30" i="1"/>
  <c r="E28" i="1"/>
  <c r="E25" i="1"/>
  <c r="E23" i="1"/>
  <c r="E21" i="1"/>
  <c r="E19" i="1"/>
  <c r="E17" i="1"/>
  <c r="E13" i="1"/>
  <c r="E9" i="1"/>
  <c r="B42" i="1"/>
  <c r="B40" i="1"/>
  <c r="B38" i="1"/>
  <c r="B36" i="1"/>
  <c r="B34" i="1"/>
  <c r="B32" i="1"/>
  <c r="B30" i="1"/>
  <c r="B28" i="1"/>
  <c r="B25" i="1"/>
  <c r="B23" i="1"/>
  <c r="B21" i="1"/>
  <c r="B19" i="1"/>
  <c r="B17" i="1"/>
  <c r="B13" i="1"/>
  <c r="B9" i="1"/>
  <c r="H23" i="1" l="1"/>
  <c r="E43" i="1"/>
  <c r="B43" i="1"/>
  <c r="B44" i="1" s="1"/>
  <c r="B45" i="1" s="1"/>
  <c r="H8" i="1" s="1"/>
  <c r="E44" i="1"/>
  <c r="E45" i="1" s="1"/>
  <c r="I8" i="1" s="1"/>
  <c r="H22" i="1" l="1"/>
  <c r="H24" i="1" s="1"/>
  <c r="I13" i="1"/>
  <c r="H13" i="1"/>
  <c r="I12" i="1"/>
  <c r="H12" i="1"/>
  <c r="I7" i="1"/>
  <c r="H7" i="1"/>
  <c r="I11" i="1" l="1"/>
  <c r="I17" i="1" s="1"/>
  <c r="H11" i="1"/>
  <c r="H17" i="1" s="1"/>
</calcChain>
</file>

<file path=xl/sharedStrings.xml><?xml version="1.0" encoding="utf-8"?>
<sst xmlns="http://schemas.openxmlformats.org/spreadsheetml/2006/main" count="104" uniqueCount="48">
  <si>
    <t>KRO</t>
  </si>
  <si>
    <t>BEU</t>
  </si>
  <si>
    <t>levering en installatie zonnepanelen</t>
  </si>
  <si>
    <t>opbrengst SDE subsidie</t>
  </si>
  <si>
    <t>besparing op inkoop stroom</t>
  </si>
  <si>
    <t>Terugverdientijd (jr)</t>
  </si>
  <si>
    <t>bijkomende kosten Rijn IJssel</t>
  </si>
  <si>
    <t>Investering (€)</t>
  </si>
  <si>
    <t>Exploitatie (€ per jaar)</t>
  </si>
  <si>
    <t>gemiddelde opbrengst zonnepaneleninstallatie per jaar over 1e 15 jaar (kWh)</t>
  </si>
  <si>
    <t>Grijze cellen in te vullen door inschrijver</t>
  </si>
  <si>
    <t>Business-case</t>
  </si>
  <si>
    <t>Zonnepanelen</t>
    <phoneticPr fontId="0" type="noConversion"/>
  </si>
  <si>
    <t>Aantal</t>
    <phoneticPr fontId="0" type="noConversion"/>
  </si>
  <si>
    <t>Prijs per stuk</t>
    <phoneticPr fontId="0" type="noConversion"/>
  </si>
  <si>
    <t>Subtotaal</t>
    <phoneticPr fontId="0" type="noConversion"/>
  </si>
  <si>
    <t>Omvormers</t>
    <phoneticPr fontId="0" type="noConversion"/>
  </si>
  <si>
    <t>Subtotaal</t>
    <phoneticPr fontId="0" type="noConversion"/>
  </si>
  <si>
    <t>Optioneel: Optimizers</t>
    <phoneticPr fontId="0" type="noConversion"/>
  </si>
  <si>
    <t>Aantal</t>
  </si>
  <si>
    <t>Prijs per stuk</t>
  </si>
  <si>
    <t>Subtotaal</t>
  </si>
  <si>
    <t>Bekabeling</t>
    <phoneticPr fontId="0" type="noConversion"/>
  </si>
  <si>
    <t>Stekkers</t>
    <phoneticPr fontId="0" type="noConversion"/>
  </si>
  <si>
    <t>Kabelgoten</t>
    <phoneticPr fontId="0" type="noConversion"/>
  </si>
  <si>
    <t>Bevestigingsmateriaal</t>
    <phoneticPr fontId="0" type="noConversion"/>
  </si>
  <si>
    <t>Ballast</t>
    <phoneticPr fontId="0" type="noConversion"/>
  </si>
  <si>
    <t>Hoeveelheid in kg</t>
    <phoneticPr fontId="0" type="noConversion"/>
  </si>
  <si>
    <t>Elektrotechnische aansluiting</t>
    <phoneticPr fontId="0" type="noConversion"/>
  </si>
  <si>
    <t>Brutoproductiemeters</t>
    <phoneticPr fontId="0" type="noConversion"/>
  </si>
  <si>
    <t>Aarding en bliksembeveiliging</t>
    <phoneticPr fontId="0" type="noConversion"/>
  </si>
  <si>
    <t>Installatie</t>
    <phoneticPr fontId="0" type="noConversion"/>
  </si>
  <si>
    <t>Monitoring</t>
    <phoneticPr fontId="0" type="noConversion"/>
  </si>
  <si>
    <t>Hoogtetransport</t>
    <phoneticPr fontId="0" type="noConversion"/>
  </si>
  <si>
    <t>Overige</t>
    <phoneticPr fontId="0" type="noConversion"/>
  </si>
  <si>
    <t>Totaal exclusief BTW</t>
    <phoneticPr fontId="0" type="noConversion"/>
  </si>
  <si>
    <t>BTW 21%</t>
    <phoneticPr fontId="0" type="noConversion"/>
  </si>
  <si>
    <t>Totaal inclusief BTW</t>
    <phoneticPr fontId="0" type="noConversion"/>
  </si>
  <si>
    <t>Prijzenblad Beukenlaan</t>
  </si>
  <si>
    <t>Prijzenblad Kronenburgsingel</t>
  </si>
  <si>
    <t>Opbrengst totaal 15 jaar</t>
  </si>
  <si>
    <t>Totaal investering BEU em KRO (€ incl BTW)</t>
  </si>
  <si>
    <t>Totale opbrengst 15 jaar BEU en KRO</t>
  </si>
  <si>
    <r>
      <t xml:space="preserve">preventief onderhoud per jaar </t>
    </r>
    <r>
      <rPr>
        <b/>
        <sz val="10"/>
        <color rgb="FFFF0000"/>
        <rFont val="Tahoma"/>
        <family val="2"/>
      </rPr>
      <t>incl BTW</t>
    </r>
  </si>
  <si>
    <t>kosten per opbrengst totaal 15 jaar (€ /kWh)</t>
  </si>
  <si>
    <r>
      <t>Bijlage C   Prijzenblad</t>
    </r>
    <r>
      <rPr>
        <sz val="10"/>
        <color theme="1"/>
        <rFont val="Tahoma"/>
        <family val="2"/>
      </rPr>
      <t xml:space="preserve">                                  </t>
    </r>
  </si>
  <si>
    <r>
      <t xml:space="preserve">schoonmaak per jaar </t>
    </r>
    <r>
      <rPr>
        <b/>
        <sz val="10"/>
        <color rgb="FFFF0000"/>
        <rFont val="Tahoma"/>
        <family val="2"/>
      </rPr>
      <t>incl BTW</t>
    </r>
  </si>
  <si>
    <t>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</si>
</sst>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&quot;€&quot;#,##0.00;[Red]&quot;€&quot;#,##0.00"/>
    <numFmt numFmtId="166" formatCode="&quot;€&quot;\ #,##0.00;[Red]&quot;€&quot;\ #,##0.00"/>
  </numFmts>
  <fonts count="10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u/>
      <sz val="10"/>
      <color rgb="FFFF0000"/>
      <name val="Tahom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b/>
      <sz val="14"/>
      <color rgb="FF0070C0"/>
      <name val="Tahoma"/>
      <family val="2"/>
    </font>
    <font>
      <b/>
      <sz val="10"/>
      <color rgb="FFFF0000"/>
      <name val="Tahoma"/>
      <family val="2"/>
    </font>
    <font>
      <b/>
      <sz val="10"/>
      <color rgb="FF4472C4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/>
    <xf numFmtId="164" fontId="2" fillId="0" borderId="5" xfId="1" applyNumberFormat="1" applyFont="1" applyBorder="1"/>
    <xf numFmtId="164" fontId="2" fillId="0" borderId="6" xfId="1" applyNumberFormat="1" applyFont="1" applyBorder="1"/>
    <xf numFmtId="0" fontId="0" fillId="0" borderId="4" xfId="0" applyBorder="1" applyAlignment="1">
      <alignment horizontal="left" indent="1"/>
    </xf>
    <xf numFmtId="164" fontId="0" fillId="0" borderId="5" xfId="1" applyNumberFormat="1" applyFont="1" applyBorder="1"/>
    <xf numFmtId="164" fontId="0" fillId="0" borderId="6" xfId="1" applyNumberFormat="1" applyFont="1" applyBorder="1"/>
    <xf numFmtId="0" fontId="0" fillId="0" borderId="4" xfId="0" applyBorder="1"/>
    <xf numFmtId="0" fontId="2" fillId="0" borderId="4" xfId="0" applyFont="1" applyBorder="1" applyAlignment="1">
      <alignment horizontal="left"/>
    </xf>
    <xf numFmtId="0" fontId="0" fillId="0" borderId="7" xfId="0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0" fontId="2" fillId="0" borderId="10" xfId="0" applyFont="1" applyBorder="1" applyAlignment="1">
      <alignment horizontal="left"/>
    </xf>
    <xf numFmtId="43" fontId="2" fillId="0" borderId="11" xfId="1" applyNumberFormat="1" applyFont="1" applyBorder="1" applyAlignment="1">
      <alignment horizontal="left" indent="1"/>
    </xf>
    <xf numFmtId="43" fontId="2" fillId="0" borderId="12" xfId="1" applyNumberFormat="1" applyFont="1" applyBorder="1" applyAlignment="1">
      <alignment horizontal="left" indent="1"/>
    </xf>
    <xf numFmtId="0" fontId="3" fillId="0" borderId="0" xfId="0" applyFont="1"/>
    <xf numFmtId="0" fontId="0" fillId="0" borderId="13" xfId="0" applyBorder="1" applyAlignment="1">
      <alignment vertical="center" wrapText="1"/>
    </xf>
    <xf numFmtId="0" fontId="2" fillId="0" borderId="0" xfId="0" applyFont="1"/>
    <xf numFmtId="0" fontId="4" fillId="3" borderId="16" xfId="0" applyFont="1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5" fillId="3" borderId="4" xfId="0" applyFont="1" applyFill="1" applyBorder="1" applyAlignment="1" applyProtection="1">
      <alignment horizontal="right"/>
      <protection hidden="1"/>
    </xf>
    <xf numFmtId="0" fontId="5" fillId="3" borderId="18" xfId="0" applyFont="1" applyFill="1" applyBorder="1" applyAlignment="1" applyProtection="1">
      <alignment horizontal="right"/>
      <protection hidden="1"/>
    </xf>
    <xf numFmtId="0" fontId="4" fillId="3" borderId="4" xfId="0" applyFont="1" applyFill="1" applyBorder="1" applyProtection="1">
      <protection hidden="1"/>
    </xf>
    <xf numFmtId="0" fontId="5" fillId="3" borderId="20" xfId="0" applyFont="1" applyFill="1" applyBorder="1" applyAlignment="1" applyProtection="1">
      <alignment horizontal="right"/>
      <protection hidden="1"/>
    </xf>
    <xf numFmtId="0" fontId="6" fillId="3" borderId="4" xfId="0" applyFont="1" applyFill="1" applyBorder="1" applyProtection="1">
      <protection hidden="1"/>
    </xf>
    <xf numFmtId="0" fontId="4" fillId="3" borderId="10" xfId="0" applyFont="1" applyFill="1" applyBorder="1" applyProtection="1">
      <protection hidden="1"/>
    </xf>
    <xf numFmtId="0" fontId="0" fillId="0" borderId="0" xfId="0" applyFill="1"/>
    <xf numFmtId="0" fontId="0" fillId="0" borderId="17" xfId="0" applyFill="1" applyBorder="1" applyProtection="1">
      <protection hidden="1"/>
    </xf>
    <xf numFmtId="165" fontId="0" fillId="0" borderId="6" xfId="0" applyNumberFormat="1" applyFill="1" applyBorder="1" applyProtection="1">
      <protection hidden="1"/>
    </xf>
    <xf numFmtId="165" fontId="0" fillId="0" borderId="19" xfId="0" applyNumberFormat="1" applyFill="1" applyBorder="1" applyProtection="1">
      <protection hidden="1"/>
    </xf>
    <xf numFmtId="165" fontId="0" fillId="0" borderId="21" xfId="0" applyNumberFormat="1" applyFill="1" applyBorder="1" applyProtection="1">
      <protection hidden="1"/>
    </xf>
    <xf numFmtId="165" fontId="4" fillId="0" borderId="6" xfId="0" applyNumberFormat="1" applyFont="1" applyFill="1" applyBorder="1" applyProtection="1">
      <protection hidden="1"/>
    </xf>
    <xf numFmtId="165" fontId="6" fillId="0" borderId="6" xfId="0" applyNumberFormat="1" applyFont="1" applyFill="1" applyBorder="1" applyProtection="1">
      <protection hidden="1"/>
    </xf>
    <xf numFmtId="165" fontId="4" fillId="0" borderId="12" xfId="0" applyNumberFormat="1" applyFont="1" applyFill="1" applyBorder="1" applyProtection="1">
      <protection hidden="1"/>
    </xf>
    <xf numFmtId="164" fontId="0" fillId="0" borderId="5" xfId="1" applyNumberFormat="1" applyFont="1" applyFill="1" applyBorder="1"/>
    <xf numFmtId="164" fontId="0" fillId="0" borderId="6" xfId="1" applyNumberFormat="1" applyFont="1" applyFill="1" applyBorder="1"/>
    <xf numFmtId="0" fontId="0" fillId="0" borderId="22" xfId="0" applyFill="1" applyBorder="1" applyProtection="1">
      <protection hidden="1"/>
    </xf>
    <xf numFmtId="165" fontId="0" fillId="0" borderId="23" xfId="0" applyNumberFormat="1" applyFill="1" applyBorder="1" applyProtection="1">
      <protection hidden="1"/>
    </xf>
    <xf numFmtId="165" fontId="0" fillId="0" borderId="24" xfId="0" applyNumberFormat="1" applyFill="1" applyBorder="1" applyProtection="1">
      <protection hidden="1"/>
    </xf>
    <xf numFmtId="165" fontId="0" fillId="0" borderId="25" xfId="0" applyNumberFormat="1" applyFill="1" applyBorder="1" applyProtection="1">
      <protection hidden="1"/>
    </xf>
    <xf numFmtId="165" fontId="4" fillId="0" borderId="23" xfId="0" applyNumberFormat="1" applyFont="1" applyFill="1" applyBorder="1" applyProtection="1">
      <protection hidden="1"/>
    </xf>
    <xf numFmtId="165" fontId="6" fillId="0" borderId="23" xfId="0" applyNumberFormat="1" applyFont="1" applyFill="1" applyBorder="1" applyProtection="1">
      <protection hidden="1"/>
    </xf>
    <xf numFmtId="165" fontId="4" fillId="0" borderId="26" xfId="0" applyNumberFormat="1" applyFont="1" applyFill="1" applyBorder="1" applyProtection="1">
      <protection hidden="1"/>
    </xf>
    <xf numFmtId="0" fontId="2" fillId="0" borderId="13" xfId="0" applyFont="1" applyBorder="1"/>
    <xf numFmtId="0" fontId="0" fillId="0" borderId="27" xfId="0" applyBorder="1"/>
    <xf numFmtId="166" fontId="0" fillId="0" borderId="28" xfId="0" applyNumberFormat="1" applyBorder="1"/>
    <xf numFmtId="0" fontId="0" fillId="0" borderId="30" xfId="0" applyBorder="1"/>
    <xf numFmtId="0" fontId="7" fillId="0" borderId="29" xfId="0" applyFont="1" applyBorder="1"/>
    <xf numFmtId="0" fontId="7" fillId="0" borderId="26" xfId="0" applyNumberFormat="1" applyFont="1" applyBorder="1"/>
    <xf numFmtId="0" fontId="0" fillId="2" borderId="23" xfId="0" applyFill="1" applyBorder="1" applyProtection="1">
      <protection locked="0"/>
    </xf>
    <xf numFmtId="165" fontId="0" fillId="2" borderId="23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0" fontId="0" fillId="2" borderId="6" xfId="0" applyFill="1" applyBorder="1" applyProtection="1">
      <protection locked="0" hidden="1"/>
    </xf>
    <xf numFmtId="165" fontId="0" fillId="2" borderId="6" xfId="0" applyNumberFormat="1" applyFill="1" applyBorder="1" applyProtection="1">
      <protection locked="0" hidden="1"/>
    </xf>
    <xf numFmtId="0" fontId="0" fillId="2" borderId="23" xfId="0" applyFill="1" applyBorder="1" applyProtection="1">
      <protection locked="0" hidden="1"/>
    </xf>
    <xf numFmtId="165" fontId="0" fillId="2" borderId="23" xfId="0" applyNumberFormat="1" applyFill="1" applyBorder="1" applyProtection="1">
      <protection locked="0" hidden="1"/>
    </xf>
    <xf numFmtId="165" fontId="0" fillId="2" borderId="22" xfId="0" applyNumberFormat="1" applyFill="1" applyBorder="1" applyProtection="1">
      <protection locked="0" hidden="1"/>
    </xf>
    <xf numFmtId="165" fontId="0" fillId="2" borderId="17" xfId="0" applyNumberFormat="1" applyFill="1" applyBorder="1" applyProtection="1">
      <protection locked="0" hidden="1"/>
    </xf>
    <xf numFmtId="164" fontId="0" fillId="2" borderId="5" xfId="1" applyNumberFormat="1" applyFont="1" applyFill="1" applyBorder="1" applyProtection="1">
      <protection locked="0"/>
    </xf>
    <xf numFmtId="0" fontId="9" fillId="0" borderId="0" xfId="0" applyFont="1" applyAlignment="1">
      <alignment vertical="center"/>
    </xf>
    <xf numFmtId="164" fontId="0" fillId="2" borderId="6" xfId="1" applyNumberFormat="1" applyFont="1" applyFill="1" applyBorder="1" applyProtection="1">
      <protection locked="0"/>
    </xf>
    <xf numFmtId="164" fontId="0" fillId="2" borderId="14" xfId="1" applyNumberFormat="1" applyFont="1" applyFill="1" applyBorder="1" applyProtection="1">
      <protection locked="0"/>
    </xf>
    <xf numFmtId="164" fontId="0" fillId="0" borderId="15" xfId="1" applyNumberFormat="1" applyFont="1" applyFill="1" applyBorder="1"/>
    <xf numFmtId="164" fontId="0" fillId="2" borderId="15" xfId="1" applyNumberFormat="1" applyFont="1" applyFill="1" applyBorder="1" applyProtection="1">
      <protection locked="0"/>
    </xf>
    <xf numFmtId="164" fontId="0" fillId="0" borderId="31" xfId="1" applyNumberFormat="1" applyFont="1" applyBorder="1"/>
    <xf numFmtId="164" fontId="0" fillId="0" borderId="5" xfId="1" applyNumberFormat="1" applyFont="1" applyBorder="1" applyAlignment="1">
      <alignment horizontal="right"/>
    </xf>
    <xf numFmtId="164" fontId="0" fillId="0" borderId="6" xfId="1" applyNumberFormat="1" applyFont="1" applyBorder="1" applyAlignment="1">
      <alignment horizontal="right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3A98F.CD12918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2000250</xdr:colOff>
      <xdr:row>0</xdr:row>
      <xdr:rowOff>28575</xdr:rowOff>
    </xdr:from>
    <xdr:to>
      <xdr:col>3</xdr:col>
      <xdr:colOff>238125</xdr:colOff>
      <xdr:row>2</xdr:row>
      <xdr:rowOff>66675</xdr:rowOff>
    </xdr:to>
    <xdr:pic>
      <xdr:nvPicPr>
        <xdr:cNvPr id="2" name="Afbeelding 4" descr="cid:image001.jpg@01D3A98F.CD12918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28575"/>
          <a:ext cx="15621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7"/>
  <sheetViews>
    <sheetView tabSelected="1" zoomScaleNormal="100" workbookViewId="0">
      <selection activeCell="D2" sqref="D2"/>
    </sheetView>
  </sheetViews>
  <sheetFormatPr defaultRowHeight="12.75" x14ac:dyDescent="0.2"/>
  <cols>
    <col min="1" max="1" width="33" bestFit="1" customWidth="1"/>
    <col min="2" max="2" width="17.7109375" style="29" customWidth="1"/>
    <col min="4" max="4" width="33" bestFit="1" customWidth="1"/>
    <col min="5" max="5" width="17.7109375" style="29" customWidth="1"/>
    <col min="7" max="7" width="64.28515625" customWidth="1"/>
    <col min="8" max="8" width="15" bestFit="1" customWidth="1"/>
    <col min="9" max="9" width="14.140625" customWidth="1"/>
  </cols>
  <sheetData>
    <row r="2" spans="1:9" x14ac:dyDescent="0.2">
      <c r="A2" s="63" t="s">
        <v>45</v>
      </c>
    </row>
    <row r="4" spans="1:9" x14ac:dyDescent="0.2">
      <c r="A4" s="20" t="s">
        <v>38</v>
      </c>
      <c r="D4" s="20" t="s">
        <v>39</v>
      </c>
      <c r="G4" s="20" t="s">
        <v>11</v>
      </c>
    </row>
    <row r="5" spans="1:9" ht="13.5" thickBot="1" x14ac:dyDescent="0.25"/>
    <row r="6" spans="1:9" x14ac:dyDescent="0.2">
      <c r="A6" s="21" t="s">
        <v>12</v>
      </c>
      <c r="B6" s="39"/>
      <c r="D6" s="21" t="s">
        <v>12</v>
      </c>
      <c r="E6" s="30"/>
      <c r="G6" s="1"/>
      <c r="H6" s="2" t="s">
        <v>1</v>
      </c>
      <c r="I6" s="3" t="s">
        <v>0</v>
      </c>
    </row>
    <row r="7" spans="1:9" x14ac:dyDescent="0.2">
      <c r="A7" s="22" t="s">
        <v>13</v>
      </c>
      <c r="B7" s="52"/>
      <c r="D7" s="22" t="s">
        <v>13</v>
      </c>
      <c r="E7" s="54"/>
      <c r="G7" s="4" t="s">
        <v>7</v>
      </c>
      <c r="H7" s="5">
        <f>SUM(H8:H10)</f>
        <v>0</v>
      </c>
      <c r="I7" s="6">
        <f>SUM(I8:I10)</f>
        <v>0</v>
      </c>
    </row>
    <row r="8" spans="1:9" x14ac:dyDescent="0.2">
      <c r="A8" s="22" t="s">
        <v>14</v>
      </c>
      <c r="B8" s="53"/>
      <c r="D8" s="22" t="s">
        <v>14</v>
      </c>
      <c r="E8" s="55"/>
      <c r="G8" s="7" t="s">
        <v>2</v>
      </c>
      <c r="H8" s="37">
        <f>B45</f>
        <v>0</v>
      </c>
      <c r="I8" s="38">
        <f>E45</f>
        <v>0</v>
      </c>
    </row>
    <row r="9" spans="1:9" ht="13.5" thickBot="1" x14ac:dyDescent="0.25">
      <c r="A9" s="23" t="s">
        <v>15</v>
      </c>
      <c r="B9" s="40">
        <f>SUM(B7*B8)</f>
        <v>0</v>
      </c>
      <c r="D9" s="23" t="s">
        <v>15</v>
      </c>
      <c r="E9" s="31">
        <f>SUM(E7*E8)</f>
        <v>0</v>
      </c>
      <c r="G9" s="7" t="s">
        <v>6</v>
      </c>
      <c r="H9" s="69" t="s">
        <v>47</v>
      </c>
      <c r="I9" s="70" t="s">
        <v>47</v>
      </c>
    </row>
    <row r="10" spans="1:9" x14ac:dyDescent="0.2">
      <c r="A10" s="21" t="s">
        <v>16</v>
      </c>
      <c r="B10" s="39"/>
      <c r="D10" s="21" t="s">
        <v>16</v>
      </c>
      <c r="E10" s="30"/>
      <c r="G10" s="10"/>
      <c r="H10" s="8"/>
      <c r="I10" s="9"/>
    </row>
    <row r="11" spans="1:9" x14ac:dyDescent="0.2">
      <c r="A11" s="22" t="s">
        <v>13</v>
      </c>
      <c r="B11" s="58"/>
      <c r="D11" s="22" t="s">
        <v>13</v>
      </c>
      <c r="E11" s="56"/>
      <c r="G11" s="11" t="s">
        <v>8</v>
      </c>
      <c r="H11" s="5">
        <f>H12+H13-H14-H15</f>
        <v>0</v>
      </c>
      <c r="I11" s="6">
        <f>I12+I13-I14-I15</f>
        <v>0</v>
      </c>
    </row>
    <row r="12" spans="1:9" x14ac:dyDescent="0.2">
      <c r="A12" s="22" t="s">
        <v>14</v>
      </c>
      <c r="B12" s="59"/>
      <c r="D12" s="22" t="s">
        <v>14</v>
      </c>
      <c r="E12" s="57"/>
      <c r="G12" s="7" t="s">
        <v>3</v>
      </c>
      <c r="H12" s="8">
        <f>0.079*H19</f>
        <v>0</v>
      </c>
      <c r="I12" s="9">
        <f>0.079*I19</f>
        <v>0</v>
      </c>
    </row>
    <row r="13" spans="1:9" ht="13.5" thickBot="1" x14ac:dyDescent="0.25">
      <c r="A13" s="24" t="s">
        <v>17</v>
      </c>
      <c r="B13" s="41">
        <f>SUM(B11*B12)</f>
        <v>0</v>
      </c>
      <c r="D13" s="24" t="s">
        <v>17</v>
      </c>
      <c r="E13" s="32">
        <f>SUM(E11*E12)</f>
        <v>0</v>
      </c>
      <c r="G13" s="7" t="s">
        <v>4</v>
      </c>
      <c r="H13" s="8">
        <f>0.7*H19*0.05715+0.3*H19*0.03876+H19*0.01521</f>
        <v>0</v>
      </c>
      <c r="I13" s="9">
        <f>0.7*I19*0.05715+0.3*I19*0.03876+I19*0.01521</f>
        <v>0</v>
      </c>
    </row>
    <row r="14" spans="1:9" x14ac:dyDescent="0.2">
      <c r="A14" s="21" t="s">
        <v>18</v>
      </c>
      <c r="B14" s="39"/>
      <c r="D14" s="21" t="s">
        <v>18</v>
      </c>
      <c r="E14" s="30"/>
      <c r="G14" s="7" t="s">
        <v>43</v>
      </c>
      <c r="H14" s="62"/>
      <c r="I14" s="64"/>
    </row>
    <row r="15" spans="1:9" x14ac:dyDescent="0.2">
      <c r="A15" s="22" t="s">
        <v>19</v>
      </c>
      <c r="B15" s="58"/>
      <c r="D15" s="22" t="s">
        <v>19</v>
      </c>
      <c r="E15" s="56"/>
      <c r="G15" s="7" t="s">
        <v>46</v>
      </c>
      <c r="H15" s="62"/>
      <c r="I15" s="64"/>
    </row>
    <row r="16" spans="1:9" ht="13.5" thickBot="1" x14ac:dyDescent="0.25">
      <c r="A16" s="22" t="s">
        <v>20</v>
      </c>
      <c r="B16" s="59"/>
      <c r="D16" s="22" t="s">
        <v>20</v>
      </c>
      <c r="E16" s="57"/>
      <c r="G16" s="12"/>
      <c r="H16" s="13"/>
      <c r="I16" s="14"/>
    </row>
    <row r="17" spans="1:9" ht="14.25" thickTop="1" thickBot="1" x14ac:dyDescent="0.25">
      <c r="A17" s="24" t="s">
        <v>21</v>
      </c>
      <c r="B17" s="41">
        <f>SUM(B15*B16)</f>
        <v>0</v>
      </c>
      <c r="D17" s="24" t="s">
        <v>21</v>
      </c>
      <c r="E17" s="32">
        <f>SUM(E15*E16)</f>
        <v>0</v>
      </c>
      <c r="G17" s="15" t="s">
        <v>5</v>
      </c>
      <c r="H17" s="16" t="e">
        <f>H7/H11</f>
        <v>#DIV/0!</v>
      </c>
      <c r="I17" s="17" t="e">
        <f>I7/I11</f>
        <v>#DIV/0!</v>
      </c>
    </row>
    <row r="18" spans="1:9" ht="13.5" thickBot="1" x14ac:dyDescent="0.25">
      <c r="A18" s="25" t="s">
        <v>22</v>
      </c>
      <c r="B18" s="59"/>
      <c r="D18" s="25" t="s">
        <v>22</v>
      </c>
      <c r="E18" s="57"/>
    </row>
    <row r="19" spans="1:9" ht="31.5" customHeight="1" thickBot="1" x14ac:dyDescent="0.25">
      <c r="A19" s="26" t="s">
        <v>21</v>
      </c>
      <c r="B19" s="42">
        <f>B18</f>
        <v>0</v>
      </c>
      <c r="D19" s="26" t="s">
        <v>21</v>
      </c>
      <c r="E19" s="33">
        <f>E18</f>
        <v>0</v>
      </c>
      <c r="G19" s="19" t="s">
        <v>9</v>
      </c>
      <c r="H19" s="65"/>
      <c r="I19" s="67"/>
    </row>
    <row r="20" spans="1:9" x14ac:dyDescent="0.2">
      <c r="A20" s="21" t="s">
        <v>23</v>
      </c>
      <c r="B20" s="60"/>
      <c r="D20" s="21" t="s">
        <v>23</v>
      </c>
      <c r="E20" s="61"/>
    </row>
    <row r="21" spans="1:9" ht="13.5" thickBot="1" x14ac:dyDescent="0.25">
      <c r="A21" s="24" t="s">
        <v>21</v>
      </c>
      <c r="B21" s="41">
        <f>B20</f>
        <v>0</v>
      </c>
      <c r="D21" s="24" t="s">
        <v>21</v>
      </c>
      <c r="E21" s="32">
        <f>E20</f>
        <v>0</v>
      </c>
      <c r="G21" s="18"/>
    </row>
    <row r="22" spans="1:9" x14ac:dyDescent="0.2">
      <c r="A22" s="25" t="s">
        <v>24</v>
      </c>
      <c r="B22" s="59"/>
      <c r="D22" s="25" t="s">
        <v>24</v>
      </c>
      <c r="E22" s="57"/>
      <c r="G22" s="47" t="s">
        <v>41</v>
      </c>
      <c r="H22" s="48">
        <f>B45+E45</f>
        <v>0</v>
      </c>
    </row>
    <row r="23" spans="1:9" ht="13.5" thickBot="1" x14ac:dyDescent="0.25">
      <c r="A23" s="26" t="s">
        <v>21</v>
      </c>
      <c r="B23" s="42">
        <f>B22</f>
        <v>0</v>
      </c>
      <c r="D23" s="26" t="s">
        <v>21</v>
      </c>
      <c r="E23" s="33">
        <f>E22</f>
        <v>0</v>
      </c>
      <c r="G23" s="49" t="s">
        <v>42</v>
      </c>
      <c r="H23" s="68">
        <f>B47+E47</f>
        <v>0</v>
      </c>
    </row>
    <row r="24" spans="1:9" ht="19.5" thickTop="1" thickBot="1" x14ac:dyDescent="0.3">
      <c r="A24" s="21" t="s">
        <v>25</v>
      </c>
      <c r="B24" s="60"/>
      <c r="D24" s="21" t="s">
        <v>25</v>
      </c>
      <c r="E24" s="61"/>
      <c r="G24" s="50" t="s">
        <v>44</v>
      </c>
      <c r="H24" s="51" t="e">
        <f>H22/H23</f>
        <v>#DIV/0!</v>
      </c>
    </row>
    <row r="25" spans="1:9" ht="13.5" thickBot="1" x14ac:dyDescent="0.25">
      <c r="A25" s="24" t="s">
        <v>21</v>
      </c>
      <c r="B25" s="41">
        <f>B24</f>
        <v>0</v>
      </c>
      <c r="D25" s="24" t="s">
        <v>21</v>
      </c>
      <c r="E25" s="32">
        <f>E24</f>
        <v>0</v>
      </c>
    </row>
    <row r="26" spans="1:9" x14ac:dyDescent="0.2">
      <c r="A26" s="25" t="s">
        <v>26</v>
      </c>
      <c r="B26" s="59"/>
      <c r="D26" s="25" t="s">
        <v>26</v>
      </c>
      <c r="E26" s="57"/>
      <c r="G26" s="18" t="s">
        <v>10</v>
      </c>
    </row>
    <row r="27" spans="1:9" x14ac:dyDescent="0.2">
      <c r="A27" s="22" t="s">
        <v>27</v>
      </c>
      <c r="B27" s="58"/>
      <c r="D27" s="22" t="s">
        <v>27</v>
      </c>
      <c r="E27" s="56"/>
    </row>
    <row r="28" spans="1:9" ht="13.5" thickBot="1" x14ac:dyDescent="0.25">
      <c r="A28" s="26" t="s">
        <v>21</v>
      </c>
      <c r="B28" s="42">
        <f>B26</f>
        <v>0</v>
      </c>
      <c r="D28" s="26" t="s">
        <v>21</v>
      </c>
      <c r="E28" s="33">
        <f>E26</f>
        <v>0</v>
      </c>
    </row>
    <row r="29" spans="1:9" x14ac:dyDescent="0.2">
      <c r="A29" s="21" t="s">
        <v>28</v>
      </c>
      <c r="B29" s="60"/>
      <c r="D29" s="21" t="s">
        <v>28</v>
      </c>
      <c r="E29" s="61"/>
    </row>
    <row r="30" spans="1:9" ht="13.5" thickBot="1" x14ac:dyDescent="0.25">
      <c r="A30" s="24" t="s">
        <v>21</v>
      </c>
      <c r="B30" s="41">
        <f>B29</f>
        <v>0</v>
      </c>
      <c r="D30" s="24" t="s">
        <v>21</v>
      </c>
      <c r="E30" s="32">
        <f>E29</f>
        <v>0</v>
      </c>
    </row>
    <row r="31" spans="1:9" x14ac:dyDescent="0.2">
      <c r="A31" s="25" t="s">
        <v>29</v>
      </c>
      <c r="B31" s="59"/>
      <c r="D31" s="25" t="s">
        <v>29</v>
      </c>
      <c r="E31" s="57"/>
    </row>
    <row r="32" spans="1:9" ht="13.5" thickBot="1" x14ac:dyDescent="0.25">
      <c r="A32" s="26" t="s">
        <v>21</v>
      </c>
      <c r="B32" s="42">
        <f>B31</f>
        <v>0</v>
      </c>
      <c r="D32" s="26" t="s">
        <v>21</v>
      </c>
      <c r="E32" s="33">
        <f>E31</f>
        <v>0</v>
      </c>
    </row>
    <row r="33" spans="1:5" x14ac:dyDescent="0.2">
      <c r="A33" s="21" t="s">
        <v>30</v>
      </c>
      <c r="B33" s="60"/>
      <c r="D33" s="21" t="s">
        <v>30</v>
      </c>
      <c r="E33" s="61"/>
    </row>
    <row r="34" spans="1:5" ht="13.5" thickBot="1" x14ac:dyDescent="0.25">
      <c r="A34" s="24" t="s">
        <v>21</v>
      </c>
      <c r="B34" s="41">
        <f>B33</f>
        <v>0</v>
      </c>
      <c r="D34" s="24" t="s">
        <v>21</v>
      </c>
      <c r="E34" s="32">
        <f>E33</f>
        <v>0</v>
      </c>
    </row>
    <row r="35" spans="1:5" x14ac:dyDescent="0.2">
      <c r="A35" s="25" t="s">
        <v>31</v>
      </c>
      <c r="B35" s="59"/>
      <c r="D35" s="25" t="s">
        <v>31</v>
      </c>
      <c r="E35" s="57"/>
    </row>
    <row r="36" spans="1:5" ht="13.5" thickBot="1" x14ac:dyDescent="0.25">
      <c r="A36" s="26" t="s">
        <v>21</v>
      </c>
      <c r="B36" s="42">
        <f>B35</f>
        <v>0</v>
      </c>
      <c r="D36" s="26" t="s">
        <v>21</v>
      </c>
      <c r="E36" s="33">
        <f>E35</f>
        <v>0</v>
      </c>
    </row>
    <row r="37" spans="1:5" x14ac:dyDescent="0.2">
      <c r="A37" s="21" t="s">
        <v>32</v>
      </c>
      <c r="B37" s="60"/>
      <c r="D37" s="21" t="s">
        <v>32</v>
      </c>
      <c r="E37" s="61"/>
    </row>
    <row r="38" spans="1:5" ht="13.5" thickBot="1" x14ac:dyDescent="0.25">
      <c r="A38" s="24" t="s">
        <v>21</v>
      </c>
      <c r="B38" s="41">
        <f>B37</f>
        <v>0</v>
      </c>
      <c r="D38" s="24" t="s">
        <v>21</v>
      </c>
      <c r="E38" s="32">
        <f>E37</f>
        <v>0</v>
      </c>
    </row>
    <row r="39" spans="1:5" x14ac:dyDescent="0.2">
      <c r="A39" s="25" t="s">
        <v>33</v>
      </c>
      <c r="B39" s="59"/>
      <c r="D39" s="25" t="s">
        <v>33</v>
      </c>
      <c r="E39" s="57"/>
    </row>
    <row r="40" spans="1:5" ht="13.5" thickBot="1" x14ac:dyDescent="0.25">
      <c r="A40" s="26" t="s">
        <v>21</v>
      </c>
      <c r="B40" s="42">
        <f>B39</f>
        <v>0</v>
      </c>
      <c r="D40" s="26" t="s">
        <v>21</v>
      </c>
      <c r="E40" s="33">
        <f>E39</f>
        <v>0</v>
      </c>
    </row>
    <row r="41" spans="1:5" x14ac:dyDescent="0.2">
      <c r="A41" s="21" t="s">
        <v>34</v>
      </c>
      <c r="B41" s="60"/>
      <c r="D41" s="21" t="s">
        <v>34</v>
      </c>
      <c r="E41" s="61"/>
    </row>
    <row r="42" spans="1:5" ht="13.5" thickBot="1" x14ac:dyDescent="0.25">
      <c r="A42" s="24" t="s">
        <v>21</v>
      </c>
      <c r="B42" s="41">
        <f>B41</f>
        <v>0</v>
      </c>
      <c r="D42" s="24" t="s">
        <v>21</v>
      </c>
      <c r="E42" s="32">
        <f>E41</f>
        <v>0</v>
      </c>
    </row>
    <row r="43" spans="1:5" x14ac:dyDescent="0.2">
      <c r="A43" s="25" t="s">
        <v>35</v>
      </c>
      <c r="B43" s="43">
        <f>SUM(B42+B40+B38+B36+B34+B32+B30+B28+B25+B23+B21+B19+B17+B13+B9)</f>
        <v>0</v>
      </c>
      <c r="D43" s="25" t="s">
        <v>35</v>
      </c>
      <c r="E43" s="34">
        <f>SUM(E42+E40+E38+E36+E34+E32+E30+E28+E25+E23+E21+E19+E17+E13+E9)</f>
        <v>0</v>
      </c>
    </row>
    <row r="44" spans="1:5" x14ac:dyDescent="0.2">
      <c r="A44" s="27" t="s">
        <v>36</v>
      </c>
      <c r="B44" s="44">
        <f>SUM(B43*21%)</f>
        <v>0</v>
      </c>
      <c r="D44" s="27" t="s">
        <v>36</v>
      </c>
      <c r="E44" s="35">
        <f>SUM(E43*21%)</f>
        <v>0</v>
      </c>
    </row>
    <row r="45" spans="1:5" ht="13.5" thickBot="1" x14ac:dyDescent="0.25">
      <c r="A45" s="28" t="s">
        <v>37</v>
      </c>
      <c r="B45" s="45">
        <f>SUM(B43:B44)</f>
        <v>0</v>
      </c>
      <c r="D45" s="28" t="s">
        <v>37</v>
      </c>
      <c r="E45" s="36">
        <f>SUM(E43:E44)</f>
        <v>0</v>
      </c>
    </row>
    <row r="46" spans="1:5" ht="13.5" thickBot="1" x14ac:dyDescent="0.25"/>
    <row r="47" spans="1:5" ht="13.5" thickBot="1" x14ac:dyDescent="0.25">
      <c r="A47" s="46" t="s">
        <v>40</v>
      </c>
      <c r="B47" s="66">
        <f>15*H19</f>
        <v>0</v>
      </c>
      <c r="D47" s="46" t="s">
        <v>40</v>
      </c>
      <c r="E47" s="66">
        <f>15*I19</f>
        <v>0</v>
      </c>
    </row>
  </sheetData>
  <sheetProtection algorithmName="SHA-512" hashValue="jKcB4L6Pm7tPPxbrvnNljNdnAxANjBrBZDYcB7DkonSxguAFc4yKqqKWlrXRx6FoPaOqQuu1ndoMSccrrbml2Q==" saltValue="8HoG0xxtUTCW/SrqCbJRaw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ROC RijnIJssel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Wedel, Jeroen</dc:creator>
  <cp:lastModifiedBy>Peelen, Marcel</cp:lastModifiedBy>
  <dcterms:created xsi:type="dcterms:W3CDTF">2018-02-16T09:22:19Z</dcterms:created>
  <dcterms:modified xsi:type="dcterms:W3CDTF">2018-04-24T08:30:36Z</dcterms:modified>
</cp:coreProperties>
</file>