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KI-CN\Algemeen\cz\6. Projecten CZ\2017\Landelijk - Geodiensten deel 2 en 3 Terreinopname en Kartering\3.1 Aanbestedingsdossier\"/>
    </mc:Choice>
  </mc:AlternateContent>
  <bookViews>
    <workbookView xWindow="-630" yWindow="30" windowWidth="24240" windowHeight="12270"/>
  </bookViews>
  <sheets>
    <sheet name="Aanbiedingsbegroting" sheetId="4" r:id="rId1"/>
  </sheets>
  <definedNames>
    <definedName name="_xlnm.Print_Area" localSheetId="0">Aanbiedingsbegroting!$B$1:$K$98</definedName>
    <definedName name="_xlnm.Print_Titles" localSheetId="0">Aanbiedingsbegroting!$1:$8</definedName>
  </definedNames>
  <calcPr calcId="171027"/>
</workbook>
</file>

<file path=xl/calcChain.xml><?xml version="1.0" encoding="utf-8"?>
<calcChain xmlns="http://schemas.openxmlformats.org/spreadsheetml/2006/main">
  <c r="I90" i="4" l="1"/>
  <c r="I87" i="4"/>
  <c r="I82" i="4"/>
  <c r="I79" i="4"/>
  <c r="I89" i="4"/>
  <c r="J89" i="4" s="1"/>
  <c r="I86" i="4"/>
  <c r="J86" i="4" s="1"/>
  <c r="I81" i="4"/>
  <c r="J81" i="4" s="1"/>
  <c r="I78" i="4"/>
  <c r="J78" i="4" s="1"/>
  <c r="I34" i="4" l="1"/>
  <c r="I33" i="4"/>
  <c r="J34" i="4" l="1"/>
  <c r="J33" i="4"/>
  <c r="I49" i="4" l="1"/>
  <c r="J87" i="4" l="1"/>
  <c r="J79" i="4"/>
  <c r="I50" i="4"/>
  <c r="J49" i="4"/>
  <c r="J48" i="4"/>
  <c r="I45" i="4"/>
  <c r="J45" i="4" s="1"/>
  <c r="I44" i="4"/>
  <c r="J44" i="4" s="1"/>
  <c r="I43" i="4"/>
  <c r="J43" i="4" s="1"/>
  <c r="J42" i="4"/>
  <c r="J31" i="4"/>
  <c r="J35" i="4" s="1"/>
  <c r="I28" i="4"/>
  <c r="J28" i="4" s="1"/>
  <c r="I27" i="4"/>
  <c r="J25" i="4"/>
  <c r="J50" i="4" l="1"/>
  <c r="J51" i="4" s="1"/>
  <c r="J90" i="4"/>
  <c r="J82" i="4"/>
  <c r="J27" i="4"/>
  <c r="J29" i="4" s="1"/>
  <c r="J36" i="4" s="1"/>
  <c r="J46" i="4"/>
  <c r="J52" i="4" s="1"/>
  <c r="J55" i="4" l="1"/>
</calcChain>
</file>

<file path=xl/sharedStrings.xml><?xml version="1.0" encoding="utf-8"?>
<sst xmlns="http://schemas.openxmlformats.org/spreadsheetml/2006/main" count="120" uniqueCount="59">
  <si>
    <t>Aanbiedingsbegroting</t>
  </si>
  <si>
    <t>Project:</t>
  </si>
  <si>
    <t>Inschrijver:</t>
  </si>
  <si>
    <t>Datum:</t>
  </si>
  <si>
    <t>Kostenpost</t>
  </si>
  <si>
    <t>Aantal</t>
  </si>
  <si>
    <t>Eenheid</t>
  </si>
  <si>
    <t>Eenheids-
prijs</t>
  </si>
  <si>
    <t>Kosten</t>
  </si>
  <si>
    <t>Invulinstructie Aanbiedingsbegroting</t>
  </si>
  <si>
    <t>De ingevulde kosten en tarieven zullen worden opgenomen in de Overeenkomst en zullen worden gebruikt voor verrekening</t>
  </si>
  <si>
    <t>Naam gegadigde</t>
  </si>
  <si>
    <t>Datum</t>
  </si>
  <si>
    <t>Rechtsgeldige ondertekening</t>
  </si>
  <si>
    <t>Gegadigde is verplicht om de kosten per gevraagde activiteit op te geven. Dit betreft de gele cellen.</t>
  </si>
  <si>
    <t>van facturatie en /of meer-/minderwerk c.q. additionele inzetten.</t>
  </si>
  <si>
    <t>Contractmanagement, o.a. overleggen, rapportages, administratie, inkoop, facturatie, enz.</t>
  </si>
  <si>
    <t>Definities:</t>
  </si>
  <si>
    <t>All-in:</t>
  </si>
  <si>
    <t>Aanduiding bij een bedrag waarmee tot uitdrukking wordt gebracht dat in de bedragen waarop deze aanduiding van toepassing is</t>
  </si>
  <si>
    <t>alle (bijkomende) kosten om de overeengekomen opdracht uit te voeren zijn begrepen;</t>
  </si>
  <si>
    <t>Landelijk - Raamovereenkomst Terreinopnamen en Kartering</t>
  </si>
  <si>
    <t>Werkzaamheden Terreinopnamen</t>
  </si>
  <si>
    <t>Voorbereidingswerkzaamheden t.b.v. de terreinopnamen</t>
  </si>
  <si>
    <t>station</t>
  </si>
  <si>
    <t>Deel Terreinopnamen</t>
  </si>
  <si>
    <t>Jaar 1</t>
  </si>
  <si>
    <t>jaar</t>
  </si>
  <si>
    <t>subtotaal</t>
  </si>
  <si>
    <t>Deel Kartering</t>
  </si>
  <si>
    <t>Totaal inschrijfsom (prijsdeel 1 + prijsdeel 2)</t>
  </si>
  <si>
    <t>Eenheids-
prijs (all-in)</t>
  </si>
  <si>
    <t>Werkzaamheden Mutatiekartering</t>
  </si>
  <si>
    <t>Initieel karteren omgevings-objecten</t>
  </si>
  <si>
    <t>are</t>
  </si>
  <si>
    <t>are/jaar</t>
  </si>
  <si>
    <t>Are</t>
  </si>
  <si>
    <r>
      <rPr>
        <b/>
        <i/>
        <sz val="9"/>
        <color theme="1"/>
        <rFont val="Arial"/>
        <family val="2"/>
      </rPr>
      <t>Basis:</t>
    </r>
    <r>
      <rPr>
        <sz val="9"/>
        <color theme="1"/>
        <rFont val="Arial"/>
        <family val="2"/>
      </rPr>
      <t xml:space="preserve"> Het vervaardigen en leveren van fotobeelden en puntenwolken met spoorobjecten en omgevingsobjecten</t>
    </r>
  </si>
  <si>
    <r>
      <rPr>
        <b/>
        <i/>
        <sz val="9"/>
        <color theme="1"/>
        <rFont val="Arial"/>
        <family val="2"/>
      </rPr>
      <t>Optie 1:</t>
    </r>
    <r>
      <rPr>
        <sz val="9"/>
        <color theme="1"/>
        <rFont val="Arial"/>
        <family val="2"/>
      </rPr>
      <t xml:space="preserve"> Het vervaardigen en leveren van fotobeelden en puntenwolken met stationsobjecten op perrons, spoorobjecten enomgevingsobjecten</t>
    </r>
  </si>
  <si>
    <r>
      <rPr>
        <b/>
        <i/>
        <sz val="9"/>
        <color theme="1"/>
        <rFont val="Arial"/>
        <family val="2"/>
      </rPr>
      <t>Optie 2:</t>
    </r>
    <r>
      <rPr>
        <sz val="9"/>
        <color theme="1"/>
        <rFont val="Arial"/>
        <family val="2"/>
      </rPr>
      <t xml:space="preserve"> Het aanvullend op optie 1 vervaardigen en leveren van fotobeelden en puntenwolken met stationsobjecten op de overige delen van stations</t>
    </r>
  </si>
  <si>
    <t>Bruto terreinoppervlakte, waarin de objecten gekarteerd moeten worden</t>
  </si>
  <si>
    <t>Karteren spoorobjecten</t>
  </si>
  <si>
    <t>Karteren spoorobjecten (conform vraagspecifiactie par. 3.2)</t>
  </si>
  <si>
    <t>Karteren mutaties omgevingsobjecten (conform vraagspecificatie par. 3.2)</t>
  </si>
  <si>
    <t>Initieel karteren omgevingsobjecten</t>
  </si>
  <si>
    <t>spoorobject</t>
  </si>
  <si>
    <t>s.object/jaar</t>
  </si>
  <si>
    <t>Basis:</t>
  </si>
  <si>
    <t>Het vervaardigen en leveren van fotobeelden en puntenwolken met spoorobjecten en omgevingsobjecten</t>
  </si>
  <si>
    <t>Jaar 2 t/m jaar 8</t>
  </si>
  <si>
    <t>Optie 1:</t>
  </si>
  <si>
    <t xml:space="preserve">Optie 2: </t>
  </si>
  <si>
    <t>Jaar 2 t/m jaar 3</t>
  </si>
  <si>
    <r>
      <t xml:space="preserve">Totaal Prijsdeel Terreinopnamen </t>
    </r>
    <r>
      <rPr>
        <b/>
        <sz val="10"/>
        <color rgb="FFFF0000"/>
        <rFont val="Arial"/>
        <family val="2"/>
      </rPr>
      <t>(jaar 1 + jaar 2 t/m jaar 3)</t>
    </r>
  </si>
  <si>
    <t>Opties Terreinopnamen (maken geen deel uit van de inschrijfsom)</t>
  </si>
  <si>
    <t>Het vervaardigen en leveren van fotobeelden en puntenwolken met stationsobjecten op hele stations en spoor- en omgevingsobjecten voorzover die niet karteerbaar zijn uit de luchtopnamen</t>
  </si>
  <si>
    <t>Het vervaardigen en leveren van fotobeelden en puntenwolken met stationsobjecten op perrons en spoor- en omgevingsobjecten voorzover die niet karteerbaar zijn uit de luchtopnamen</t>
  </si>
  <si>
    <r>
      <t xml:space="preserve">Totaal Prijsdeel Kartering </t>
    </r>
    <r>
      <rPr>
        <b/>
        <sz val="10"/>
        <color rgb="FFFF0000"/>
        <rFont val="Arial"/>
        <family val="2"/>
      </rPr>
      <t>(jaar 1 + jaar 2 t/m jaar 3)</t>
    </r>
  </si>
  <si>
    <t>versie 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</si>
</sst>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&quot;€&quot;\ * #,##0_ ;_ &quot;€&quot;\ * \-#,##0_ ;_ &quot;€&quot;\ * &quot;-&quot;??_ ;_ @_ 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i/>
      <sz val="12"/>
      <color theme="0"/>
      <name val="Arial"/>
      <family val="2"/>
    </font>
    <font>
      <i/>
      <sz val="10"/>
      <color theme="1"/>
      <name val="Arial"/>
      <family val="2"/>
    </font>
    <font>
      <sz val="9"/>
      <color rgb="FFFF0000"/>
      <name val="Arial"/>
      <family val="2"/>
    </font>
    <font>
      <b/>
      <i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4" fillId="2" borderId="1" xfId="0" applyFont="1" applyFill="1" applyBorder="1"/>
    <xf numFmtId="0" fontId="5" fillId="2" borderId="1" xfId="0" applyFont="1" applyFill="1" applyBorder="1"/>
    <xf numFmtId="0" fontId="4" fillId="2" borderId="2" xfId="0" applyFont="1" applyFill="1" applyBorder="1"/>
    <xf numFmtId="0" fontId="5" fillId="2" borderId="2" xfId="0" applyFont="1" applyFill="1" applyBorder="1"/>
    <xf numFmtId="0" fontId="6" fillId="3" borderId="0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 wrapText="1"/>
    </xf>
    <xf numFmtId="9" fontId="2" fillId="4" borderId="6" xfId="2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vertical="center"/>
    </xf>
    <xf numFmtId="164" fontId="1" fillId="5" borderId="6" xfId="1" applyNumberFormat="1" applyFont="1" applyFill="1" applyBorder="1" applyAlignment="1">
      <alignment horizontal="center" vertical="center"/>
    </xf>
    <xf numFmtId="0" fontId="8" fillId="5" borderId="6" xfId="0" applyNumberFormat="1" applyFont="1" applyFill="1" applyBorder="1" applyAlignment="1">
      <alignment horizontal="center" vertical="center"/>
    </xf>
    <xf numFmtId="44" fontId="2" fillId="4" borderId="6" xfId="0" applyNumberFormat="1" applyFont="1" applyFill="1" applyBorder="1" applyAlignment="1">
      <alignment horizontal="right" vertical="center" indent="1"/>
    </xf>
    <xf numFmtId="44" fontId="1" fillId="6" borderId="6" xfId="1" applyNumberFormat="1" applyFont="1" applyFill="1" applyBorder="1" applyAlignment="1">
      <alignment horizontal="center" vertical="center"/>
    </xf>
    <xf numFmtId="44" fontId="1" fillId="5" borderId="6" xfId="1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0" xfId="0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14" xfId="0" applyFill="1" applyBorder="1"/>
    <xf numFmtId="0" fontId="10" fillId="2" borderId="0" xfId="0" applyFont="1" applyFill="1" applyAlignment="1">
      <alignment horizontal="right"/>
    </xf>
    <xf numFmtId="165" fontId="11" fillId="4" borderId="6" xfId="0" applyNumberFormat="1" applyFont="1" applyFill="1" applyBorder="1" applyAlignment="1">
      <alignment vertical="center" wrapText="1"/>
    </xf>
    <xf numFmtId="3" fontId="13" fillId="5" borderId="6" xfId="0" applyNumberFormat="1" applyFont="1" applyFill="1" applyBorder="1" applyAlignment="1">
      <alignment horizontal="center" vertical="center"/>
    </xf>
    <xf numFmtId="0" fontId="13" fillId="5" borderId="6" xfId="0" applyNumberFormat="1" applyFont="1" applyFill="1" applyBorder="1" applyAlignment="1">
      <alignment horizontal="center" vertical="center"/>
    </xf>
    <xf numFmtId="0" fontId="12" fillId="2" borderId="0" xfId="0" applyFont="1" applyFill="1"/>
    <xf numFmtId="49" fontId="0" fillId="2" borderId="0" xfId="0" applyNumberFormat="1" applyFill="1"/>
    <xf numFmtId="49" fontId="9" fillId="2" borderId="0" xfId="0" applyNumberFormat="1" applyFont="1" applyFill="1"/>
    <xf numFmtId="49" fontId="7" fillId="2" borderId="0" xfId="0" applyNumberFormat="1" applyFont="1" applyFill="1"/>
    <xf numFmtId="0" fontId="15" fillId="3" borderId="0" xfId="0" applyFont="1" applyFill="1" applyBorder="1" applyAlignment="1">
      <alignment vertical="center"/>
    </xf>
    <xf numFmtId="44" fontId="16" fillId="5" borderId="6" xfId="0" applyNumberFormat="1" applyFont="1" applyFill="1" applyBorder="1" applyAlignment="1">
      <alignment vertical="center"/>
    </xf>
    <xf numFmtId="44" fontId="1" fillId="7" borderId="6" xfId="1" applyNumberFormat="1" applyFont="1" applyFill="1" applyBorder="1" applyAlignment="1">
      <alignment horizontal="center" vertical="center"/>
    </xf>
    <xf numFmtId="0" fontId="16" fillId="7" borderId="6" xfId="0" applyNumberFormat="1" applyFont="1" applyFill="1" applyBorder="1" applyAlignment="1">
      <alignment horizontal="center" vertical="center"/>
    </xf>
    <xf numFmtId="3" fontId="17" fillId="5" borderId="6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/>
    <xf numFmtId="0" fontId="8" fillId="5" borderId="4" xfId="0" applyNumberFormat="1" applyFont="1" applyFill="1" applyBorder="1" applyAlignment="1">
      <alignment horizontal="left" vertical="center" indent="2"/>
    </xf>
    <xf numFmtId="0" fontId="8" fillId="5" borderId="5" xfId="0" applyNumberFormat="1" applyFont="1" applyFill="1" applyBorder="1" applyAlignment="1">
      <alignment horizontal="left" vertical="center" indent="2"/>
    </xf>
    <xf numFmtId="0" fontId="2" fillId="4" borderId="5" xfId="0" applyFont="1" applyFill="1" applyBorder="1" applyAlignment="1">
      <alignment horizontal="center" vertical="center" wrapText="1"/>
    </xf>
    <xf numFmtId="44" fontId="1" fillId="8" borderId="6" xfId="1" applyNumberFormat="1" applyFont="1" applyFill="1" applyBorder="1" applyAlignment="1">
      <alignment horizontal="center" vertical="center"/>
    </xf>
    <xf numFmtId="0" fontId="18" fillId="5" borderId="3" xfId="0" applyNumberFormat="1" applyFont="1" applyFill="1" applyBorder="1" applyAlignment="1">
      <alignment horizontal="left" vertical="center" indent="2"/>
    </xf>
    <xf numFmtId="0" fontId="8" fillId="5" borderId="4" xfId="0" applyNumberFormat="1" applyFont="1" applyFill="1" applyBorder="1" applyAlignment="1">
      <alignment horizontal="left" vertical="center" indent="3"/>
    </xf>
    <xf numFmtId="0" fontId="8" fillId="5" borderId="4" xfId="0" applyNumberFormat="1" applyFont="1" applyFill="1" applyBorder="1" applyAlignment="1">
      <alignment horizontal="left" vertical="center" wrapText="1" indent="3"/>
    </xf>
    <xf numFmtId="44" fontId="16" fillId="5" borderId="6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5" borderId="5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vertical="center" wrapText="1"/>
    </xf>
    <xf numFmtId="44" fontId="1" fillId="5" borderId="6" xfId="1" applyNumberFormat="1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7" fillId="5" borderId="6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5" borderId="3" xfId="0" applyNumberFormat="1" applyFont="1" applyFill="1" applyBorder="1" applyAlignment="1">
      <alignment horizontal="left" vertical="center" indent="1"/>
    </xf>
    <xf numFmtId="0" fontId="7" fillId="5" borderId="4" xfId="0" applyNumberFormat="1" applyFont="1" applyFill="1" applyBorder="1" applyAlignment="1">
      <alignment horizontal="left" vertical="center" indent="1"/>
    </xf>
    <xf numFmtId="0" fontId="8" fillId="5" borderId="3" xfId="0" applyNumberFormat="1" applyFont="1" applyFill="1" applyBorder="1" applyAlignment="1">
      <alignment horizontal="left" vertical="center" indent="2"/>
    </xf>
    <xf numFmtId="0" fontId="8" fillId="5" borderId="4" xfId="0" applyNumberFormat="1" applyFont="1" applyFill="1" applyBorder="1" applyAlignment="1">
      <alignment horizontal="left" vertical="center" indent="2"/>
    </xf>
    <xf numFmtId="0" fontId="8" fillId="5" borderId="3" xfId="0" applyNumberFormat="1" applyFont="1" applyFill="1" applyBorder="1" applyAlignment="1">
      <alignment horizontal="left" vertical="center" wrapText="1" indent="2"/>
    </xf>
    <xf numFmtId="0" fontId="8" fillId="5" borderId="4" xfId="0" applyNumberFormat="1" applyFont="1" applyFill="1" applyBorder="1" applyAlignment="1">
      <alignment horizontal="left" vertical="center" wrapText="1" indent="2"/>
    </xf>
    <xf numFmtId="0" fontId="8" fillId="5" borderId="5" xfId="0" applyNumberFormat="1" applyFont="1" applyFill="1" applyBorder="1" applyAlignment="1">
      <alignment horizontal="left" vertical="center" wrapText="1" indent="2"/>
    </xf>
    <xf numFmtId="0" fontId="8" fillId="5" borderId="3" xfId="0" applyNumberFormat="1" applyFont="1" applyFill="1" applyBorder="1" applyAlignment="1">
      <alignment horizontal="left" vertical="center" wrapText="1" indent="3"/>
    </xf>
    <xf numFmtId="0" fontId="8" fillId="5" borderId="4" xfId="0" applyNumberFormat="1" applyFont="1" applyFill="1" applyBorder="1" applyAlignment="1">
      <alignment horizontal="left" vertical="center" wrapText="1" indent="3"/>
    </xf>
    <xf numFmtId="0" fontId="8" fillId="5" borderId="5" xfId="0" applyNumberFormat="1" applyFont="1" applyFill="1" applyBorder="1" applyAlignment="1">
      <alignment horizontal="left" vertical="center" wrapText="1" indent="3"/>
    </xf>
    <xf numFmtId="0" fontId="8" fillId="5" borderId="5" xfId="0" applyNumberFormat="1" applyFont="1" applyFill="1" applyBorder="1" applyAlignment="1">
      <alignment horizontal="left" vertical="center" indent="2"/>
    </xf>
    <xf numFmtId="0" fontId="2" fillId="4" borderId="5" xfId="0" applyFont="1" applyFill="1" applyBorder="1" applyAlignment="1">
      <alignment horizontal="center" vertical="center" wrapText="1"/>
    </xf>
    <xf numFmtId="0" fontId="7" fillId="5" borderId="5" xfId="0" applyNumberFormat="1" applyFont="1" applyFill="1" applyBorder="1" applyAlignment="1">
      <alignment horizontal="left" vertical="center" indent="1"/>
    </xf>
    <xf numFmtId="9" fontId="2" fillId="4" borderId="3" xfId="2" applyFont="1" applyFill="1" applyBorder="1" applyAlignment="1">
      <alignment horizontal="center" vertical="center" wrapText="1"/>
    </xf>
    <xf numFmtId="9" fontId="2" fillId="4" borderId="4" xfId="2" applyFont="1" applyFill="1" applyBorder="1" applyAlignment="1">
      <alignment horizontal="center" vertical="center" wrapText="1"/>
    </xf>
    <xf numFmtId="9" fontId="2" fillId="4" borderId="5" xfId="2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85725</xdr:rowOff>
    </xdr:from>
    <xdr:to>
      <xdr:col>3</xdr:col>
      <xdr:colOff>1143001</xdr:colOff>
      <xdr:row>6</xdr:row>
      <xdr:rowOff>118951</xdr:rowOff>
    </xdr:to>
    <xdr:pic>
      <xdr:nvPicPr>
        <xdr:cNvPr id="2" name="Picture 89" descr="M:\Mijn Documenten\logo_ProRai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5725"/>
          <a:ext cx="1638301" cy="112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98"/>
  <sheetViews>
    <sheetView tabSelected="1" view="pageBreakPreview" zoomScale="120" zoomScaleNormal="100" zoomScaleSheetLayoutView="120" workbookViewId="0">
      <selection activeCell="J7" sqref="J7"/>
    </sheetView>
  </sheetViews>
  <sheetFormatPr defaultRowHeight="12.75" x14ac:dyDescent="0.2"/>
  <cols>
    <col min="1" max="2" width="1.7109375" style="1" customWidth="1"/>
    <col min="3" max="3" width="10.7109375" style="1" customWidth="1"/>
    <col min="4" max="6" width="20.7109375" style="1" customWidth="1"/>
    <col min="7" max="7" width="10.7109375" style="47" customWidth="1"/>
    <col min="8" max="8" width="10.7109375" style="1" customWidth="1"/>
    <col min="9" max="10" width="13.7109375" style="1" customWidth="1"/>
    <col min="11" max="11" width="1.7109375" style="1" customWidth="1"/>
    <col min="12" max="16384" width="9.140625" style="1"/>
  </cols>
  <sheetData>
    <row r="1" spans="3:10" ht="30" x14ac:dyDescent="0.4">
      <c r="E1" s="2" t="s">
        <v>0</v>
      </c>
    </row>
    <row r="2" spans="3:10" ht="5.0999999999999996" customHeight="1" x14ac:dyDescent="0.2"/>
    <row r="3" spans="3:10" s="4" customFormat="1" ht="15.75" x14ac:dyDescent="0.25">
      <c r="E3" s="3" t="s">
        <v>1</v>
      </c>
      <c r="F3" s="5" t="s">
        <v>21</v>
      </c>
      <c r="G3" s="48"/>
      <c r="H3" s="6"/>
      <c r="I3" s="6"/>
      <c r="J3" s="6"/>
    </row>
    <row r="4" spans="3:10" s="4" customFormat="1" ht="15.75" x14ac:dyDescent="0.25">
      <c r="E4" s="3" t="s">
        <v>2</v>
      </c>
      <c r="F4" s="7"/>
      <c r="G4" s="49"/>
      <c r="H4" s="8"/>
      <c r="I4" s="8"/>
      <c r="J4" s="8"/>
    </row>
    <row r="5" spans="3:10" s="4" customFormat="1" ht="15.75" x14ac:dyDescent="0.25">
      <c r="E5" s="3" t="s">
        <v>3</v>
      </c>
      <c r="F5" s="7"/>
      <c r="G5" s="49"/>
      <c r="H5" s="8"/>
      <c r="I5" s="8"/>
      <c r="J5" s="8"/>
    </row>
    <row r="6" spans="3:10" ht="5.0999999999999996" customHeight="1" x14ac:dyDescent="0.2"/>
    <row r="7" spans="3:10" x14ac:dyDescent="0.2">
      <c r="J7" s="24" t="s">
        <v>58</v>
      </c>
    </row>
    <row r="8" spans="3:10" ht="5.0999999999999996" customHeight="1" x14ac:dyDescent="0.2"/>
    <row r="9" spans="3:10" ht="27.6" customHeight="1" x14ac:dyDescent="0.2">
      <c r="C9" s="59" t="s">
        <v>4</v>
      </c>
      <c r="D9" s="60"/>
      <c r="E9" s="60"/>
      <c r="F9" s="60"/>
      <c r="G9" s="41"/>
      <c r="H9" s="10" t="s">
        <v>6</v>
      </c>
      <c r="I9" s="11" t="s">
        <v>31</v>
      </c>
    </row>
    <row r="10" spans="3:10" x14ac:dyDescent="0.2">
      <c r="C10" s="61" t="s">
        <v>22</v>
      </c>
      <c r="D10" s="62"/>
      <c r="E10" s="62"/>
      <c r="F10" s="62"/>
      <c r="G10" s="50"/>
      <c r="H10" s="12"/>
      <c r="I10" s="12"/>
    </row>
    <row r="11" spans="3:10" ht="12.75" customHeight="1" x14ac:dyDescent="0.2">
      <c r="C11" s="65" t="s">
        <v>23</v>
      </c>
      <c r="D11" s="66"/>
      <c r="E11" s="66"/>
      <c r="F11" s="66"/>
      <c r="G11" s="67"/>
      <c r="H11" s="14" t="s">
        <v>24</v>
      </c>
      <c r="I11" s="16"/>
    </row>
    <row r="12" spans="3:10" ht="25.5" customHeight="1" x14ac:dyDescent="0.2">
      <c r="C12" s="65" t="s">
        <v>37</v>
      </c>
      <c r="D12" s="66"/>
      <c r="E12" s="66"/>
      <c r="F12" s="66"/>
      <c r="G12" s="67"/>
      <c r="H12" s="14" t="s">
        <v>34</v>
      </c>
      <c r="I12" s="16"/>
    </row>
    <row r="13" spans="3:10" ht="25.5" customHeight="1" x14ac:dyDescent="0.2">
      <c r="C13" s="65" t="s">
        <v>38</v>
      </c>
      <c r="D13" s="66"/>
      <c r="E13" s="66"/>
      <c r="F13" s="66"/>
      <c r="G13" s="67"/>
      <c r="H13" s="14" t="s">
        <v>34</v>
      </c>
      <c r="I13" s="16"/>
    </row>
    <row r="14" spans="3:10" ht="25.5" customHeight="1" x14ac:dyDescent="0.2">
      <c r="C14" s="65" t="s">
        <v>39</v>
      </c>
      <c r="D14" s="66"/>
      <c r="E14" s="66"/>
      <c r="F14" s="66"/>
      <c r="G14" s="67"/>
      <c r="H14" s="14" t="s">
        <v>34</v>
      </c>
      <c r="I14" s="16"/>
    </row>
    <row r="15" spans="3:10" x14ac:dyDescent="0.2">
      <c r="C15" s="63"/>
      <c r="D15" s="64"/>
      <c r="E15" s="64"/>
      <c r="F15" s="64"/>
      <c r="G15" s="37"/>
      <c r="H15" s="14"/>
      <c r="I15" s="12"/>
    </row>
    <row r="16" spans="3:10" x14ac:dyDescent="0.2">
      <c r="C16" s="61" t="s">
        <v>32</v>
      </c>
      <c r="D16" s="62"/>
      <c r="E16" s="62"/>
      <c r="F16" s="62"/>
      <c r="G16" s="50"/>
      <c r="H16" s="12"/>
      <c r="I16" s="12"/>
    </row>
    <row r="17" spans="3:13" x14ac:dyDescent="0.2">
      <c r="C17" s="65" t="s">
        <v>41</v>
      </c>
      <c r="D17" s="66"/>
      <c r="E17" s="66"/>
      <c r="F17" s="66"/>
      <c r="G17" s="67"/>
      <c r="H17" s="14" t="s">
        <v>45</v>
      </c>
      <c r="I17" s="16"/>
    </row>
    <row r="18" spans="3:13" x14ac:dyDescent="0.2">
      <c r="C18" s="65" t="s">
        <v>44</v>
      </c>
      <c r="D18" s="66"/>
      <c r="E18" s="66"/>
      <c r="F18" s="66"/>
      <c r="G18" s="67"/>
      <c r="H18" s="14" t="s">
        <v>34</v>
      </c>
      <c r="I18" s="16"/>
    </row>
    <row r="19" spans="3:13" ht="12.75" customHeight="1" x14ac:dyDescent="0.2">
      <c r="C19" s="65" t="s">
        <v>43</v>
      </c>
      <c r="D19" s="66"/>
      <c r="E19" s="66"/>
      <c r="F19" s="66"/>
      <c r="G19" s="67"/>
      <c r="H19" s="14" t="s">
        <v>34</v>
      </c>
      <c r="I19" s="16"/>
    </row>
    <row r="21" spans="3:13" ht="15" x14ac:dyDescent="0.2">
      <c r="C21" s="32" t="s">
        <v>25</v>
      </c>
      <c r="D21" s="9"/>
      <c r="E21" s="9"/>
      <c r="F21" s="9"/>
      <c r="G21" s="51"/>
      <c r="H21" s="9"/>
      <c r="I21" s="9"/>
      <c r="J21" s="9"/>
    </row>
    <row r="23" spans="3:13" ht="25.5" x14ac:dyDescent="0.2">
      <c r="C23" s="59" t="s">
        <v>4</v>
      </c>
      <c r="D23" s="60"/>
      <c r="E23" s="60"/>
      <c r="F23" s="72"/>
      <c r="G23" s="10" t="s">
        <v>5</v>
      </c>
      <c r="H23" s="10" t="s">
        <v>6</v>
      </c>
      <c r="I23" s="11" t="s">
        <v>7</v>
      </c>
      <c r="J23" s="10" t="s">
        <v>8</v>
      </c>
    </row>
    <row r="24" spans="3:13" ht="27.6" customHeight="1" x14ac:dyDescent="0.2">
      <c r="C24" s="61" t="s">
        <v>26</v>
      </c>
      <c r="D24" s="62"/>
      <c r="E24" s="62"/>
      <c r="F24" s="73"/>
      <c r="G24" s="26"/>
      <c r="H24" s="12"/>
      <c r="I24" s="12"/>
      <c r="J24" s="13"/>
    </row>
    <row r="25" spans="3:13" x14ac:dyDescent="0.2">
      <c r="C25" s="63" t="s">
        <v>16</v>
      </c>
      <c r="D25" s="64"/>
      <c r="E25" s="64"/>
      <c r="F25" s="71"/>
      <c r="G25" s="26">
        <v>1</v>
      </c>
      <c r="H25" s="14" t="s">
        <v>27</v>
      </c>
      <c r="I25" s="16"/>
      <c r="J25" s="17">
        <f>G25*I25</f>
        <v>0</v>
      </c>
      <c r="M25" s="28"/>
    </row>
    <row r="26" spans="3:13" x14ac:dyDescent="0.2">
      <c r="C26" s="43" t="s">
        <v>47</v>
      </c>
      <c r="D26" s="39"/>
      <c r="E26" s="39"/>
      <c r="F26" s="40"/>
      <c r="G26" s="26"/>
      <c r="H26" s="14"/>
      <c r="I26" s="42"/>
      <c r="J26" s="17"/>
      <c r="M26" s="28"/>
    </row>
    <row r="27" spans="3:13" x14ac:dyDescent="0.2">
      <c r="C27" s="68" t="s">
        <v>23</v>
      </c>
      <c r="D27" s="69"/>
      <c r="E27" s="69"/>
      <c r="F27" s="70"/>
      <c r="G27" s="36">
        <v>200</v>
      </c>
      <c r="H27" s="14" t="s">
        <v>24</v>
      </c>
      <c r="I27" s="33">
        <f>I11</f>
        <v>0</v>
      </c>
      <c r="J27" s="17">
        <f>G27*I27</f>
        <v>0</v>
      </c>
    </row>
    <row r="28" spans="3:13" ht="26.25" customHeight="1" x14ac:dyDescent="0.2">
      <c r="C28" s="68" t="s">
        <v>48</v>
      </c>
      <c r="D28" s="69"/>
      <c r="E28" s="69"/>
      <c r="F28" s="69"/>
      <c r="G28" s="36">
        <v>6000</v>
      </c>
      <c r="H28" s="14" t="s">
        <v>34</v>
      </c>
      <c r="I28" s="33">
        <f>I12</f>
        <v>0</v>
      </c>
      <c r="J28" s="17">
        <f>G28*I28</f>
        <v>0</v>
      </c>
    </row>
    <row r="29" spans="3:13" ht="25.5" customHeight="1" x14ac:dyDescent="0.2">
      <c r="C29" s="63"/>
      <c r="D29" s="64"/>
      <c r="E29" s="64"/>
      <c r="F29" s="71"/>
      <c r="G29" s="26"/>
      <c r="H29" s="27"/>
      <c r="I29" s="35" t="s">
        <v>28</v>
      </c>
      <c r="J29" s="34">
        <f>SUM(J25:J28)</f>
        <v>0</v>
      </c>
    </row>
    <row r="30" spans="3:13" x14ac:dyDescent="0.2">
      <c r="C30" s="61" t="s">
        <v>52</v>
      </c>
      <c r="D30" s="62"/>
      <c r="E30" s="62"/>
      <c r="F30" s="73"/>
      <c r="G30" s="26"/>
      <c r="H30" s="27"/>
      <c r="I30" s="12"/>
      <c r="J30" s="17"/>
    </row>
    <row r="31" spans="3:13" x14ac:dyDescent="0.2">
      <c r="C31" s="63" t="s">
        <v>16</v>
      </c>
      <c r="D31" s="64"/>
      <c r="E31" s="64"/>
      <c r="F31" s="71"/>
      <c r="G31" s="26">
        <v>1</v>
      </c>
      <c r="H31" s="14" t="s">
        <v>27</v>
      </c>
      <c r="I31" s="16"/>
      <c r="J31" s="17">
        <f>G31*I31</f>
        <v>0</v>
      </c>
    </row>
    <row r="32" spans="3:13" ht="12.75" customHeight="1" x14ac:dyDescent="0.2">
      <c r="C32" s="43" t="s">
        <v>47</v>
      </c>
      <c r="D32" s="39"/>
      <c r="E32" s="39"/>
      <c r="F32" s="40"/>
      <c r="G32" s="26"/>
      <c r="H32" s="14"/>
      <c r="I32" s="42"/>
      <c r="J32" s="17"/>
    </row>
    <row r="33" spans="3:13" x14ac:dyDescent="0.2">
      <c r="C33" s="68" t="s">
        <v>23</v>
      </c>
      <c r="D33" s="69"/>
      <c r="E33" s="69"/>
      <c r="F33" s="70"/>
      <c r="G33" s="36">
        <v>20</v>
      </c>
      <c r="H33" s="14" t="s">
        <v>24</v>
      </c>
      <c r="I33" s="33">
        <f>I11</f>
        <v>0</v>
      </c>
      <c r="J33" s="17">
        <f>G33*I33</f>
        <v>0</v>
      </c>
    </row>
    <row r="34" spans="3:13" ht="25.5" customHeight="1" x14ac:dyDescent="0.2">
      <c r="C34" s="68" t="s">
        <v>48</v>
      </c>
      <c r="D34" s="69"/>
      <c r="E34" s="69"/>
      <c r="F34" s="69"/>
      <c r="G34" s="36">
        <v>600</v>
      </c>
      <c r="H34" s="14" t="s">
        <v>34</v>
      </c>
      <c r="I34" s="33">
        <f>I12</f>
        <v>0</v>
      </c>
      <c r="J34" s="17">
        <f>G34*I34</f>
        <v>0</v>
      </c>
    </row>
    <row r="35" spans="3:13" ht="25.5" customHeight="1" x14ac:dyDescent="0.2">
      <c r="C35" s="65"/>
      <c r="D35" s="66"/>
      <c r="E35" s="66"/>
      <c r="F35" s="67"/>
      <c r="G35" s="26"/>
      <c r="H35" s="14"/>
      <c r="I35" s="35" t="s">
        <v>28</v>
      </c>
      <c r="J35" s="34">
        <f>SUM(J31:J34)</f>
        <v>0</v>
      </c>
    </row>
    <row r="36" spans="3:13" x14ac:dyDescent="0.2">
      <c r="F36" s="74" t="s">
        <v>53</v>
      </c>
      <c r="G36" s="75"/>
      <c r="H36" s="75"/>
      <c r="I36" s="76"/>
      <c r="J36" s="15">
        <f>J29+(2*J35)</f>
        <v>0</v>
      </c>
    </row>
    <row r="37" spans="3:13" ht="20.100000000000001" customHeight="1" x14ac:dyDescent="0.2"/>
    <row r="38" spans="3:13" ht="15" x14ac:dyDescent="0.2">
      <c r="C38" s="32" t="s">
        <v>29</v>
      </c>
      <c r="D38" s="9"/>
      <c r="E38" s="9"/>
      <c r="F38" s="9"/>
      <c r="G38" s="51"/>
      <c r="H38" s="9"/>
      <c r="I38" s="9"/>
      <c r="J38" s="9"/>
    </row>
    <row r="40" spans="3:13" ht="25.5" x14ac:dyDescent="0.2">
      <c r="C40" s="59" t="s">
        <v>4</v>
      </c>
      <c r="D40" s="60"/>
      <c r="E40" s="60"/>
      <c r="F40" s="72"/>
      <c r="G40" s="10" t="s">
        <v>5</v>
      </c>
      <c r="H40" s="10" t="s">
        <v>6</v>
      </c>
      <c r="I40" s="11" t="s">
        <v>7</v>
      </c>
      <c r="J40" s="10" t="s">
        <v>8</v>
      </c>
    </row>
    <row r="41" spans="3:13" ht="27.6" customHeight="1" x14ac:dyDescent="0.2">
      <c r="C41" s="61" t="s">
        <v>26</v>
      </c>
      <c r="D41" s="62"/>
      <c r="E41" s="62"/>
      <c r="F41" s="73"/>
      <c r="G41" s="26"/>
      <c r="H41" s="12"/>
      <c r="I41" s="12"/>
      <c r="J41" s="13"/>
    </row>
    <row r="42" spans="3:13" x14ac:dyDescent="0.2">
      <c r="C42" s="63" t="s">
        <v>16</v>
      </c>
      <c r="D42" s="64"/>
      <c r="E42" s="64"/>
      <c r="F42" s="71"/>
      <c r="G42" s="26">
        <v>1</v>
      </c>
      <c r="H42" s="14" t="s">
        <v>27</v>
      </c>
      <c r="I42" s="16"/>
      <c r="J42" s="17">
        <f>G42*I42</f>
        <v>0</v>
      </c>
      <c r="M42" s="28"/>
    </row>
    <row r="43" spans="3:13" x14ac:dyDescent="0.2">
      <c r="C43" s="63" t="s">
        <v>42</v>
      </c>
      <c r="D43" s="64"/>
      <c r="E43" s="64"/>
      <c r="F43" s="71"/>
      <c r="G43" s="36">
        <v>100000</v>
      </c>
      <c r="H43" s="14" t="s">
        <v>46</v>
      </c>
      <c r="I43" s="33">
        <f>I17</f>
        <v>0</v>
      </c>
      <c r="J43" s="17">
        <f>G43*I43</f>
        <v>0</v>
      </c>
    </row>
    <row r="44" spans="3:13" x14ac:dyDescent="0.2">
      <c r="C44" s="63" t="s">
        <v>33</v>
      </c>
      <c r="D44" s="64"/>
      <c r="E44" s="64"/>
      <c r="F44" s="64"/>
      <c r="G44" s="36">
        <v>800000</v>
      </c>
      <c r="H44" s="14" t="s">
        <v>35</v>
      </c>
      <c r="I44" s="33">
        <f>I18</f>
        <v>0</v>
      </c>
      <c r="J44" s="17">
        <f>G44*I44</f>
        <v>0</v>
      </c>
    </row>
    <row r="45" spans="3:13" x14ac:dyDescent="0.2">
      <c r="C45" s="63" t="s">
        <v>43</v>
      </c>
      <c r="D45" s="64"/>
      <c r="E45" s="64"/>
      <c r="F45" s="71"/>
      <c r="G45" s="36">
        <v>800000</v>
      </c>
      <c r="H45" s="14" t="s">
        <v>35</v>
      </c>
      <c r="I45" s="33">
        <f>I19</f>
        <v>0</v>
      </c>
      <c r="J45" s="17">
        <f>G45*I45</f>
        <v>0</v>
      </c>
    </row>
    <row r="46" spans="3:13" ht="12.75" customHeight="1" x14ac:dyDescent="0.2">
      <c r="C46" s="63"/>
      <c r="D46" s="64"/>
      <c r="E46" s="64"/>
      <c r="F46" s="71"/>
      <c r="G46" s="26"/>
      <c r="H46" s="27"/>
      <c r="I46" s="35" t="s">
        <v>28</v>
      </c>
      <c r="J46" s="34">
        <f>SUM(J42:J45)</f>
        <v>0</v>
      </c>
    </row>
    <row r="47" spans="3:13" ht="12.75" customHeight="1" x14ac:dyDescent="0.2">
      <c r="C47" s="61" t="s">
        <v>52</v>
      </c>
      <c r="D47" s="62"/>
      <c r="E47" s="62"/>
      <c r="F47" s="73"/>
      <c r="G47" s="26"/>
      <c r="H47" s="27"/>
      <c r="I47" s="12"/>
      <c r="J47" s="17"/>
    </row>
    <row r="48" spans="3:13" x14ac:dyDescent="0.2">
      <c r="C48" s="63" t="s">
        <v>16</v>
      </c>
      <c r="D48" s="64"/>
      <c r="E48" s="64"/>
      <c r="F48" s="71"/>
      <c r="G48" s="26">
        <v>1</v>
      </c>
      <c r="H48" s="14" t="s">
        <v>27</v>
      </c>
      <c r="I48" s="16"/>
      <c r="J48" s="17">
        <f>G48*I48</f>
        <v>0</v>
      </c>
    </row>
    <row r="49" spans="3:10" x14ac:dyDescent="0.2">
      <c r="C49" s="63" t="s">
        <v>42</v>
      </c>
      <c r="D49" s="64"/>
      <c r="E49" s="64"/>
      <c r="F49" s="71"/>
      <c r="G49" s="36">
        <v>5000</v>
      </c>
      <c r="H49" s="14" t="s">
        <v>46</v>
      </c>
      <c r="I49" s="33">
        <f>I17</f>
        <v>0</v>
      </c>
      <c r="J49" s="17">
        <f>G49*I49</f>
        <v>0</v>
      </c>
    </row>
    <row r="50" spans="3:10" x14ac:dyDescent="0.2">
      <c r="C50" s="63" t="s">
        <v>43</v>
      </c>
      <c r="D50" s="64"/>
      <c r="E50" s="64"/>
      <c r="F50" s="71"/>
      <c r="G50" s="36">
        <v>480000</v>
      </c>
      <c r="H50" s="14" t="s">
        <v>35</v>
      </c>
      <c r="I50" s="33">
        <f>I19</f>
        <v>0</v>
      </c>
      <c r="J50" s="17">
        <f>G50*I50</f>
        <v>0</v>
      </c>
    </row>
    <row r="51" spans="3:10" ht="12.75" customHeight="1" x14ac:dyDescent="0.2">
      <c r="C51" s="65"/>
      <c r="D51" s="66"/>
      <c r="E51" s="66"/>
      <c r="F51" s="67"/>
      <c r="G51" s="26"/>
      <c r="H51" s="14"/>
      <c r="I51" s="35" t="s">
        <v>28</v>
      </c>
      <c r="J51" s="34">
        <f>SUM(J48:J50)</f>
        <v>0</v>
      </c>
    </row>
    <row r="52" spans="3:10" ht="12.75" customHeight="1" x14ac:dyDescent="0.2">
      <c r="F52" s="74" t="s">
        <v>57</v>
      </c>
      <c r="G52" s="75"/>
      <c r="H52" s="75"/>
      <c r="I52" s="76"/>
      <c r="J52" s="15">
        <f>J46+(2*J51)</f>
        <v>0</v>
      </c>
    </row>
    <row r="55" spans="3:10" ht="15.75" x14ac:dyDescent="0.2">
      <c r="C55" s="77" t="s">
        <v>30</v>
      </c>
      <c r="D55" s="78"/>
      <c r="E55" s="78"/>
      <c r="F55" s="78"/>
      <c r="G55" s="78"/>
      <c r="H55" s="78"/>
      <c r="I55" s="79"/>
      <c r="J55" s="25">
        <f>J36+J52</f>
        <v>0</v>
      </c>
    </row>
    <row r="56" spans="3:10" ht="15.75" x14ac:dyDescent="0.2">
      <c r="C56" s="52"/>
      <c r="D56" s="52"/>
      <c r="E56" s="52"/>
      <c r="F56" s="52"/>
      <c r="G56" s="52"/>
      <c r="H56" s="52"/>
      <c r="I56" s="52"/>
      <c r="J56" s="53"/>
    </row>
    <row r="57" spans="3:10" x14ac:dyDescent="0.2">
      <c r="C57" s="30" t="s">
        <v>17</v>
      </c>
      <c r="D57" s="30"/>
    </row>
    <row r="58" spans="3:10" x14ac:dyDescent="0.2">
      <c r="C58" s="31" t="s">
        <v>18</v>
      </c>
      <c r="D58" s="29" t="s">
        <v>19</v>
      </c>
    </row>
    <row r="59" spans="3:10" x14ac:dyDescent="0.2">
      <c r="C59" s="29"/>
      <c r="D59" s="29" t="s">
        <v>20</v>
      </c>
    </row>
    <row r="60" spans="3:10" x14ac:dyDescent="0.2">
      <c r="C60" s="38" t="s">
        <v>36</v>
      </c>
      <c r="D60" s="29" t="s">
        <v>40</v>
      </c>
    </row>
    <row r="61" spans="3:10" x14ac:dyDescent="0.2">
      <c r="C61" s="29"/>
      <c r="D61" s="29"/>
    </row>
    <row r="62" spans="3:10" x14ac:dyDescent="0.2">
      <c r="C62" s="30" t="s">
        <v>9</v>
      </c>
      <c r="D62" s="30"/>
    </row>
    <row r="63" spans="3:10" x14ac:dyDescent="0.2">
      <c r="C63" s="29" t="s">
        <v>14</v>
      </c>
      <c r="D63" s="29"/>
    </row>
    <row r="64" spans="3:10" x14ac:dyDescent="0.2">
      <c r="C64" s="29" t="s">
        <v>10</v>
      </c>
      <c r="D64" s="29"/>
    </row>
    <row r="65" spans="3:10" x14ac:dyDescent="0.2">
      <c r="C65" s="29" t="s">
        <v>15</v>
      </c>
      <c r="D65" s="29"/>
    </row>
    <row r="66" spans="3:10" ht="13.5" thickBot="1" x14ac:dyDescent="0.25">
      <c r="C66" s="29"/>
      <c r="D66" s="29"/>
    </row>
    <row r="67" spans="3:10" x14ac:dyDescent="0.2">
      <c r="C67" s="29"/>
      <c r="D67" s="29"/>
      <c r="G67" s="55" t="s">
        <v>11</v>
      </c>
      <c r="H67" s="18"/>
      <c r="I67" s="18"/>
      <c r="J67" s="19"/>
    </row>
    <row r="68" spans="3:10" x14ac:dyDescent="0.2">
      <c r="C68" s="29"/>
      <c r="D68" s="29"/>
      <c r="G68" s="56"/>
      <c r="H68" s="20"/>
      <c r="I68" s="20"/>
      <c r="J68" s="21"/>
    </row>
    <row r="69" spans="3:10" x14ac:dyDescent="0.2">
      <c r="C69" s="29"/>
      <c r="D69" s="29"/>
      <c r="G69" s="56" t="s">
        <v>12</v>
      </c>
      <c r="H69" s="20"/>
      <c r="I69" s="20"/>
      <c r="J69" s="21"/>
    </row>
    <row r="70" spans="3:10" x14ac:dyDescent="0.2">
      <c r="C70" s="29"/>
      <c r="D70" s="29"/>
      <c r="G70" s="56"/>
      <c r="H70" s="20"/>
      <c r="I70" s="20"/>
      <c r="J70" s="21"/>
    </row>
    <row r="71" spans="3:10" ht="13.5" thickBot="1" x14ac:dyDescent="0.25">
      <c r="C71" s="29"/>
      <c r="D71" s="29"/>
      <c r="G71" s="57" t="s">
        <v>13</v>
      </c>
      <c r="H71" s="22"/>
      <c r="I71" s="22"/>
      <c r="J71" s="23"/>
    </row>
    <row r="72" spans="3:10" ht="15.75" x14ac:dyDescent="0.2">
      <c r="C72" s="52"/>
      <c r="D72" s="52"/>
      <c r="E72" s="52"/>
      <c r="F72" s="52"/>
      <c r="G72" s="52"/>
      <c r="H72" s="52"/>
      <c r="I72" s="52"/>
      <c r="J72" s="53"/>
    </row>
    <row r="73" spans="3:10" ht="15" x14ac:dyDescent="0.2">
      <c r="C73" s="32" t="s">
        <v>54</v>
      </c>
      <c r="D73" s="9"/>
      <c r="E73" s="9"/>
      <c r="F73" s="9"/>
      <c r="G73" s="51"/>
      <c r="H73" s="9"/>
      <c r="I73" s="9"/>
      <c r="J73" s="9"/>
    </row>
    <row r="75" spans="3:10" ht="25.5" x14ac:dyDescent="0.2">
      <c r="C75" s="59" t="s">
        <v>4</v>
      </c>
      <c r="D75" s="60"/>
      <c r="E75" s="60"/>
      <c r="F75" s="72"/>
      <c r="G75" s="10" t="s">
        <v>5</v>
      </c>
      <c r="H75" s="10" t="s">
        <v>6</v>
      </c>
      <c r="I75" s="11" t="s">
        <v>7</v>
      </c>
      <c r="J75" s="10" t="s">
        <v>8</v>
      </c>
    </row>
    <row r="76" spans="3:10" x14ac:dyDescent="0.2">
      <c r="C76" s="61" t="s">
        <v>26</v>
      </c>
      <c r="D76" s="62"/>
      <c r="E76" s="62"/>
      <c r="F76" s="73"/>
      <c r="G76" s="26"/>
      <c r="H76" s="58"/>
      <c r="I76" s="12"/>
      <c r="J76" s="13"/>
    </row>
    <row r="77" spans="3:10" x14ac:dyDescent="0.2">
      <c r="C77" s="43" t="s">
        <v>50</v>
      </c>
      <c r="D77" s="44"/>
      <c r="E77" s="45"/>
      <c r="F77" s="45"/>
      <c r="G77" s="36"/>
      <c r="H77" s="14"/>
      <c r="I77" s="33"/>
      <c r="J77" s="17"/>
    </row>
    <row r="78" spans="3:10" x14ac:dyDescent="0.2">
      <c r="C78" s="68" t="s">
        <v>23</v>
      </c>
      <c r="D78" s="69"/>
      <c r="E78" s="69"/>
      <c r="F78" s="70"/>
      <c r="G78" s="36">
        <v>400</v>
      </c>
      <c r="H78" s="14" t="s">
        <v>24</v>
      </c>
      <c r="I78" s="33">
        <f>I11</f>
        <v>0</v>
      </c>
      <c r="J78" s="17">
        <f>G78*I78</f>
        <v>0</v>
      </c>
    </row>
    <row r="79" spans="3:10" ht="37.5" customHeight="1" x14ac:dyDescent="0.2">
      <c r="C79" s="68" t="s">
        <v>56</v>
      </c>
      <c r="D79" s="69"/>
      <c r="E79" s="69"/>
      <c r="F79" s="69"/>
      <c r="G79" s="36">
        <v>13000</v>
      </c>
      <c r="H79" s="14" t="s">
        <v>34</v>
      </c>
      <c r="I79" s="33">
        <f>I13</f>
        <v>0</v>
      </c>
      <c r="J79" s="17">
        <f t="shared" ref="J79" si="0">G79*I79</f>
        <v>0</v>
      </c>
    </row>
    <row r="80" spans="3:10" x14ac:dyDescent="0.2">
      <c r="C80" s="43" t="s">
        <v>51</v>
      </c>
      <c r="D80" s="45"/>
      <c r="E80" s="45"/>
      <c r="F80" s="45"/>
      <c r="G80" s="36"/>
      <c r="H80" s="14"/>
      <c r="I80" s="33"/>
      <c r="J80" s="17"/>
    </row>
    <row r="81" spans="3:10" x14ac:dyDescent="0.2">
      <c r="C81" s="68" t="s">
        <v>23</v>
      </c>
      <c r="D81" s="69"/>
      <c r="E81" s="69"/>
      <c r="F81" s="70"/>
      <c r="G81" s="36">
        <v>400</v>
      </c>
      <c r="H81" s="14" t="s">
        <v>24</v>
      </c>
      <c r="I81" s="33">
        <f>I11</f>
        <v>0</v>
      </c>
      <c r="J81" s="17">
        <f>G81*I81</f>
        <v>0</v>
      </c>
    </row>
    <row r="82" spans="3:10" ht="37.5" customHeight="1" x14ac:dyDescent="0.2">
      <c r="C82" s="68" t="s">
        <v>55</v>
      </c>
      <c r="D82" s="69"/>
      <c r="E82" s="69"/>
      <c r="F82" s="69"/>
      <c r="G82" s="36">
        <v>20000</v>
      </c>
      <c r="H82" s="14" t="s">
        <v>34</v>
      </c>
      <c r="I82" s="46">
        <f>I14</f>
        <v>0</v>
      </c>
      <c r="J82" s="54">
        <f t="shared" ref="J82" si="1">G82*I82</f>
        <v>0</v>
      </c>
    </row>
    <row r="83" spans="3:10" x14ac:dyDescent="0.2">
      <c r="C83" s="63"/>
      <c r="D83" s="64"/>
      <c r="E83" s="64"/>
      <c r="F83" s="71"/>
      <c r="G83" s="26"/>
      <c r="H83" s="27"/>
      <c r="I83" s="27"/>
      <c r="J83" s="27"/>
    </row>
    <row r="84" spans="3:10" x14ac:dyDescent="0.2">
      <c r="C84" s="61" t="s">
        <v>49</v>
      </c>
      <c r="D84" s="62"/>
      <c r="E84" s="62"/>
      <c r="F84" s="73"/>
      <c r="G84" s="26"/>
      <c r="H84" s="27"/>
      <c r="I84" s="12"/>
      <c r="J84" s="17"/>
    </row>
    <row r="85" spans="3:10" x14ac:dyDescent="0.2">
      <c r="C85" s="43" t="s">
        <v>50</v>
      </c>
      <c r="D85" s="44"/>
      <c r="E85" s="45"/>
      <c r="F85" s="45"/>
      <c r="G85" s="36"/>
      <c r="H85" s="14"/>
      <c r="I85" s="33"/>
      <c r="J85" s="17"/>
    </row>
    <row r="86" spans="3:10" x14ac:dyDescent="0.2">
      <c r="C86" s="68" t="s">
        <v>23</v>
      </c>
      <c r="D86" s="69"/>
      <c r="E86" s="69"/>
      <c r="F86" s="70"/>
      <c r="G86" s="36">
        <v>400</v>
      </c>
      <c r="H86" s="14" t="s">
        <v>24</v>
      </c>
      <c r="I86" s="33">
        <f>I11</f>
        <v>0</v>
      </c>
      <c r="J86" s="17">
        <f>G86*I86</f>
        <v>0</v>
      </c>
    </row>
    <row r="87" spans="3:10" ht="37.5" customHeight="1" x14ac:dyDescent="0.2">
      <c r="C87" s="68" t="s">
        <v>56</v>
      </c>
      <c r="D87" s="69"/>
      <c r="E87" s="69"/>
      <c r="F87" s="69"/>
      <c r="G87" s="36">
        <v>13000</v>
      </c>
      <c r="H87" s="14" t="s">
        <v>34</v>
      </c>
      <c r="I87" s="33">
        <f>I13</f>
        <v>0</v>
      </c>
      <c r="J87" s="17">
        <f t="shared" ref="J87" si="2">G87*I87</f>
        <v>0</v>
      </c>
    </row>
    <row r="88" spans="3:10" x14ac:dyDescent="0.2">
      <c r="C88" s="43" t="s">
        <v>51</v>
      </c>
      <c r="D88" s="45"/>
      <c r="E88" s="45"/>
      <c r="F88" s="45"/>
      <c r="G88" s="36"/>
      <c r="H88" s="14"/>
      <c r="I88" s="33"/>
      <c r="J88" s="17"/>
    </row>
    <row r="89" spans="3:10" x14ac:dyDescent="0.2">
      <c r="C89" s="68" t="s">
        <v>23</v>
      </c>
      <c r="D89" s="69"/>
      <c r="E89" s="69"/>
      <c r="F89" s="70"/>
      <c r="G89" s="36">
        <v>400</v>
      </c>
      <c r="H89" s="14" t="s">
        <v>24</v>
      </c>
      <c r="I89" s="33">
        <f>I11</f>
        <v>0</v>
      </c>
      <c r="J89" s="17">
        <f>G89*I89</f>
        <v>0</v>
      </c>
    </row>
    <row r="90" spans="3:10" ht="37.5" customHeight="1" x14ac:dyDescent="0.2">
      <c r="C90" s="68" t="s">
        <v>55</v>
      </c>
      <c r="D90" s="69"/>
      <c r="E90" s="69"/>
      <c r="F90" s="69"/>
      <c r="G90" s="36">
        <v>20000</v>
      </c>
      <c r="H90" s="14" t="s">
        <v>34</v>
      </c>
      <c r="I90" s="46">
        <f>I14</f>
        <v>0</v>
      </c>
      <c r="J90" s="54">
        <f t="shared" ref="J90" si="3">G90*I90</f>
        <v>0</v>
      </c>
    </row>
    <row r="91" spans="3:10" ht="15.75" x14ac:dyDescent="0.2">
      <c r="C91" s="52"/>
      <c r="D91" s="52"/>
      <c r="E91" s="52"/>
      <c r="F91" s="52"/>
      <c r="G91" s="52"/>
      <c r="H91" s="52"/>
      <c r="I91" s="52"/>
      <c r="J91" s="53"/>
    </row>
    <row r="92" spans="3:10" ht="13.5" thickBot="1" x14ac:dyDescent="0.25">
      <c r="C92" s="29"/>
      <c r="D92" s="29"/>
    </row>
    <row r="93" spans="3:10" x14ac:dyDescent="0.2">
      <c r="C93" s="29"/>
      <c r="D93" s="29"/>
      <c r="G93" s="55" t="s">
        <v>11</v>
      </c>
      <c r="H93" s="18"/>
      <c r="I93" s="18"/>
      <c r="J93" s="19"/>
    </row>
    <row r="94" spans="3:10" x14ac:dyDescent="0.2">
      <c r="C94" s="29"/>
      <c r="D94" s="29"/>
      <c r="G94" s="56"/>
      <c r="H94" s="20"/>
      <c r="I94" s="20"/>
      <c r="J94" s="21"/>
    </row>
    <row r="95" spans="3:10" x14ac:dyDescent="0.2">
      <c r="C95" s="29"/>
      <c r="D95" s="29"/>
      <c r="G95" s="56" t="s">
        <v>12</v>
      </c>
      <c r="H95" s="20"/>
      <c r="I95" s="20"/>
      <c r="J95" s="21"/>
    </row>
    <row r="96" spans="3:10" x14ac:dyDescent="0.2">
      <c r="C96" s="29"/>
      <c r="D96" s="29"/>
      <c r="G96" s="56"/>
      <c r="H96" s="20"/>
      <c r="I96" s="20"/>
      <c r="J96" s="21"/>
    </row>
    <row r="97" spans="3:10" ht="13.5" thickBot="1" x14ac:dyDescent="0.25">
      <c r="C97" s="29"/>
      <c r="D97" s="29"/>
      <c r="G97" s="57" t="s">
        <v>13</v>
      </c>
      <c r="H97" s="22"/>
      <c r="I97" s="22"/>
      <c r="J97" s="23"/>
    </row>
    <row r="98" spans="3:10" x14ac:dyDescent="0.2">
      <c r="C98" s="29"/>
      <c r="D98" s="29"/>
    </row>
  </sheetData>
  <mergeCells count="49">
    <mergeCell ref="C87:F87"/>
    <mergeCell ref="C89:F89"/>
    <mergeCell ref="C90:F90"/>
    <mergeCell ref="C84:F84"/>
    <mergeCell ref="C86:F86"/>
    <mergeCell ref="C78:F78"/>
    <mergeCell ref="C79:F79"/>
    <mergeCell ref="C81:F81"/>
    <mergeCell ref="C82:F82"/>
    <mergeCell ref="C83:F83"/>
    <mergeCell ref="C75:F75"/>
    <mergeCell ref="C76:F76"/>
    <mergeCell ref="C55:I55"/>
    <mergeCell ref="C12:G12"/>
    <mergeCell ref="C13:G13"/>
    <mergeCell ref="C14:G14"/>
    <mergeCell ref="C17:G17"/>
    <mergeCell ref="C18:G18"/>
    <mergeCell ref="C19:G19"/>
    <mergeCell ref="C47:F47"/>
    <mergeCell ref="C48:F48"/>
    <mergeCell ref="C49:F49"/>
    <mergeCell ref="C50:F50"/>
    <mergeCell ref="C51:F51"/>
    <mergeCell ref="F52:I52"/>
    <mergeCell ref="C42:F42"/>
    <mergeCell ref="C43:F43"/>
    <mergeCell ref="C44:F44"/>
    <mergeCell ref="C45:F45"/>
    <mergeCell ref="C46:F46"/>
    <mergeCell ref="C35:F35"/>
    <mergeCell ref="F36:I36"/>
    <mergeCell ref="C40:F40"/>
    <mergeCell ref="C41:F41"/>
    <mergeCell ref="C33:F33"/>
    <mergeCell ref="C34:F34"/>
    <mergeCell ref="C31:F31"/>
    <mergeCell ref="C23:F23"/>
    <mergeCell ref="C24:F24"/>
    <mergeCell ref="C25:F25"/>
    <mergeCell ref="C27:F27"/>
    <mergeCell ref="C28:F28"/>
    <mergeCell ref="C29:F29"/>
    <mergeCell ref="C30:F30"/>
    <mergeCell ref="C9:F9"/>
    <mergeCell ref="C10:F10"/>
    <mergeCell ref="C15:F15"/>
    <mergeCell ref="C16:F16"/>
    <mergeCell ref="C11:G11"/>
  </mergeCells>
  <pageMargins left="0.70866141732283472" right="0.70866141732283472" top="0.74803149606299213" bottom="0.74803149606299213" header="0.31496062992125984" footer="0.31496062992125984"/>
  <pageSetup paperSize="8" orientation="portrait" r:id="rId1"/>
  <headerFooter>
    <oddFooter>&amp;Cblad &amp;P van &amp;N</oddFooter>
  </headerFooter>
  <rowBreaks count="1" manualBreakCount="1">
    <brk id="72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Aanbiedingsbegroting</vt:lpstr>
      <vt:lpstr>Aanbiedingsbegroting!Afdrukbereik</vt:lpstr>
      <vt:lpstr>Aanbiedingsbegroting!Afdruktitels</vt:lpstr>
    </vt:vector>
  </TitlesOfParts>
  <Company>ProRail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viet.huynh</dc:creator>
  <cp:lastModifiedBy>Swinkels, FJ (Harry)</cp:lastModifiedBy>
  <cp:lastPrinted>2017-12-19T13:50:27Z</cp:lastPrinted>
  <dcterms:created xsi:type="dcterms:W3CDTF">2016-10-26T07:10:08Z</dcterms:created>
  <dcterms:modified xsi:type="dcterms:W3CDTF">2018-02-27T12:14:41Z</dcterms:modified>
</cp:coreProperties>
</file>