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Klanten\RMN\EA OGC 2017 (426)\Bestanden voor publicatie\"/>
    </mc:Choice>
  </mc:AlternateContent>
  <bookViews>
    <workbookView xWindow="0" yWindow="0" windowWidth="23400" windowHeight="11685" tabRatio="713"/>
  </bookViews>
  <sheets>
    <sheet name="Prijzen" sheetId="3" r:id="rId1"/>
  </sheets>
  <definedNames>
    <definedName name="_xlnm.Print_Area" localSheetId="0">Prijzen!$A$2:$F$115</definedName>
  </definedNames>
  <calcPr calcId="162913"/>
  <fileRecoveryPr autoRecover="0"/>
</workbook>
</file>

<file path=xl/calcChain.xml><?xml version="1.0" encoding="utf-8"?>
<calcChain xmlns="http://schemas.openxmlformats.org/spreadsheetml/2006/main">
  <c r="F8" i="3" l="1"/>
  <c r="E9" i="3"/>
  <c r="F9" i="3" s="1"/>
  <c r="E77" i="3" l="1"/>
  <c r="E52" i="3"/>
  <c r="F84" i="3"/>
  <c r="F75" i="3"/>
  <c r="F72" i="3"/>
  <c r="F73" i="3"/>
  <c r="F71" i="3"/>
  <c r="F70" i="3"/>
  <c r="F69" i="3"/>
  <c r="E45" i="3"/>
  <c r="F45" i="3"/>
  <c r="E49" i="3"/>
  <c r="F49" i="3"/>
  <c r="F34" i="3"/>
  <c r="F103" i="3"/>
  <c r="F102" i="3"/>
  <c r="F101" i="3"/>
  <c r="F100" i="3"/>
  <c r="F99" i="3"/>
  <c r="F98" i="3"/>
  <c r="F95" i="3"/>
  <c r="F92" i="3"/>
  <c r="F22" i="3"/>
  <c r="F24" i="3"/>
  <c r="F58" i="3"/>
  <c r="F10" i="3"/>
  <c r="F54" i="3"/>
  <c r="F55" i="3"/>
  <c r="F56" i="3"/>
  <c r="F81" i="3"/>
  <c r="F80" i="3"/>
  <c r="F79" i="3"/>
  <c r="F68" i="3"/>
  <c r="F67" i="3"/>
  <c r="F66" i="3"/>
  <c r="F53" i="3"/>
  <c r="F52" i="3"/>
  <c r="E20" i="3"/>
  <c r="F20" i="3"/>
  <c r="E21" i="3"/>
  <c r="F21" i="3"/>
  <c r="E19" i="3"/>
  <c r="F19" i="3"/>
  <c r="E11" i="3"/>
  <c r="F11" i="3"/>
  <c r="F5" i="3"/>
  <c r="F16" i="3"/>
  <c r="F15" i="3"/>
  <c r="F14" i="3"/>
  <c r="F82" i="3"/>
  <c r="F83" i="3"/>
  <c r="F50" i="3"/>
  <c r="F46" i="3"/>
  <c r="F51" i="3"/>
  <c r="F57" i="3"/>
  <c r="F35" i="3"/>
  <c r="F6" i="3"/>
  <c r="F7" i="3"/>
  <c r="F25" i="3"/>
  <c r="F26" i="3"/>
  <c r="F27" i="3"/>
  <c r="F28" i="3"/>
  <c r="F29" i="3"/>
  <c r="F30" i="3"/>
  <c r="F31" i="3"/>
  <c r="F32" i="3"/>
  <c r="F33" i="3"/>
  <c r="F23" i="3"/>
  <c r="F47" i="3"/>
  <c r="F48" i="3"/>
  <c r="F59" i="3"/>
  <c r="F60" i="3"/>
  <c r="F85" i="3"/>
  <c r="F74" i="3"/>
  <c r="F77" i="3"/>
  <c r="F76" i="3"/>
  <c r="F78" i="3"/>
  <c r="F104" i="3" l="1"/>
  <c r="C110" i="3" s="1"/>
  <c r="F86" i="3"/>
  <c r="C109" i="3" s="1"/>
  <c r="F61" i="3"/>
  <c r="C108" i="3" s="1"/>
  <c r="F36" i="3"/>
  <c r="C107" i="3" s="1"/>
  <c r="C111" i="3" l="1"/>
</calcChain>
</file>

<file path=xl/sharedStrings.xml><?xml version="1.0" encoding="utf-8"?>
<sst xmlns="http://schemas.openxmlformats.org/spreadsheetml/2006/main" count="184" uniqueCount="165">
  <si>
    <t>Voetgangersplatform</t>
  </si>
  <si>
    <t>Subtotalen (AxB) excl. BTW</t>
  </si>
  <si>
    <t>Leveren van een losse inwerpzuil papier</t>
  </si>
  <si>
    <t>Leveren van een losse inwerpzuil glas</t>
  </si>
  <si>
    <t>Leveren losse kaartlezer/besturingsunit</t>
  </si>
  <si>
    <t>Leveren van een los elektronisch slot</t>
  </si>
  <si>
    <t>Totaal perceel 3</t>
  </si>
  <si>
    <t>Plaatsen van een ondergrondse container in het groen (gebruiksklaar opgeleverd)</t>
  </si>
  <si>
    <t>Levering en verwerking van vulzand prijs per ton op de plaatsingslocatie (transport inclusief levering en verwerking)</t>
  </si>
  <si>
    <t>Prijzen van losse onderdelen (exclusief montage):</t>
  </si>
  <si>
    <t>Betonput</t>
  </si>
  <si>
    <t>Plaatsen van een ondergrondse container in gesloten verharding, te weten asfalt (gebruiksklaar opgeleverd)</t>
  </si>
  <si>
    <t>Prijs per strekkende meter trottoirbanden plaatsen en aanpassen (exclusief levering)</t>
  </si>
  <si>
    <t>Optioneel</t>
  </si>
  <si>
    <t>Plaatsen van de ondergrondse container in elementenverharding (gebruiksklaar opgeleverd)</t>
  </si>
  <si>
    <t>Totaal perceel 1</t>
  </si>
  <si>
    <t>Totaal perceel 2</t>
  </si>
  <si>
    <t>Inschrijfprijs</t>
  </si>
  <si>
    <t>Bodemkleppen set (glas)</t>
  </si>
  <si>
    <t>Collector restafval exclusief bodemklep</t>
  </si>
  <si>
    <t>Fictieve inschrijfprijs</t>
  </si>
  <si>
    <t>Naam inschrijver: …………………………………..</t>
  </si>
  <si>
    <t xml:space="preserve">PERCEEL 1 ONDERGRONDSE CONTAINER </t>
  </si>
  <si>
    <t>PERCEEL 2 TOEGANGSCONTROLE</t>
  </si>
  <si>
    <t>PERCEEL 3 PLAATSING</t>
  </si>
  <si>
    <t>Leveren en afmonteren ondergrondse containers; papier, inclusief betonput en invalbeveiliging</t>
  </si>
  <si>
    <t>Leveren en afmonteren ondergrondse containers; glas, inclusief betonput en invalbeveiliging</t>
  </si>
  <si>
    <t>Deur van de invalbeveiliging</t>
  </si>
  <si>
    <t>Invalbeveiliging compleet</t>
  </si>
  <si>
    <t>In te vullen door inschrijver</t>
  </si>
  <si>
    <t>Prijs** per stuk(A) excl. BTW</t>
  </si>
  <si>
    <t>Prijs** per stuk</t>
  </si>
  <si>
    <t>Prijs** per eenheid (A) excl. BTW</t>
  </si>
  <si>
    <t>Aantal (B)*</t>
  </si>
  <si>
    <t>Leveren van een zwerfvuilklep, incl. montage in de zuil</t>
  </si>
  <si>
    <t>Het leveren en afmonteren het pakket aan maatregelen om de glascontainer geluidsarm te maken</t>
  </si>
  <si>
    <t>Kettingset/stangenset</t>
  </si>
  <si>
    <t>Inspectieluik</t>
  </si>
  <si>
    <t>Leveren en installeren toegangscontrolesysteem op nieuwe te leveren en te plaatsen ondergrondse containers</t>
  </si>
  <si>
    <t>Leveren en installeren vulgraadmeetsysteem op nieuwe te leveren en te plaatsen ondergrondse containers</t>
  </si>
  <si>
    <t>Meerprijs plaatsing toegangscontrolesysteem in bestaande containers (uit de laatste aanbesteding) op locatie in de betonput</t>
  </si>
  <si>
    <t>Leveren van een los vulgraadmeetsysteem</t>
  </si>
  <si>
    <t>Leveren trottoirbanden (18/20 x 20 x 100) exclusief plaatsen en aanpassen, prijs per meter</t>
  </si>
  <si>
    <t>Leveren bochtbanden (18/20 x 20 x straal 0,50m) exclusief plaatsen en aanpassen, prijs per stuk</t>
  </si>
  <si>
    <t>Meerprijs plaatsing vulgraadmeetsysteem in bestaande containers (uit de laatste aanbesteding) op locatie in de betonput</t>
  </si>
  <si>
    <t>* De genoemde aantallen zijn fictief over de gehele looptijd van het contract en er kunnen geen rechten aan worden ontleend.
** De prijzen zoals ingevuld op het prijs invul formulier zijn inclusief alle kosten voortkomend uit het programma van eisen en de (inschrijving op de) kwalitatieve gunningscriteria
** Bij opbrengsten dient inschrijver de prijs in te vullen met een "min" teken t.b.v. een juiste prijsberekening</t>
  </si>
  <si>
    <t>Prijzen van levering complete containersystemen:</t>
  </si>
  <si>
    <t>Leveren en afmonteren ondergrondse containers; restafval, textiel, GFT en PMD, inclusief betonput en invalbeveiliging</t>
  </si>
  <si>
    <t>Prijzen van losse containers:</t>
  </si>
  <si>
    <t>Leveren van een losse inwerpzuil restafval, textiel, GFT en PMD</t>
  </si>
  <si>
    <t>Meerprijs leveren en afmonteren op het inspectieluik van een RVS plaat met n.t.b. bedrukking i.p.v. het aanbrengen van een screen met gelijke bedrukking</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</si>
  <si>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</si>
  <si>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</si>
  <si>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</si>
  <si>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</si>
  <si>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</si>
  <si>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</si>
  <si>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</si>
  <si>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</si>
  <si>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</si>
  <si>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</si>
  <si>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</si>
  <si>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</si>
  <si>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</si>
  <si>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</si>
  <si>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</si>
  <si>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</si>
  <si>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</si>
  <si>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</si>
  <si>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</si>
  <si>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</si>
  <si>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</si>
  <si>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</si>
  <si>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</si>
  <si>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</si>
  <si>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</si>
  <si>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</si>
  <si>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2.1</t>
  </si>
  <si>
    <t>2.2</t>
  </si>
  <si>
    <t>2.3</t>
  </si>
  <si>
    <t>2.4</t>
  </si>
  <si>
    <t>2.5</t>
  </si>
  <si>
    <t>2.6</t>
  </si>
  <si>
    <t>2.7</t>
  </si>
  <si>
    <t>2.8</t>
  </si>
  <si>
    <t>2.9</t>
  </si>
  <si>
    <t>2.10</t>
  </si>
  <si>
    <t>2.11</t>
  </si>
  <si>
    <t>2.12</t>
  </si>
  <si>
    <t>2.13</t>
  </si>
  <si>
    <t>3.1</t>
  </si>
  <si>
    <t>3.2</t>
  </si>
  <si>
    <t>3.3</t>
  </si>
  <si>
    <t>3.4</t>
  </si>
  <si>
    <t>3.5</t>
  </si>
  <si>
    <t>3.6</t>
  </si>
  <si>
    <t>3.7</t>
  </si>
  <si>
    <t>3.8</t>
  </si>
  <si>
    <t>3.9</t>
  </si>
  <si>
    <t>3.10</t>
  </si>
  <si>
    <t>3.11</t>
  </si>
  <si>
    <t>3.12</t>
  </si>
  <si>
    <t>3.13</t>
  </si>
  <si>
    <t>3.14</t>
  </si>
  <si>
    <t>3.15</t>
  </si>
  <si>
    <t>Leveren losse passen prijs per stuk, te bestellen en leveren tot 100 stuks</t>
  </si>
  <si>
    <t>Leveren losse passen prijs per stuk, te bestellen en leveren 100 tot 250 stuks</t>
  </si>
  <si>
    <t>Leveren losse passen prijs per stuk, te bestellen en leveren 250 tot 1000 stuks</t>
  </si>
  <si>
    <t>Leveren losse passen prijs per stuk, te bestellen en leveren 1000 stuks en meer</t>
  </si>
  <si>
    <t>2.14</t>
  </si>
  <si>
    <t>2.16</t>
  </si>
  <si>
    <t>Meerprijs voor het aanpassen van de container voor de bestaande betonput uit de vorige aanbesteding</t>
  </si>
  <si>
    <t>Gebruiksgereed maken software, inclusief éénmalige opleiding (in te vullen prijs voor alle toegangscontrolesystemen tezamen, ongeacht het aantal systemen) en inclusief 3 USB-paslezers voor het aanmaken/registreren van toegangspassen</t>
  </si>
  <si>
    <t>Gebruik software, inclusief helpdesk voor 10 jaar; prijs per maand (in te vullen prijs voor alle toegangscontrolesystemen tezamen, ongeacht het aantal systemen)</t>
  </si>
  <si>
    <r>
      <t>Meerprijs voor één extra m</t>
    </r>
    <r>
      <rPr>
        <vertAlign val="superscript"/>
        <sz val="9"/>
        <rFont val="Century Gothic"/>
        <family val="2"/>
      </rPr>
      <t>2</t>
    </r>
    <r>
      <rPr>
        <sz val="9"/>
        <rFont val="Century Gothic"/>
        <family val="2"/>
      </rPr>
      <t xml:space="preserve"> straatwerk (elementenverharding) bij plaatsing van een ondergrondse container exclusief levering elementenverharding</t>
    </r>
  </si>
  <si>
    <t>Leveren van een volledige kabelset</t>
  </si>
  <si>
    <t>Leveren van extra sleutels voor de inspectieluiken; per 10 stuks te bestellen en leveren (rechtstreeks aan opdrachtgever). Prijs per 10 stuks</t>
  </si>
  <si>
    <t>Prijsinvulformulier</t>
  </si>
  <si>
    <t>Meerprijs vervanging losse inwerpzuil inclusief gehele binnenwerk</t>
  </si>
  <si>
    <t>1.27</t>
  </si>
  <si>
    <t>1.28</t>
  </si>
  <si>
    <t>2.15</t>
  </si>
  <si>
    <t>Totaal perceel 4</t>
  </si>
  <si>
    <t>Inwerpunit compleet (80 liter)</t>
  </si>
  <si>
    <t>Leveren en afmonteren ondergrondse containers; restafval, textiel, GFT en PMD</t>
  </si>
  <si>
    <t>Leveren en afmonteren ondergrondse containers; papier</t>
  </si>
  <si>
    <t>Leveren en afmonteren ondergrondse containers; glas</t>
  </si>
  <si>
    <t>Bodemklep (restafval, textiel, GFT en PMD en papier)</t>
  </si>
  <si>
    <t>Kettingset/stangenset (restafval, textiel, GFT, PMD en papier)</t>
  </si>
  <si>
    <t>Kettingset/stangenset (glas)</t>
  </si>
  <si>
    <t>Datacommunicatiekosten van toegangscontrole tot aan levering aan opdrachtgever, dus incl. verwerking door systemen van inschrijver. Prijs per jaar</t>
  </si>
  <si>
    <t>Plaatsen van een semi ondergrondse container in elementenverharding, te weten asfalt (gebruiksklaar opgeleverd)</t>
  </si>
  <si>
    <t>Plaatsen van een semi ondergrondse container in gesloten verharding, te weten asfalt (gebruiksklaar opgeleverd)</t>
  </si>
  <si>
    <t>Plaatsen van een semi ondergrondse container in het groen (gebruiksklaar opgeleverd)</t>
  </si>
  <si>
    <t>Meerprijs uitgraven bestaande put en afvoeren en verwerken van de betonput, container, vloer, etc. incl. toegangscontrole voor gescheiden verwerking van de fracties</t>
  </si>
  <si>
    <t xml:space="preserve">Verwijderen bestaande betonput, zonder plaatsing nieuwe container,  incl. alle benodigde werkzaamheden, het aanbrengen van elementenverhardingen of groenvoorziening en het gescheiden afvoeren en verwerken van de betonput, container, putrand, putophoging, veiligheidsvloer, toegangscontrole etc. </t>
  </si>
  <si>
    <t xml:space="preserve">PERCEEL 4 SEMI ONDERGRONDSE CONTAINER </t>
  </si>
  <si>
    <t>Graven van 2 proefsleuvel t.b.v. locatiebepaling</t>
  </si>
  <si>
    <t>Meerprijs voor 2 extra proefsleuven in nabijheid beoogde locatie, direct na geconstateerder afwijkingen</t>
  </si>
  <si>
    <r>
      <t>Prijs voor 1m</t>
    </r>
    <r>
      <rPr>
        <vertAlign val="superscript"/>
        <sz val="9"/>
        <rFont val="Century Gothic"/>
        <family val="2"/>
      </rPr>
      <t>2</t>
    </r>
    <r>
      <rPr>
        <sz val="9"/>
        <rFont val="Century Gothic"/>
        <family val="2"/>
      </rPr>
      <t xml:space="preserve"> ophogen 10cm met vulzand (levering en gereedmaken voor leggen bestrating). Prijs per m</t>
    </r>
    <r>
      <rPr>
        <vertAlign val="superscript"/>
        <sz val="9"/>
        <rFont val="Century Gothic"/>
        <family val="2"/>
      </rPr>
      <t>2</t>
    </r>
    <r>
      <rPr>
        <sz val="9"/>
        <rFont val="Century Gothic"/>
        <family val="2"/>
      </rPr>
      <t>, richtlijn 5 m</t>
    </r>
    <r>
      <rPr>
        <vertAlign val="superscript"/>
        <sz val="9"/>
        <rFont val="Century Gothic"/>
        <family val="2"/>
      </rPr>
      <t>2</t>
    </r>
    <r>
      <rPr>
        <sz val="9"/>
        <rFont val="Century Gothic"/>
        <family val="2"/>
      </rPr>
      <t xml:space="preserve"> per locatie</t>
    </r>
  </si>
  <si>
    <r>
      <t>Prijs voor m</t>
    </r>
    <r>
      <rPr>
        <vertAlign val="superscript"/>
        <sz val="9"/>
        <rFont val="Century Gothic"/>
        <family val="2"/>
      </rPr>
      <t>2</t>
    </r>
    <r>
      <rPr>
        <sz val="9"/>
        <rFont val="Century Gothic"/>
        <family val="2"/>
      </rPr>
      <t xml:space="preserve"> betontegels (uitsluitend levering, geen plaatsing)</t>
    </r>
  </si>
  <si>
    <r>
      <t>Prijs voor m</t>
    </r>
    <r>
      <rPr>
        <vertAlign val="superscript"/>
        <sz val="9"/>
        <rFont val="Century Gothic"/>
        <family val="2"/>
      </rPr>
      <t>2</t>
    </r>
    <r>
      <rPr>
        <sz val="9"/>
        <rFont val="Century Gothic"/>
        <family val="2"/>
      </rPr>
      <t xml:space="preserve"> betonstraatstenen (uitsluitend levering, geen plaatsing)</t>
    </r>
  </si>
  <si>
    <r>
      <t>Prijs voor m</t>
    </r>
    <r>
      <rPr>
        <vertAlign val="superscript"/>
        <sz val="9"/>
        <rFont val="Century Gothic"/>
        <family val="2"/>
      </rPr>
      <t>2</t>
    </r>
    <r>
      <rPr>
        <sz val="9"/>
        <rFont val="Century Gothic"/>
        <family val="2"/>
      </rPr>
      <t xml:space="preserve"> groenvoorziening (levering en plaatsing)</t>
    </r>
  </si>
  <si>
    <t>Lagerset inwerptrommel (indien lagerset niet los beschikbaar dient u de prijs van een trommel inclusief lagers te vermelden)</t>
  </si>
  <si>
    <t>Leveren en afmonteren van semi ondergrondse container</t>
  </si>
  <si>
    <t>Leveren en afmonteren van semi ondergrondse containers, incl. betonput</t>
  </si>
  <si>
    <t>Bodemklep</t>
  </si>
  <si>
    <r>
      <t>Meerprijs voor het leveren van een 7m</t>
    </r>
    <r>
      <rPr>
        <vertAlign val="superscript"/>
        <sz val="9"/>
        <rFont val="Century Gothic"/>
        <family val="2"/>
      </rPr>
      <t>3</t>
    </r>
    <r>
      <rPr>
        <sz val="9"/>
        <rFont val="Century Gothic"/>
        <family val="2"/>
      </rPr>
      <t xml:space="preserve"> betonput</t>
    </r>
  </si>
  <si>
    <t>4.1</t>
  </si>
  <si>
    <t>4.2</t>
  </si>
  <si>
    <t>4.3</t>
  </si>
  <si>
    <t>4.4</t>
  </si>
  <si>
    <t>4.5</t>
  </si>
  <si>
    <t>4.6</t>
  </si>
  <si>
    <t>4.7</t>
  </si>
  <si>
    <t>4.8</t>
  </si>
  <si>
    <t>Datacommunicatiekosten van vulgraadmeetsysteem tot aan levering aan opdrachtgever, dus incl. verwerking door systemen van inschrijver. Prijs per jaar</t>
  </si>
  <si>
    <r>
      <t>Stabiliseren en aanpassen stempelplaats  per locatie (prijs per m</t>
    </r>
    <r>
      <rPr>
        <vertAlign val="superscript"/>
        <sz val="9"/>
        <rFont val="Century Gothic"/>
        <family val="2"/>
      </rPr>
      <t>2,</t>
    </r>
    <r>
      <rPr>
        <sz val="9"/>
        <rFont val="Century Gothic"/>
        <family val="2"/>
      </rPr>
      <t>)</t>
    </r>
  </si>
  <si>
    <t>3.16</t>
  </si>
  <si>
    <t>3.17</t>
  </si>
  <si>
    <t>3.18</t>
  </si>
  <si>
    <t>3.19</t>
  </si>
  <si>
    <t>3.20</t>
  </si>
  <si>
    <r>
      <t>Meerprijs voor het leveren van een 7m</t>
    </r>
    <r>
      <rPr>
        <vertAlign val="superscript"/>
        <sz val="9"/>
        <rFont val="Century Gothic"/>
        <family val="2"/>
      </rPr>
      <t>3</t>
    </r>
    <r>
      <rPr>
        <sz val="9"/>
        <rFont val="Century Gothic"/>
        <family val="2"/>
      </rPr>
      <t xml:space="preserve"> container (alle fracties m.u.v. glas)</t>
    </r>
  </si>
  <si>
    <t>1.29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</si>
</sst>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quot;€&quot;\ * #,##0.00_ ;_ &quot;€&quot;\ * \-#,##0.00_ ;_ &quot;€&quot;\ * &quot;-&quot;??_ ;_ @_ "/>
    <numFmt numFmtId="164" formatCode="_-&quot;€&quot;\ * #,##0.00_-;_-&quot;€&quot;\ * #,##0.00\-;_-&quot;€&quot;\ * &quot;-&quot;??_-;_-@_-"/>
    <numFmt numFmtId="165" formatCode="_ [$€-413]\ * #,##0.00_ ;_ [$€-413]\ * \-#,##0.00_ ;_ [$€-413]\ * &quot;-&quot;??_ ;_ @_ "/>
  </numFmts>
  <fonts count="41" x14ac:knownFonts="1">
    <font>
      <sz val="10"/>
      <color theme="1"/>
      <name val="Century Gothic"/>
      <family val="2"/>
    </font>
    <font>
      <sz val="10"/>
      <color indexed="8"/>
      <name val="Century Gothic"/>
      <family val="2"/>
    </font>
    <font>
      <b/>
      <sz val="12"/>
      <name val="Arial"/>
      <family val="2"/>
    </font>
    <font>
      <b/>
      <sz val="16"/>
      <color indexed="9"/>
      <name val="Century Gothic"/>
      <family val="2"/>
    </font>
    <font>
      <b/>
      <sz val="10"/>
      <color indexed="9"/>
      <name val="Century Gothic"/>
      <family val="2"/>
    </font>
    <font>
      <sz val="10"/>
      <name val="Arial"/>
      <family val="2"/>
    </font>
    <font>
      <sz val="9"/>
      <name val="Century Gothic"/>
      <family val="2"/>
    </font>
    <font>
      <b/>
      <sz val="12"/>
      <color indexed="9"/>
      <name val="Century Gothic"/>
      <family val="2"/>
    </font>
    <font>
      <b/>
      <sz val="18"/>
      <color indexed="56"/>
      <name val="Cambria"/>
      <family val="2"/>
    </font>
    <font>
      <sz val="11"/>
      <color indexed="8"/>
      <name val="Calibri"/>
      <family val="2"/>
    </font>
    <font>
      <b/>
      <u/>
      <sz val="9"/>
      <name val="Century Gothic"/>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name val="Tahoma"/>
      <family val="2"/>
    </font>
    <font>
      <b/>
      <sz val="9"/>
      <color indexed="9"/>
      <name val="Century Gothic"/>
      <family val="2"/>
    </font>
    <font>
      <b/>
      <sz val="9"/>
      <name val="Arial"/>
      <family val="2"/>
    </font>
    <font>
      <sz val="10"/>
      <name val="Arial"/>
      <family val="2"/>
    </font>
    <font>
      <b/>
      <sz val="9"/>
      <name val="Century Gothic"/>
      <family val="2"/>
    </font>
    <font>
      <vertAlign val="superscript"/>
      <sz val="9"/>
      <name val="Century Gothic"/>
      <family val="2"/>
    </font>
    <font>
      <sz val="10"/>
      <color theme="1"/>
      <name val="Century Gothic"/>
      <family val="2"/>
    </font>
    <font>
      <b/>
      <sz val="10"/>
      <color theme="0"/>
      <name val="Century Gothic"/>
      <family val="2"/>
    </font>
    <font>
      <sz val="9"/>
      <color theme="1"/>
      <name val="Century Gothic"/>
      <family val="2"/>
    </font>
    <font>
      <sz val="11"/>
      <color theme="1"/>
      <name val="Calibri"/>
      <family val="2"/>
      <scheme val="minor"/>
    </font>
    <font>
      <sz val="10"/>
      <color theme="1"/>
      <name val="Arial"/>
      <family val="2"/>
    </font>
    <font>
      <b/>
      <sz val="14"/>
      <color theme="1"/>
      <name val="Century Gothic"/>
      <family val="2"/>
    </font>
    <font>
      <b/>
      <sz val="16"/>
      <color theme="1"/>
      <name val="Century Gothic"/>
      <family val="2"/>
    </font>
    <font>
      <sz val="9"/>
      <color rgb="FFFF0000"/>
      <name val="Century Gothic"/>
      <family val="2"/>
    </font>
    <font>
      <b/>
      <sz val="9"/>
      <color theme="0"/>
      <name val="Century Gothic"/>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rgb="FFFFFFCC"/>
        <bgColor indexed="64"/>
      </patternFill>
    </fill>
    <fill>
      <patternFill patternType="solid">
        <fgColor theme="0"/>
        <bgColor indexed="64"/>
      </patternFill>
    </fill>
    <fill>
      <patternFill patternType="solid">
        <fgColor rgb="FFFF0000"/>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s>
  <cellStyleXfs count="749">
    <xf numFmtId="0" fontId="0" fillId="0" borderId="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164" fontId="5" fillId="0" borderId="0" applyFont="0" applyFill="0" applyBorder="0" applyAlignment="0" applyProtection="0"/>
    <xf numFmtId="164" fontId="5" fillId="0" borderId="0" applyFont="0" applyFill="0" applyBorder="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26"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26"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9" fontId="3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2" fillId="0" borderId="0" applyFont="0" applyFill="0" applyBorder="0" applyAlignment="0" applyProtection="0"/>
    <xf numFmtId="9" fontId="5" fillId="0" borderId="0" applyFont="0" applyFill="0" applyBorder="0" applyAlignment="0" applyProtection="0"/>
    <xf numFmtId="9" fontId="32" fillId="0" borderId="0" applyFont="0" applyFill="0" applyBorder="0" applyAlignment="0" applyProtection="0"/>
    <xf numFmtId="9" fontId="34" fillId="0" borderId="0" applyFont="0" applyFill="0" applyBorder="0" applyAlignment="0" applyProtection="0"/>
    <xf numFmtId="0" fontId="5" fillId="0" borderId="0"/>
    <xf numFmtId="0" fontId="5" fillId="0" borderId="0"/>
    <xf numFmtId="0" fontId="3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2" fillId="0" borderId="0"/>
    <xf numFmtId="0" fontId="3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 fillId="0" borderId="0"/>
    <xf numFmtId="0" fontId="5" fillId="0" borderId="0"/>
    <xf numFmtId="0" fontId="5" fillId="0" borderId="0"/>
    <xf numFmtId="0" fontId="32" fillId="0" borderId="0"/>
    <xf numFmtId="0" fontId="5" fillId="0" borderId="0"/>
    <xf numFmtId="0" fontId="5" fillId="0" borderId="0"/>
    <xf numFmtId="0" fontId="5" fillId="0" borderId="0"/>
    <xf numFmtId="0" fontId="32" fillId="0" borderId="0"/>
    <xf numFmtId="0" fontId="5" fillId="0" borderId="0"/>
    <xf numFmtId="0" fontId="5" fillId="0" borderId="0"/>
    <xf numFmtId="0" fontId="5" fillId="0" borderId="0"/>
    <xf numFmtId="0" fontId="32" fillId="0" borderId="0"/>
    <xf numFmtId="0" fontId="5" fillId="0" borderId="0"/>
    <xf numFmtId="0" fontId="5" fillId="0" borderId="0"/>
    <xf numFmtId="0" fontId="5" fillId="0" borderId="0"/>
    <xf numFmtId="0" fontId="32" fillId="0" borderId="0"/>
    <xf numFmtId="0" fontId="5" fillId="0" borderId="0"/>
    <xf numFmtId="0" fontId="5" fillId="0" borderId="0"/>
    <xf numFmtId="0" fontId="32" fillId="0" borderId="0"/>
    <xf numFmtId="0" fontId="32" fillId="0" borderId="0"/>
    <xf numFmtId="0" fontId="36" fillId="0" borderId="0"/>
    <xf numFmtId="0" fontId="35" fillId="0" borderId="0"/>
    <xf numFmtId="0" fontId="35" fillId="0" borderId="0"/>
    <xf numFmtId="0" fontId="35" fillId="0" borderId="0"/>
    <xf numFmtId="0" fontId="35" fillId="0" borderId="0"/>
    <xf numFmtId="0" fontId="35" fillId="0" borderId="0"/>
    <xf numFmtId="0" fontId="36" fillId="0" borderId="0"/>
    <xf numFmtId="0" fontId="35" fillId="0" borderId="0"/>
    <xf numFmtId="0" fontId="35" fillId="0" borderId="0"/>
    <xf numFmtId="0" fontId="35" fillId="0" borderId="0"/>
    <xf numFmtId="0" fontId="35" fillId="0" borderId="0"/>
    <xf numFmtId="0" fontId="35" fillId="0" borderId="0"/>
    <xf numFmtId="0" fontId="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 fillId="0" borderId="0"/>
    <xf numFmtId="0" fontId="29"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32" fillId="0" borderId="0"/>
    <xf numFmtId="0" fontId="5" fillId="0" borderId="0"/>
    <xf numFmtId="0" fontId="5"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44" fontId="32"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44" fontId="3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32"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34" fillId="0" borderId="0" applyFont="0" applyFill="0" applyBorder="0" applyAlignment="0" applyProtection="0"/>
    <xf numFmtId="44" fontId="36"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131">
    <xf numFmtId="0" fontId="0" fillId="0" borderId="0" xfId="0"/>
    <xf numFmtId="0" fontId="0" fillId="0" borderId="0" xfId="0" applyProtection="1"/>
    <xf numFmtId="0" fontId="0" fillId="0" borderId="0" xfId="0" applyBorder="1" applyAlignment="1" applyProtection="1">
      <alignment horizontal="center" vertical="center"/>
    </xf>
    <xf numFmtId="0" fontId="0" fillId="0" borderId="0" xfId="0" applyFill="1" applyBorder="1" applyProtection="1"/>
    <xf numFmtId="0" fontId="0" fillId="0" borderId="0" xfId="0" applyBorder="1" applyProtection="1"/>
    <xf numFmtId="164" fontId="32" fillId="0" borderId="0" xfId="391" applyFont="1" applyBorder="1" applyProtection="1"/>
    <xf numFmtId="0" fontId="2" fillId="0" borderId="10" xfId="0" applyFont="1" applyFill="1" applyBorder="1" applyAlignment="1" applyProtection="1">
      <alignment horizontal="right"/>
    </xf>
    <xf numFmtId="164" fontId="2" fillId="0" borderId="10" xfId="391" applyFont="1" applyBorder="1" applyProtection="1"/>
    <xf numFmtId="0" fontId="2" fillId="0" borderId="0" xfId="0" applyFont="1" applyFill="1" applyBorder="1" applyAlignment="1" applyProtection="1">
      <alignment horizontal="right"/>
    </xf>
    <xf numFmtId="164" fontId="2" fillId="0" borderId="0" xfId="391" applyFont="1" applyBorder="1" applyProtection="1"/>
    <xf numFmtId="0" fontId="4" fillId="24" borderId="11" xfId="0" applyFont="1" applyFill="1" applyBorder="1" applyAlignment="1" applyProtection="1">
      <alignment horizontal="center" vertical="center" wrapText="1"/>
    </xf>
    <xf numFmtId="0" fontId="3" fillId="24" borderId="11" xfId="0" applyFont="1" applyFill="1" applyBorder="1" applyAlignment="1" applyProtection="1">
      <alignment horizontal="center" vertical="center" wrapText="1"/>
    </xf>
    <xf numFmtId="0" fontId="0" fillId="0" borderId="10" xfId="0" applyBorder="1" applyAlignment="1" applyProtection="1">
      <alignment horizontal="center" vertical="center"/>
    </xf>
    <xf numFmtId="0" fontId="3" fillId="24" borderId="12" xfId="0" applyFont="1" applyFill="1" applyBorder="1" applyAlignment="1" applyProtection="1">
      <alignment vertical="center" wrapText="1"/>
    </xf>
    <xf numFmtId="0" fontId="7" fillId="24" borderId="11"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1" fontId="0" fillId="0" borderId="13" xfId="0" applyNumberFormat="1" applyFill="1" applyBorder="1" applyAlignment="1" applyProtection="1">
      <alignment horizontal="center" vertical="center"/>
    </xf>
    <xf numFmtId="164" fontId="32" fillId="0" borderId="0" xfId="391" applyFont="1" applyFill="1" applyBorder="1" applyAlignment="1" applyProtection="1">
      <alignment horizontal="left" vertical="center"/>
    </xf>
    <xf numFmtId="0" fontId="37" fillId="0" borderId="12" xfId="0" applyFont="1" applyBorder="1" applyAlignment="1" applyProtection="1">
      <alignment horizontal="right" vertical="center"/>
    </xf>
    <xf numFmtId="0" fontId="27" fillId="24" borderId="14" xfId="0" applyFont="1" applyFill="1" applyBorder="1" applyAlignment="1" applyProtection="1">
      <alignment horizontal="center" vertical="center" wrapText="1"/>
    </xf>
    <xf numFmtId="0" fontId="27" fillId="24" borderId="11" xfId="0" applyFont="1" applyFill="1" applyBorder="1" applyAlignment="1" applyProtection="1">
      <alignment horizontal="center" vertical="center" wrapText="1"/>
    </xf>
    <xf numFmtId="0" fontId="28" fillId="0" borderId="11" xfId="0" applyFont="1" applyBorder="1" applyAlignment="1" applyProtection="1"/>
    <xf numFmtId="0" fontId="34" fillId="0" borderId="0" xfId="0" applyFont="1" applyBorder="1" applyAlignment="1" applyProtection="1">
      <alignment horizontal="center" vertical="center"/>
    </xf>
    <xf numFmtId="164" fontId="28" fillId="0" borderId="14" xfId="391" applyFont="1" applyBorder="1" applyAlignment="1" applyProtection="1">
      <alignment horizontal="right" vertical="center"/>
    </xf>
    <xf numFmtId="0" fontId="34" fillId="0" borderId="15" xfId="0" applyFont="1" applyBorder="1" applyProtection="1"/>
    <xf numFmtId="0" fontId="28" fillId="0" borderId="12" xfId="0" applyFont="1" applyBorder="1" applyAlignment="1" applyProtection="1"/>
    <xf numFmtId="0" fontId="6" fillId="0" borderId="16" xfId="0" applyFont="1" applyFill="1" applyBorder="1" applyAlignment="1" applyProtection="1">
      <alignment horizontal="left" vertical="center" wrapText="1"/>
    </xf>
    <xf numFmtId="0" fontId="28" fillId="0" borderId="17" xfId="0" applyFont="1" applyFill="1" applyBorder="1" applyAlignment="1" applyProtection="1">
      <alignment horizontal="right"/>
    </xf>
    <xf numFmtId="164" fontId="28" fillId="0" borderId="0" xfId="391" applyFont="1" applyBorder="1" applyProtection="1"/>
    <xf numFmtId="0" fontId="6" fillId="0" borderId="18" xfId="0" applyFont="1" applyFill="1" applyBorder="1" applyAlignment="1" applyProtection="1">
      <alignment horizontal="left" vertical="center" wrapText="1"/>
    </xf>
    <xf numFmtId="0" fontId="28" fillId="0" borderId="0" xfId="0" applyFont="1" applyFill="1" applyBorder="1" applyAlignment="1" applyProtection="1">
      <alignment horizontal="right"/>
    </xf>
    <xf numFmtId="0" fontId="34" fillId="0" borderId="19" xfId="0" applyFont="1" applyBorder="1" applyProtection="1"/>
    <xf numFmtId="165" fontId="34" fillId="0" borderId="20" xfId="0" applyNumberFormat="1" applyFont="1" applyBorder="1" applyProtection="1"/>
    <xf numFmtId="0" fontId="34" fillId="0" borderId="21" xfId="0" applyFont="1" applyBorder="1" applyProtection="1"/>
    <xf numFmtId="165" fontId="34" fillId="0" borderId="22" xfId="0" applyNumberFormat="1" applyFont="1" applyBorder="1" applyProtection="1"/>
    <xf numFmtId="165" fontId="37" fillId="0" borderId="23" xfId="0" applyNumberFormat="1" applyFont="1" applyBorder="1" applyProtection="1"/>
    <xf numFmtId="0" fontId="34" fillId="0" borderId="24" xfId="0" applyFont="1" applyBorder="1" applyProtection="1"/>
    <xf numFmtId="165" fontId="34" fillId="0" borderId="25" xfId="0" applyNumberFormat="1" applyFont="1" applyBorder="1" applyProtection="1"/>
    <xf numFmtId="0" fontId="38" fillId="0" borderId="0" xfId="0" applyFont="1" applyProtection="1"/>
    <xf numFmtId="0" fontId="34" fillId="25" borderId="0" xfId="0" applyFont="1" applyFill="1" applyProtection="1"/>
    <xf numFmtId="164" fontId="34" fillId="25" borderId="23" xfId="391" applyFont="1" applyFill="1" applyBorder="1" applyAlignment="1" applyProtection="1">
      <alignment horizontal="left" vertical="center"/>
      <protection locked="0"/>
    </xf>
    <xf numFmtId="164" fontId="34" fillId="25" borderId="15" xfId="391" applyFont="1" applyFill="1" applyBorder="1" applyAlignment="1" applyProtection="1">
      <alignment horizontal="left" vertical="center"/>
      <protection locked="0"/>
    </xf>
    <xf numFmtId="0" fontId="28" fillId="0" borderId="10" xfId="0" applyFont="1" applyFill="1" applyBorder="1" applyAlignment="1" applyProtection="1">
      <alignment horizontal="right"/>
    </xf>
    <xf numFmtId="0" fontId="6" fillId="0" borderId="13" xfId="0" applyFont="1" applyFill="1" applyBorder="1" applyAlignment="1" applyProtection="1">
      <alignment vertical="center" wrapText="1"/>
    </xf>
    <xf numFmtId="0" fontId="6" fillId="0" borderId="26" xfId="0" applyFont="1" applyFill="1" applyBorder="1" applyAlignment="1" applyProtection="1">
      <alignment horizontal="right" vertical="center"/>
    </xf>
    <xf numFmtId="0" fontId="6" fillId="0" borderId="27" xfId="0" applyFont="1" applyFill="1" applyBorder="1" applyAlignment="1" applyProtection="1">
      <alignment horizontal="left" vertical="center"/>
    </xf>
    <xf numFmtId="0" fontId="6" fillId="0" borderId="16" xfId="0" applyFont="1" applyFill="1" applyBorder="1" applyAlignment="1" applyProtection="1">
      <alignment vertical="center" wrapText="1"/>
    </xf>
    <xf numFmtId="0" fontId="6" fillId="0" borderId="28" xfId="0" applyFont="1" applyFill="1" applyBorder="1" applyAlignment="1" applyProtection="1">
      <alignment vertical="center" wrapText="1"/>
    </xf>
    <xf numFmtId="0" fontId="6" fillId="26" borderId="18" xfId="0" applyFont="1" applyFill="1" applyBorder="1" applyProtection="1"/>
    <xf numFmtId="0" fontId="6" fillId="26" borderId="26" xfId="0" applyFont="1" applyFill="1" applyBorder="1" applyAlignment="1" applyProtection="1">
      <alignment horizontal="right" vertical="center"/>
    </xf>
    <xf numFmtId="0" fontId="6" fillId="26" borderId="13" xfId="0" applyFont="1" applyFill="1" applyBorder="1" applyAlignment="1" applyProtection="1">
      <alignment vertical="center" wrapText="1"/>
    </xf>
    <xf numFmtId="0" fontId="6" fillId="26" borderId="27" xfId="0" applyFont="1" applyFill="1" applyBorder="1" applyAlignment="1" applyProtection="1">
      <alignment horizontal="right" vertical="center"/>
    </xf>
    <xf numFmtId="0" fontId="6" fillId="26" borderId="13" xfId="0" applyFont="1" applyFill="1" applyBorder="1" applyProtection="1"/>
    <xf numFmtId="0" fontId="6" fillId="26" borderId="27" xfId="0" applyFont="1" applyFill="1" applyBorder="1" applyProtection="1"/>
    <xf numFmtId="0" fontId="6" fillId="26" borderId="13" xfId="0" applyFont="1" applyFill="1" applyBorder="1" applyAlignment="1" applyProtection="1">
      <alignment wrapText="1"/>
    </xf>
    <xf numFmtId="0" fontId="6" fillId="26" borderId="27" xfId="0" applyFont="1" applyFill="1" applyBorder="1" applyAlignment="1" applyProtection="1">
      <alignment wrapText="1"/>
    </xf>
    <xf numFmtId="0" fontId="6" fillId="26" borderId="16" xfId="0" applyFont="1" applyFill="1" applyBorder="1" applyAlignment="1" applyProtection="1">
      <alignment horizontal="left" vertical="center" wrapText="1"/>
    </xf>
    <xf numFmtId="0" fontId="6" fillId="26" borderId="28" xfId="0" applyFont="1" applyFill="1" applyBorder="1" applyAlignment="1" applyProtection="1">
      <alignment wrapText="1"/>
    </xf>
    <xf numFmtId="1" fontId="6" fillId="0" borderId="15" xfId="0" applyNumberFormat="1" applyFont="1" applyFill="1" applyBorder="1" applyAlignment="1" applyProtection="1">
      <alignment horizontal="center" vertical="center"/>
    </xf>
    <xf numFmtId="1" fontId="6" fillId="0" borderId="29" xfId="0" applyNumberFormat="1" applyFont="1" applyFill="1" applyBorder="1" applyAlignment="1" applyProtection="1">
      <alignment horizontal="center" vertical="center"/>
    </xf>
    <xf numFmtId="0" fontId="6" fillId="0" borderId="29"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26" borderId="13" xfId="0" applyFont="1" applyFill="1" applyBorder="1" applyAlignment="1" applyProtection="1">
      <alignment horizontal="left" wrapText="1"/>
    </xf>
    <xf numFmtId="0" fontId="6" fillId="26" borderId="27" xfId="0" applyFont="1" applyFill="1" applyBorder="1" applyAlignment="1" applyProtection="1">
      <alignment horizontal="left" wrapText="1"/>
    </xf>
    <xf numFmtId="164" fontId="28" fillId="0" borderId="0" xfId="391" applyFont="1" applyBorder="1" applyAlignment="1" applyProtection="1">
      <alignment horizontal="right" vertical="center"/>
    </xf>
    <xf numFmtId="1" fontId="39" fillId="0" borderId="13" xfId="0" applyNumberFormat="1" applyFont="1" applyFill="1" applyBorder="1" applyAlignment="1" applyProtection="1">
      <alignment vertical="center"/>
    </xf>
    <xf numFmtId="0" fontId="6" fillId="26" borderId="13" xfId="0" applyFont="1" applyFill="1" applyBorder="1" applyAlignment="1" applyProtection="1"/>
    <xf numFmtId="0" fontId="40" fillId="0" borderId="10" xfId="0" applyFont="1" applyFill="1" applyBorder="1" applyAlignment="1" applyProtection="1">
      <alignment vertical="center" wrapText="1"/>
    </xf>
    <xf numFmtId="0" fontId="6" fillId="0" borderId="15" xfId="0" applyFont="1" applyBorder="1" applyAlignment="1" applyProtection="1">
      <alignment vertical="center"/>
    </xf>
    <xf numFmtId="0" fontId="10" fillId="0" borderId="13" xfId="0" applyFont="1" applyFill="1" applyBorder="1" applyProtection="1"/>
    <xf numFmtId="164" fontId="6" fillId="25" borderId="15" xfId="391" applyFont="1" applyFill="1" applyBorder="1" applyProtection="1">
      <protection locked="0"/>
    </xf>
    <xf numFmtId="1" fontId="6" fillId="0" borderId="15" xfId="0" applyNumberFormat="1" applyFont="1" applyBorder="1" applyAlignment="1" applyProtection="1">
      <alignment horizontal="center" vertical="center"/>
    </xf>
    <xf numFmtId="164" fontId="6" fillId="0" borderId="15" xfId="391" applyFont="1" applyBorder="1" applyProtection="1"/>
    <xf numFmtId="0" fontId="6" fillId="0" borderId="29" xfId="0" applyFont="1" applyBorder="1" applyAlignment="1" applyProtection="1">
      <alignment horizontal="center" vertical="center"/>
    </xf>
    <xf numFmtId="0" fontId="6" fillId="0" borderId="13" xfId="0" applyFont="1" applyFill="1" applyBorder="1" applyAlignment="1" applyProtection="1">
      <alignment vertical="center"/>
    </xf>
    <xf numFmtId="0" fontId="6" fillId="0" borderId="27" xfId="0" applyFont="1" applyFill="1" applyBorder="1" applyAlignment="1" applyProtection="1">
      <alignment horizontal="right" vertical="center"/>
    </xf>
    <xf numFmtId="164" fontId="6" fillId="25" borderId="27" xfId="391" applyFont="1" applyFill="1" applyBorder="1" applyProtection="1">
      <protection locked="0"/>
    </xf>
    <xf numFmtId="1" fontId="6" fillId="0" borderId="29" xfId="0" applyNumberFormat="1" applyFont="1" applyBorder="1" applyAlignment="1" applyProtection="1">
      <alignment horizontal="center" vertical="center"/>
    </xf>
    <xf numFmtId="164" fontId="6" fillId="0" borderId="29" xfId="391" applyFont="1" applyBorder="1" applyProtection="1"/>
    <xf numFmtId="1" fontId="6" fillId="0" borderId="0" xfId="0" applyNumberFormat="1" applyFont="1" applyFill="1" applyBorder="1" applyAlignment="1" applyProtection="1">
      <alignment horizontal="center" vertical="center"/>
    </xf>
    <xf numFmtId="0" fontId="6" fillId="0" borderId="13" xfId="0" applyFont="1" applyFill="1" applyBorder="1" applyProtection="1"/>
    <xf numFmtId="0" fontId="6" fillId="0" borderId="27" xfId="0" applyFont="1" applyFill="1" applyBorder="1" applyProtection="1"/>
    <xf numFmtId="0" fontId="6" fillId="0" borderId="0" xfId="0" applyFont="1" applyFill="1" applyBorder="1" applyAlignment="1" applyProtection="1">
      <alignment horizontal="center" vertical="center"/>
    </xf>
    <xf numFmtId="1" fontId="6" fillId="0" borderId="0" xfId="0" applyNumberFormat="1" applyFont="1" applyBorder="1" applyAlignment="1" applyProtection="1">
      <alignment horizontal="center" vertical="center"/>
    </xf>
    <xf numFmtId="164" fontId="6" fillId="0" borderId="27" xfId="391" applyFont="1" applyBorder="1" applyProtection="1"/>
    <xf numFmtId="0" fontId="6" fillId="0" borderId="0" xfId="0" applyFont="1" applyBorder="1" applyAlignment="1" applyProtection="1">
      <alignment horizontal="center" vertical="center"/>
    </xf>
    <xf numFmtId="164" fontId="30" fillId="0" borderId="29" xfId="391" applyFont="1" applyBorder="1" applyAlignment="1" applyProtection="1">
      <alignment horizontal="right" vertical="center"/>
    </xf>
    <xf numFmtId="0" fontId="6" fillId="0" borderId="27" xfId="0" applyFont="1" applyFill="1" applyBorder="1" applyAlignment="1" applyProtection="1">
      <alignment vertical="center"/>
    </xf>
    <xf numFmtId="0" fontId="6" fillId="0" borderId="13" xfId="0" applyFont="1" applyFill="1" applyBorder="1" applyAlignment="1" applyProtection="1"/>
    <xf numFmtId="0" fontId="6" fillId="0" borderId="27" xfId="0" applyFont="1" applyFill="1" applyBorder="1" applyAlignment="1" applyProtection="1"/>
    <xf numFmtId="0" fontId="6" fillId="0" borderId="13" xfId="0" applyFont="1" applyFill="1" applyBorder="1" applyAlignment="1" applyProtection="1">
      <alignment horizontal="left" vertical="center"/>
    </xf>
    <xf numFmtId="0" fontId="6" fillId="0" borderId="13" xfId="569" applyFont="1" applyFill="1" applyBorder="1" applyProtection="1"/>
    <xf numFmtId="0" fontId="6" fillId="0" borderId="13" xfId="0" applyFont="1" applyFill="1" applyBorder="1" applyAlignment="1" applyProtection="1">
      <alignment wrapText="1"/>
    </xf>
    <xf numFmtId="0" fontId="6" fillId="0" borderId="16" xfId="0" applyFont="1" applyFill="1" applyBorder="1" applyProtection="1"/>
    <xf numFmtId="0" fontId="6" fillId="0" borderId="28" xfId="0" applyFont="1" applyFill="1" applyBorder="1" applyProtection="1"/>
    <xf numFmtId="0" fontId="30" fillId="0" borderId="17" xfId="0" applyFont="1" applyFill="1" applyBorder="1" applyAlignment="1" applyProtection="1">
      <alignment vertical="center" wrapText="1"/>
    </xf>
    <xf numFmtId="164" fontId="6" fillId="25" borderId="29" xfId="391" applyFont="1" applyFill="1" applyBorder="1" applyAlignment="1" applyProtection="1">
      <alignment vertical="center"/>
      <protection locked="0"/>
    </xf>
    <xf numFmtId="164" fontId="6" fillId="0" borderId="15" xfId="391" applyFont="1" applyBorder="1" applyAlignment="1" applyProtection="1">
      <alignment vertical="center"/>
    </xf>
    <xf numFmtId="164" fontId="6" fillId="0" borderId="29" xfId="391" applyFont="1" applyBorder="1" applyAlignment="1" applyProtection="1">
      <alignment vertical="center"/>
    </xf>
    <xf numFmtId="164" fontId="6" fillId="25" borderId="23" xfId="391" applyFont="1" applyFill="1" applyBorder="1" applyAlignment="1" applyProtection="1">
      <alignment vertical="center"/>
      <protection locked="0"/>
    </xf>
    <xf numFmtId="0" fontId="6" fillId="0" borderId="10" xfId="0" applyFont="1" applyFill="1" applyBorder="1" applyAlignment="1" applyProtection="1">
      <alignment horizontal="center" vertical="center"/>
    </xf>
    <xf numFmtId="164" fontId="6" fillId="0" borderId="23" xfId="391" applyFont="1" applyBorder="1" applyAlignment="1" applyProtection="1">
      <alignment vertical="center"/>
    </xf>
    <xf numFmtId="164" fontId="6" fillId="25" borderId="29" xfId="391" applyFont="1" applyFill="1" applyBorder="1" applyProtection="1">
      <protection locked="0"/>
    </xf>
    <xf numFmtId="44" fontId="6" fillId="25" borderId="29" xfId="704" applyNumberFormat="1" applyFont="1" applyFill="1" applyBorder="1" applyAlignment="1" applyProtection="1">
      <alignment vertical="center"/>
      <protection locked="0"/>
    </xf>
    <xf numFmtId="164" fontId="6" fillId="0" borderId="29" xfId="391" applyFont="1" applyBorder="1" applyAlignment="1" applyProtection="1">
      <alignment horizontal="left" vertical="center"/>
    </xf>
    <xf numFmtId="44" fontId="6" fillId="25" borderId="23" xfId="704" applyNumberFormat="1" applyFont="1" applyFill="1" applyBorder="1" applyAlignment="1" applyProtection="1">
      <alignment horizontal="center" vertical="center"/>
      <protection locked="0"/>
    </xf>
    <xf numFmtId="164" fontId="6" fillId="0" borderId="23" xfId="391" applyFont="1" applyBorder="1" applyAlignment="1" applyProtection="1">
      <alignment horizontal="left" vertical="center"/>
    </xf>
    <xf numFmtId="0" fontId="6" fillId="0" borderId="0" xfId="0" applyFont="1" applyBorder="1" applyProtection="1"/>
    <xf numFmtId="0" fontId="6" fillId="0" borderId="15" xfId="0" applyFont="1" applyBorder="1" applyProtection="1"/>
    <xf numFmtId="0" fontId="10" fillId="0" borderId="13" xfId="0" applyFont="1" applyBorder="1" applyProtection="1"/>
    <xf numFmtId="0" fontId="6" fillId="0" borderId="27" xfId="0" applyFont="1" applyBorder="1" applyAlignment="1" applyProtection="1">
      <alignment horizontal="left" vertical="center"/>
    </xf>
    <xf numFmtId="0" fontId="6" fillId="0" borderId="27" xfId="0" applyFont="1" applyBorder="1" applyAlignment="1" applyProtection="1">
      <alignment vertical="center"/>
    </xf>
    <xf numFmtId="0" fontId="6" fillId="0" borderId="13" xfId="0" applyFont="1" applyBorder="1" applyAlignment="1" applyProtection="1">
      <alignment horizontal="left" vertical="center"/>
    </xf>
    <xf numFmtId="0" fontId="30" fillId="0" borderId="14" xfId="0" applyFont="1" applyFill="1" applyBorder="1" applyAlignment="1" applyProtection="1">
      <alignment horizontal="left" vertical="center" wrapText="1"/>
    </xf>
    <xf numFmtId="0" fontId="34" fillId="0" borderId="14" xfId="0" applyFont="1" applyBorder="1" applyProtection="1"/>
    <xf numFmtId="0" fontId="6" fillId="0" borderId="23" xfId="0" applyFont="1" applyBorder="1" applyAlignment="1" applyProtection="1">
      <alignment horizontal="center" vertical="center"/>
    </xf>
    <xf numFmtId="9" fontId="6" fillId="0" borderId="23" xfId="547" applyFont="1" applyBorder="1" applyAlignment="1" applyProtection="1">
      <alignment horizontal="center" vertical="center"/>
    </xf>
    <xf numFmtId="0" fontId="3" fillId="24" borderId="12" xfId="0" applyFont="1" applyFill="1" applyBorder="1" applyAlignment="1" applyProtection="1">
      <alignment horizontal="left" vertical="center" wrapText="1"/>
    </xf>
    <xf numFmtId="0" fontId="3" fillId="24" borderId="11" xfId="0" applyFont="1" applyFill="1" applyBorder="1" applyAlignment="1" applyProtection="1">
      <alignment horizontal="left" vertical="center" wrapText="1"/>
    </xf>
    <xf numFmtId="0" fontId="37" fillId="25" borderId="10" xfId="0" applyFont="1" applyFill="1" applyBorder="1" applyAlignment="1" applyProtection="1">
      <alignment horizontal="left"/>
    </xf>
    <xf numFmtId="0" fontId="28" fillId="0" borderId="16" xfId="0" applyFont="1" applyBorder="1" applyAlignment="1" applyProtection="1">
      <alignment horizontal="left"/>
    </xf>
    <xf numFmtId="0" fontId="28" fillId="0" borderId="10" xfId="0" applyFont="1" applyBorder="1" applyAlignment="1" applyProtection="1">
      <alignment horizontal="left"/>
    </xf>
    <xf numFmtId="0" fontId="3" fillId="24" borderId="30"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6" fillId="26" borderId="13" xfId="0" applyFont="1" applyFill="1" applyBorder="1" applyAlignment="1" applyProtection="1">
      <alignment horizontal="left" wrapText="1"/>
    </xf>
    <xf numFmtId="0" fontId="6" fillId="26" borderId="27" xfId="0" applyFont="1" applyFill="1" applyBorder="1" applyAlignment="1" applyProtection="1">
      <alignment horizontal="left" wrapText="1"/>
    </xf>
    <xf numFmtId="164" fontId="28" fillId="0" borderId="12" xfId="391" applyFont="1" applyBorder="1" applyAlignment="1" applyProtection="1">
      <alignment horizontal="right" vertical="center"/>
    </xf>
    <xf numFmtId="164" fontId="28" fillId="0" borderId="30" xfId="391" applyFont="1" applyBorder="1" applyAlignment="1" applyProtection="1">
      <alignment horizontal="right" vertical="center"/>
    </xf>
    <xf numFmtId="0" fontId="33" fillId="27" borderId="0" xfId="555" applyFont="1" applyFill="1" applyBorder="1" applyAlignment="1" applyProtection="1">
      <alignment horizontal="left" vertical="center" wrapText="1"/>
    </xf>
  </cellXfs>
  <cellStyles count="749">
    <cellStyle name="20% - Accent1 10" xfId="1"/>
    <cellStyle name="20% - Accent1 11" xfId="2"/>
    <cellStyle name="20% - Accent1 12" xfId="3"/>
    <cellStyle name="20% - Accent1 13" xfId="4"/>
    <cellStyle name="20% - Accent1 14" xfId="5"/>
    <cellStyle name="20% - Accent1 15" xfId="6"/>
    <cellStyle name="20% - Accent1 16" xfId="7"/>
    <cellStyle name="20% - Accent1 2" xfId="8"/>
    <cellStyle name="20% - Accent1 3" xfId="9"/>
    <cellStyle name="20% - Accent1 4" xfId="10"/>
    <cellStyle name="20% - Accent1 5" xfId="11"/>
    <cellStyle name="20% - Accent1 6" xfId="12"/>
    <cellStyle name="20% - Accent1 7" xfId="13"/>
    <cellStyle name="20% - Accent1 8" xfId="14"/>
    <cellStyle name="20% - Accent1 9" xfId="15"/>
    <cellStyle name="20% - Accent2 10" xfId="16"/>
    <cellStyle name="20% - Accent2 11" xfId="17"/>
    <cellStyle name="20% - Accent2 12" xfId="18"/>
    <cellStyle name="20% - Accent2 13" xfId="19"/>
    <cellStyle name="20% - Accent2 14" xfId="20"/>
    <cellStyle name="20% - Accent2 15" xfId="21"/>
    <cellStyle name="20% - Accent2 16" xfId="22"/>
    <cellStyle name="20% - Accent2 2" xfId="23"/>
    <cellStyle name="20% - Accent2 3" xfId="24"/>
    <cellStyle name="20% - Accent2 4" xfId="25"/>
    <cellStyle name="20% - Accent2 5" xfId="26"/>
    <cellStyle name="20% - Accent2 6" xfId="27"/>
    <cellStyle name="20% - Accent2 7" xfId="28"/>
    <cellStyle name="20% - Accent2 8" xfId="29"/>
    <cellStyle name="20% - Accent2 9" xfId="30"/>
    <cellStyle name="20% - Accent3 10" xfId="31"/>
    <cellStyle name="20% - Accent3 11" xfId="32"/>
    <cellStyle name="20% - Accent3 12" xfId="33"/>
    <cellStyle name="20% - Accent3 13" xfId="34"/>
    <cellStyle name="20% - Accent3 14" xfId="35"/>
    <cellStyle name="20% - Accent3 15" xfId="36"/>
    <cellStyle name="20% - Accent3 16" xfId="37"/>
    <cellStyle name="20% - Accent3 2" xfId="38"/>
    <cellStyle name="20% - Accent3 3" xfId="39"/>
    <cellStyle name="20% - Accent3 4" xfId="40"/>
    <cellStyle name="20% - Accent3 5" xfId="41"/>
    <cellStyle name="20% - Accent3 6" xfId="42"/>
    <cellStyle name="20% - Accent3 7" xfId="43"/>
    <cellStyle name="20% - Accent3 8" xfId="44"/>
    <cellStyle name="20% - Accent3 9" xfId="45"/>
    <cellStyle name="20% - Accent4 10" xfId="46"/>
    <cellStyle name="20% - Accent4 11" xfId="47"/>
    <cellStyle name="20% - Accent4 12" xfId="48"/>
    <cellStyle name="20% - Accent4 13" xfId="49"/>
    <cellStyle name="20% - Accent4 14" xfId="50"/>
    <cellStyle name="20% - Accent4 15" xfId="51"/>
    <cellStyle name="20% - Accent4 16" xfId="52"/>
    <cellStyle name="20% - Accent4 2" xfId="53"/>
    <cellStyle name="20% - Accent4 3" xfId="54"/>
    <cellStyle name="20% - Accent4 4" xfId="55"/>
    <cellStyle name="20% - Accent4 5" xfId="56"/>
    <cellStyle name="20% - Accent4 6" xfId="57"/>
    <cellStyle name="20% - Accent4 7" xfId="58"/>
    <cellStyle name="20% - Accent4 8" xfId="59"/>
    <cellStyle name="20% - Accent4 9" xfId="60"/>
    <cellStyle name="20% - Accent5 10" xfId="61"/>
    <cellStyle name="20% - Accent5 11" xfId="62"/>
    <cellStyle name="20% - Accent5 12" xfId="63"/>
    <cellStyle name="20% - Accent5 13" xfId="64"/>
    <cellStyle name="20% - Accent5 14" xfId="65"/>
    <cellStyle name="20% - Accent5 15" xfId="66"/>
    <cellStyle name="20% - Accent5 16" xfId="67"/>
    <cellStyle name="20% - Accent5 2" xfId="68"/>
    <cellStyle name="20% - Accent5 3" xfId="69"/>
    <cellStyle name="20% - Accent5 4" xfId="70"/>
    <cellStyle name="20% - Accent5 5" xfId="71"/>
    <cellStyle name="20% - Accent5 6" xfId="72"/>
    <cellStyle name="20% - Accent5 7" xfId="73"/>
    <cellStyle name="20% - Accent5 8" xfId="74"/>
    <cellStyle name="20% - Accent5 9" xfId="75"/>
    <cellStyle name="20% - Accent6 10" xfId="76"/>
    <cellStyle name="20% - Accent6 11" xfId="77"/>
    <cellStyle name="20% - Accent6 12" xfId="78"/>
    <cellStyle name="20% - Accent6 13" xfId="79"/>
    <cellStyle name="20% - Accent6 14" xfId="80"/>
    <cellStyle name="20% - Accent6 15" xfId="81"/>
    <cellStyle name="20% - Accent6 16" xfId="82"/>
    <cellStyle name="20% - Accent6 2" xfId="83"/>
    <cellStyle name="20% - Accent6 3" xfId="84"/>
    <cellStyle name="20% - Accent6 4" xfId="85"/>
    <cellStyle name="20% - Accent6 5" xfId="86"/>
    <cellStyle name="20% - Accent6 6" xfId="87"/>
    <cellStyle name="20% - Accent6 7" xfId="88"/>
    <cellStyle name="20% - Accent6 8" xfId="89"/>
    <cellStyle name="20% - Accent6 9" xfId="90"/>
    <cellStyle name="40% - Accent1 10" xfId="91"/>
    <cellStyle name="40% - Accent1 11" xfId="92"/>
    <cellStyle name="40% - Accent1 12" xfId="93"/>
    <cellStyle name="40% - Accent1 13" xfId="94"/>
    <cellStyle name="40% - Accent1 14" xfId="95"/>
    <cellStyle name="40% - Accent1 15" xfId="96"/>
    <cellStyle name="40% - Accent1 16" xfId="97"/>
    <cellStyle name="40% - Accent1 2" xfId="98"/>
    <cellStyle name="40% - Accent1 3" xfId="99"/>
    <cellStyle name="40% - Accent1 4" xfId="100"/>
    <cellStyle name="40% - Accent1 5" xfId="101"/>
    <cellStyle name="40% - Accent1 6" xfId="102"/>
    <cellStyle name="40% - Accent1 7" xfId="103"/>
    <cellStyle name="40% - Accent1 8" xfId="104"/>
    <cellStyle name="40% - Accent1 9" xfId="105"/>
    <cellStyle name="40% - Accent2 10" xfId="106"/>
    <cellStyle name="40% - Accent2 11" xfId="107"/>
    <cellStyle name="40% - Accent2 12" xfId="108"/>
    <cellStyle name="40% - Accent2 13" xfId="109"/>
    <cellStyle name="40% - Accent2 14" xfId="110"/>
    <cellStyle name="40% - Accent2 15" xfId="111"/>
    <cellStyle name="40% - Accent2 16" xfId="112"/>
    <cellStyle name="40% - Accent2 2" xfId="113"/>
    <cellStyle name="40% - Accent2 3" xfId="114"/>
    <cellStyle name="40% - Accent2 4" xfId="115"/>
    <cellStyle name="40% - Accent2 5" xfId="116"/>
    <cellStyle name="40% - Accent2 6" xfId="117"/>
    <cellStyle name="40% - Accent2 7" xfId="118"/>
    <cellStyle name="40% - Accent2 8" xfId="119"/>
    <cellStyle name="40% - Accent2 9" xfId="120"/>
    <cellStyle name="40% - Accent3 10" xfId="121"/>
    <cellStyle name="40% - Accent3 11" xfId="122"/>
    <cellStyle name="40% - Accent3 12" xfId="123"/>
    <cellStyle name="40% - Accent3 13" xfId="124"/>
    <cellStyle name="40% - Accent3 14" xfId="125"/>
    <cellStyle name="40% - Accent3 15" xfId="126"/>
    <cellStyle name="40% - Accent3 16" xfId="127"/>
    <cellStyle name="40% - Accent3 2" xfId="128"/>
    <cellStyle name="40% - Accent3 3" xfId="129"/>
    <cellStyle name="40% - Accent3 4" xfId="130"/>
    <cellStyle name="40% - Accent3 5" xfId="131"/>
    <cellStyle name="40% - Accent3 6" xfId="132"/>
    <cellStyle name="40% - Accent3 7" xfId="133"/>
    <cellStyle name="40% - Accent3 8" xfId="134"/>
    <cellStyle name="40% - Accent3 9" xfId="135"/>
    <cellStyle name="40% - Accent4 10" xfId="136"/>
    <cellStyle name="40% - Accent4 11" xfId="137"/>
    <cellStyle name="40% - Accent4 12" xfId="138"/>
    <cellStyle name="40% - Accent4 13" xfId="139"/>
    <cellStyle name="40% - Accent4 14" xfId="140"/>
    <cellStyle name="40% - Accent4 15" xfId="141"/>
    <cellStyle name="40% - Accent4 16" xfId="142"/>
    <cellStyle name="40% - Accent4 2" xfId="143"/>
    <cellStyle name="40% - Accent4 3" xfId="144"/>
    <cellStyle name="40% - Accent4 4" xfId="145"/>
    <cellStyle name="40% - Accent4 5" xfId="146"/>
    <cellStyle name="40% - Accent4 6" xfId="147"/>
    <cellStyle name="40% - Accent4 7" xfId="148"/>
    <cellStyle name="40% - Accent4 8" xfId="149"/>
    <cellStyle name="40% - Accent4 9" xfId="150"/>
    <cellStyle name="40% - Accent5 10" xfId="151"/>
    <cellStyle name="40% - Accent5 11" xfId="152"/>
    <cellStyle name="40% - Accent5 12" xfId="153"/>
    <cellStyle name="40% - Accent5 13" xfId="154"/>
    <cellStyle name="40% - Accent5 14" xfId="155"/>
    <cellStyle name="40% - Accent5 15" xfId="156"/>
    <cellStyle name="40% - Accent5 16" xfId="157"/>
    <cellStyle name="40% - Accent5 2" xfId="158"/>
    <cellStyle name="40% - Accent5 3" xfId="159"/>
    <cellStyle name="40% - Accent5 4" xfId="160"/>
    <cellStyle name="40% - Accent5 5" xfId="161"/>
    <cellStyle name="40% - Accent5 6" xfId="162"/>
    <cellStyle name="40% - Accent5 7" xfId="163"/>
    <cellStyle name="40% - Accent5 8" xfId="164"/>
    <cellStyle name="40% - Accent5 9" xfId="165"/>
    <cellStyle name="40% - Accent6 10" xfId="166"/>
    <cellStyle name="40% - Accent6 11" xfId="167"/>
    <cellStyle name="40% - Accent6 12" xfId="168"/>
    <cellStyle name="40% - Accent6 13" xfId="169"/>
    <cellStyle name="40% - Accent6 14" xfId="170"/>
    <cellStyle name="40% - Accent6 15" xfId="171"/>
    <cellStyle name="40% - Accent6 16" xfId="172"/>
    <cellStyle name="40% - Accent6 2" xfId="173"/>
    <cellStyle name="40% - Accent6 3" xfId="174"/>
    <cellStyle name="40% - Accent6 4" xfId="175"/>
    <cellStyle name="40% - Accent6 5" xfId="176"/>
    <cellStyle name="40% - Accent6 6" xfId="177"/>
    <cellStyle name="40% - Accent6 7" xfId="178"/>
    <cellStyle name="40% - Accent6 8" xfId="179"/>
    <cellStyle name="40% - Accent6 9" xfId="180"/>
    <cellStyle name="60% - Accent1 10" xfId="181"/>
    <cellStyle name="60% - Accent1 11" xfId="182"/>
    <cellStyle name="60% - Accent1 12" xfId="183"/>
    <cellStyle name="60% - Accent1 13" xfId="184"/>
    <cellStyle name="60% - Accent1 14" xfId="185"/>
    <cellStyle name="60% - Accent1 15" xfId="186"/>
    <cellStyle name="60% - Accent1 16" xfId="187"/>
    <cellStyle name="60% - Accent1 2" xfId="188"/>
    <cellStyle name="60% - Accent1 3" xfId="189"/>
    <cellStyle name="60% - Accent1 4" xfId="190"/>
    <cellStyle name="60% - Accent1 5" xfId="191"/>
    <cellStyle name="60% - Accent1 6" xfId="192"/>
    <cellStyle name="60% - Accent1 7" xfId="193"/>
    <cellStyle name="60% - Accent1 8" xfId="194"/>
    <cellStyle name="60% - Accent1 9" xfId="195"/>
    <cellStyle name="60% - Accent2 10" xfId="196"/>
    <cellStyle name="60% - Accent2 11" xfId="197"/>
    <cellStyle name="60% - Accent2 12" xfId="198"/>
    <cellStyle name="60% - Accent2 13" xfId="199"/>
    <cellStyle name="60% - Accent2 14" xfId="200"/>
    <cellStyle name="60% - Accent2 15" xfId="201"/>
    <cellStyle name="60% - Accent2 16" xfId="202"/>
    <cellStyle name="60% - Accent2 2" xfId="203"/>
    <cellStyle name="60% - Accent2 3" xfId="204"/>
    <cellStyle name="60% - Accent2 4" xfId="205"/>
    <cellStyle name="60% - Accent2 5" xfId="206"/>
    <cellStyle name="60% - Accent2 6" xfId="207"/>
    <cellStyle name="60% - Accent2 7" xfId="208"/>
    <cellStyle name="60% - Accent2 8" xfId="209"/>
    <cellStyle name="60% - Accent2 9" xfId="210"/>
    <cellStyle name="60% - Accent3 10" xfId="211"/>
    <cellStyle name="60% - Accent3 11" xfId="212"/>
    <cellStyle name="60% - Accent3 12" xfId="213"/>
    <cellStyle name="60% - Accent3 13" xfId="214"/>
    <cellStyle name="60% - Accent3 14" xfId="215"/>
    <cellStyle name="60% - Accent3 15" xfId="216"/>
    <cellStyle name="60% - Accent3 16" xfId="217"/>
    <cellStyle name="60% - Accent3 2" xfId="218"/>
    <cellStyle name="60% - Accent3 3" xfId="219"/>
    <cellStyle name="60% - Accent3 4" xfId="220"/>
    <cellStyle name="60% - Accent3 5" xfId="221"/>
    <cellStyle name="60% - Accent3 6" xfId="222"/>
    <cellStyle name="60% - Accent3 7" xfId="223"/>
    <cellStyle name="60% - Accent3 8" xfId="224"/>
    <cellStyle name="60% - Accent3 9" xfId="225"/>
    <cellStyle name="60% - Accent4 10" xfId="226"/>
    <cellStyle name="60% - Accent4 11" xfId="227"/>
    <cellStyle name="60% - Accent4 12" xfId="228"/>
    <cellStyle name="60% - Accent4 13" xfId="229"/>
    <cellStyle name="60% - Accent4 14" xfId="230"/>
    <cellStyle name="60% - Accent4 15" xfId="231"/>
    <cellStyle name="60% - Accent4 16" xfId="232"/>
    <cellStyle name="60% - Accent4 2" xfId="233"/>
    <cellStyle name="60% - Accent4 3" xfId="234"/>
    <cellStyle name="60% - Accent4 4" xfId="235"/>
    <cellStyle name="60% - Accent4 5" xfId="236"/>
    <cellStyle name="60% - Accent4 6" xfId="237"/>
    <cellStyle name="60% - Accent4 7" xfId="238"/>
    <cellStyle name="60% - Accent4 8" xfId="239"/>
    <cellStyle name="60% - Accent4 9" xfId="240"/>
    <cellStyle name="60% - Accent5 10" xfId="241"/>
    <cellStyle name="60% - Accent5 11" xfId="242"/>
    <cellStyle name="60% - Accent5 12" xfId="243"/>
    <cellStyle name="60% - Accent5 13" xfId="244"/>
    <cellStyle name="60% - Accent5 14" xfId="245"/>
    <cellStyle name="60% - Accent5 15" xfId="246"/>
    <cellStyle name="60% - Accent5 16" xfId="247"/>
    <cellStyle name="60% - Accent5 2" xfId="248"/>
    <cellStyle name="60% - Accent5 3" xfId="249"/>
    <cellStyle name="60% - Accent5 4" xfId="250"/>
    <cellStyle name="60% - Accent5 5" xfId="251"/>
    <cellStyle name="60% - Accent5 6" xfId="252"/>
    <cellStyle name="60% - Accent5 7" xfId="253"/>
    <cellStyle name="60% - Accent5 8" xfId="254"/>
    <cellStyle name="60% - Accent5 9" xfId="255"/>
    <cellStyle name="60% - Accent6 10" xfId="256"/>
    <cellStyle name="60% - Accent6 11" xfId="257"/>
    <cellStyle name="60% - Accent6 12" xfId="258"/>
    <cellStyle name="60% - Accent6 13" xfId="259"/>
    <cellStyle name="60% - Accent6 14" xfId="260"/>
    <cellStyle name="60% - Accent6 15" xfId="261"/>
    <cellStyle name="60% - Accent6 16" xfId="262"/>
    <cellStyle name="60% - Accent6 2" xfId="263"/>
    <cellStyle name="60% - Accent6 3" xfId="264"/>
    <cellStyle name="60% - Accent6 4" xfId="265"/>
    <cellStyle name="60% - Accent6 5" xfId="266"/>
    <cellStyle name="60% - Accent6 6" xfId="267"/>
    <cellStyle name="60% - Accent6 7" xfId="268"/>
    <cellStyle name="60% - Accent6 8" xfId="269"/>
    <cellStyle name="60% - Accent6 9" xfId="270"/>
    <cellStyle name="Accent1 10" xfId="271"/>
    <cellStyle name="Accent1 11" xfId="272"/>
    <cellStyle name="Accent1 12" xfId="273"/>
    <cellStyle name="Accent1 13" xfId="274"/>
    <cellStyle name="Accent1 14" xfId="275"/>
    <cellStyle name="Accent1 15" xfId="276"/>
    <cellStyle name="Accent1 16" xfId="277"/>
    <cellStyle name="Accent1 2" xfId="278"/>
    <cellStyle name="Accent1 3" xfId="279"/>
    <cellStyle name="Accent1 4" xfId="280"/>
    <cellStyle name="Accent1 5" xfId="281"/>
    <cellStyle name="Accent1 6" xfId="282"/>
    <cellStyle name="Accent1 7" xfId="283"/>
    <cellStyle name="Accent1 8" xfId="284"/>
    <cellStyle name="Accent1 9" xfId="285"/>
    <cellStyle name="Accent2 10" xfId="286"/>
    <cellStyle name="Accent2 11" xfId="287"/>
    <cellStyle name="Accent2 12" xfId="288"/>
    <cellStyle name="Accent2 13" xfId="289"/>
    <cellStyle name="Accent2 14" xfId="290"/>
    <cellStyle name="Accent2 15" xfId="291"/>
    <cellStyle name="Accent2 16" xfId="292"/>
    <cellStyle name="Accent2 2" xfId="293"/>
    <cellStyle name="Accent2 3" xfId="294"/>
    <cellStyle name="Accent2 4" xfId="295"/>
    <cellStyle name="Accent2 5" xfId="296"/>
    <cellStyle name="Accent2 6" xfId="297"/>
    <cellStyle name="Accent2 7" xfId="298"/>
    <cellStyle name="Accent2 8" xfId="299"/>
    <cellStyle name="Accent2 9" xfId="300"/>
    <cellStyle name="Accent3 10" xfId="301"/>
    <cellStyle name="Accent3 11" xfId="302"/>
    <cellStyle name="Accent3 12" xfId="303"/>
    <cellStyle name="Accent3 13" xfId="304"/>
    <cellStyle name="Accent3 14" xfId="305"/>
    <cellStyle name="Accent3 15" xfId="306"/>
    <cellStyle name="Accent3 16" xfId="307"/>
    <cellStyle name="Accent3 2" xfId="308"/>
    <cellStyle name="Accent3 3" xfId="309"/>
    <cellStyle name="Accent3 4" xfId="310"/>
    <cellStyle name="Accent3 5" xfId="311"/>
    <cellStyle name="Accent3 6" xfId="312"/>
    <cellStyle name="Accent3 7" xfId="313"/>
    <cellStyle name="Accent3 8" xfId="314"/>
    <cellStyle name="Accent3 9" xfId="315"/>
    <cellStyle name="Accent4 10" xfId="316"/>
    <cellStyle name="Accent4 11" xfId="317"/>
    <cellStyle name="Accent4 12" xfId="318"/>
    <cellStyle name="Accent4 13" xfId="319"/>
    <cellStyle name="Accent4 14" xfId="320"/>
    <cellStyle name="Accent4 15" xfId="321"/>
    <cellStyle name="Accent4 16" xfId="322"/>
    <cellStyle name="Accent4 2" xfId="323"/>
    <cellStyle name="Accent4 3" xfId="324"/>
    <cellStyle name="Accent4 4" xfId="325"/>
    <cellStyle name="Accent4 5" xfId="326"/>
    <cellStyle name="Accent4 6" xfId="327"/>
    <cellStyle name="Accent4 7" xfId="328"/>
    <cellStyle name="Accent4 8" xfId="329"/>
    <cellStyle name="Accent4 9" xfId="330"/>
    <cellStyle name="Accent5 10" xfId="331"/>
    <cellStyle name="Accent5 11" xfId="332"/>
    <cellStyle name="Accent5 12" xfId="333"/>
    <cellStyle name="Accent5 13" xfId="334"/>
    <cellStyle name="Accent5 14" xfId="335"/>
    <cellStyle name="Accent5 15" xfId="336"/>
    <cellStyle name="Accent5 16" xfId="337"/>
    <cellStyle name="Accent5 2" xfId="338"/>
    <cellStyle name="Accent5 3" xfId="339"/>
    <cellStyle name="Accent5 4" xfId="340"/>
    <cellStyle name="Accent5 5" xfId="341"/>
    <cellStyle name="Accent5 6" xfId="342"/>
    <cellStyle name="Accent5 7" xfId="343"/>
    <cellStyle name="Accent5 8" xfId="344"/>
    <cellStyle name="Accent5 9" xfId="345"/>
    <cellStyle name="Accent6 10" xfId="346"/>
    <cellStyle name="Accent6 11" xfId="347"/>
    <cellStyle name="Accent6 12" xfId="348"/>
    <cellStyle name="Accent6 13" xfId="349"/>
    <cellStyle name="Accent6 14" xfId="350"/>
    <cellStyle name="Accent6 15" xfId="351"/>
    <cellStyle name="Accent6 16" xfId="352"/>
    <cellStyle name="Accent6 2" xfId="353"/>
    <cellStyle name="Accent6 3" xfId="354"/>
    <cellStyle name="Accent6 4" xfId="355"/>
    <cellStyle name="Accent6 5" xfId="356"/>
    <cellStyle name="Accent6 6" xfId="357"/>
    <cellStyle name="Accent6 7" xfId="358"/>
    <cellStyle name="Accent6 8" xfId="359"/>
    <cellStyle name="Accent6 9" xfId="360"/>
    <cellStyle name="Berekening 10" xfId="361"/>
    <cellStyle name="Berekening 11" xfId="362"/>
    <cellStyle name="Berekening 12" xfId="363"/>
    <cellStyle name="Berekening 13" xfId="364"/>
    <cellStyle name="Berekening 14" xfId="365"/>
    <cellStyle name="Berekening 15" xfId="366"/>
    <cellStyle name="Berekening 16" xfId="367"/>
    <cellStyle name="Berekening 2" xfId="368"/>
    <cellStyle name="Berekening 3" xfId="369"/>
    <cellStyle name="Berekening 4" xfId="370"/>
    <cellStyle name="Berekening 5" xfId="371"/>
    <cellStyle name="Berekening 6" xfId="372"/>
    <cellStyle name="Berekening 7" xfId="373"/>
    <cellStyle name="Berekening 8" xfId="374"/>
    <cellStyle name="Berekening 9" xfId="375"/>
    <cellStyle name="Controlecel 10" xfId="376"/>
    <cellStyle name="Controlecel 11" xfId="377"/>
    <cellStyle name="Controlecel 12" xfId="378"/>
    <cellStyle name="Controlecel 13" xfId="379"/>
    <cellStyle name="Controlecel 14" xfId="380"/>
    <cellStyle name="Controlecel 15" xfId="381"/>
    <cellStyle name="Controlecel 16" xfId="382"/>
    <cellStyle name="Controlecel 2" xfId="383"/>
    <cellStyle name="Controlecel 3" xfId="384"/>
    <cellStyle name="Controlecel 4" xfId="385"/>
    <cellStyle name="Controlecel 5" xfId="386"/>
    <cellStyle name="Controlecel 6" xfId="387"/>
    <cellStyle name="Controlecel 7" xfId="388"/>
    <cellStyle name="Controlecel 8" xfId="389"/>
    <cellStyle name="Controlecel 9" xfId="390"/>
    <cellStyle name="Euro" xfId="391"/>
    <cellStyle name="Euro 2" xfId="392"/>
    <cellStyle name="Gekoppelde cel 10" xfId="393"/>
    <cellStyle name="Gekoppelde cel 11" xfId="394"/>
    <cellStyle name="Gekoppelde cel 12" xfId="395"/>
    <cellStyle name="Gekoppelde cel 13" xfId="396"/>
    <cellStyle name="Gekoppelde cel 14" xfId="397"/>
    <cellStyle name="Gekoppelde cel 15" xfId="398"/>
    <cellStyle name="Gekoppelde cel 16" xfId="399"/>
    <cellStyle name="Gekoppelde cel 2" xfId="400"/>
    <cellStyle name="Gekoppelde cel 3" xfId="401"/>
    <cellStyle name="Gekoppelde cel 4" xfId="402"/>
    <cellStyle name="Gekoppelde cel 5" xfId="403"/>
    <cellStyle name="Gekoppelde cel 6" xfId="404"/>
    <cellStyle name="Gekoppelde cel 7" xfId="405"/>
    <cellStyle name="Gekoppelde cel 8" xfId="406"/>
    <cellStyle name="Gekoppelde cel 9" xfId="407"/>
    <cellStyle name="Goed 10" xfId="408"/>
    <cellStyle name="Goed 11" xfId="409"/>
    <cellStyle name="Goed 12" xfId="410"/>
    <cellStyle name="Goed 13" xfId="411"/>
    <cellStyle name="Goed 14" xfId="412"/>
    <cellStyle name="Goed 15" xfId="413"/>
    <cellStyle name="Goed 16" xfId="414"/>
    <cellStyle name="Goed 2" xfId="415"/>
    <cellStyle name="Goed 3" xfId="416"/>
    <cellStyle name="Goed 4" xfId="417"/>
    <cellStyle name="Goed 5" xfId="418"/>
    <cellStyle name="Goed 6" xfId="419"/>
    <cellStyle name="Goed 7" xfId="420"/>
    <cellStyle name="Goed 8" xfId="421"/>
    <cellStyle name="Goed 9" xfId="422"/>
    <cellStyle name="Invoer 10" xfId="423"/>
    <cellStyle name="Invoer 11" xfId="424"/>
    <cellStyle name="Invoer 12" xfId="425"/>
    <cellStyle name="Invoer 13" xfId="426"/>
    <cellStyle name="Invoer 14" xfId="427"/>
    <cellStyle name="Invoer 15" xfId="428"/>
    <cellStyle name="Invoer 16" xfId="429"/>
    <cellStyle name="Invoer 2" xfId="430"/>
    <cellStyle name="Invoer 3" xfId="431"/>
    <cellStyle name="Invoer 4" xfId="432"/>
    <cellStyle name="Invoer 5" xfId="433"/>
    <cellStyle name="Invoer 6" xfId="434"/>
    <cellStyle name="Invoer 7" xfId="435"/>
    <cellStyle name="Invoer 8" xfId="436"/>
    <cellStyle name="Invoer 9" xfId="437"/>
    <cellStyle name="Kop 1 10" xfId="438"/>
    <cellStyle name="Kop 1 11" xfId="439"/>
    <cellStyle name="Kop 1 12" xfId="440"/>
    <cellStyle name="Kop 1 13" xfId="441"/>
    <cellStyle name="Kop 1 14" xfId="442"/>
    <cellStyle name="Kop 1 15" xfId="443"/>
    <cellStyle name="Kop 1 16" xfId="444"/>
    <cellStyle name="Kop 1 2" xfId="445"/>
    <cellStyle name="Kop 1 3" xfId="446"/>
    <cellStyle name="Kop 1 4" xfId="447"/>
    <cellStyle name="Kop 1 5" xfId="448"/>
    <cellStyle name="Kop 1 6" xfId="449"/>
    <cellStyle name="Kop 1 7" xfId="450"/>
    <cellStyle name="Kop 1 8" xfId="451"/>
    <cellStyle name="Kop 1 9" xfId="452"/>
    <cellStyle name="Kop 2 10" xfId="453"/>
    <cellStyle name="Kop 2 11" xfId="454"/>
    <cellStyle name="Kop 2 12" xfId="455"/>
    <cellStyle name="Kop 2 13" xfId="456"/>
    <cellStyle name="Kop 2 14" xfId="457"/>
    <cellStyle name="Kop 2 15" xfId="458"/>
    <cellStyle name="Kop 2 16" xfId="459"/>
    <cellStyle name="Kop 2 2" xfId="460"/>
    <cellStyle name="Kop 2 3" xfId="461"/>
    <cellStyle name="Kop 2 4" xfId="462"/>
    <cellStyle name="Kop 2 5" xfId="463"/>
    <cellStyle name="Kop 2 6" xfId="464"/>
    <cellStyle name="Kop 2 7" xfId="465"/>
    <cellStyle name="Kop 2 8" xfId="466"/>
    <cellStyle name="Kop 2 9" xfId="467"/>
    <cellStyle name="Kop 3 10" xfId="468"/>
    <cellStyle name="Kop 3 11" xfId="469"/>
    <cellStyle name="Kop 3 12" xfId="470"/>
    <cellStyle name="Kop 3 13" xfId="471"/>
    <cellStyle name="Kop 3 14" xfId="472"/>
    <cellStyle name="Kop 3 15" xfId="473"/>
    <cellStyle name="Kop 3 16" xfId="474"/>
    <cellStyle name="Kop 3 2" xfId="475"/>
    <cellStyle name="Kop 3 3" xfId="476"/>
    <cellStyle name="Kop 3 4" xfId="477"/>
    <cellStyle name="Kop 3 5" xfId="478"/>
    <cellStyle name="Kop 3 6" xfId="479"/>
    <cellStyle name="Kop 3 7" xfId="480"/>
    <cellStyle name="Kop 3 8" xfId="481"/>
    <cellStyle name="Kop 3 9" xfId="482"/>
    <cellStyle name="Kop 4 10" xfId="483"/>
    <cellStyle name="Kop 4 11" xfId="484"/>
    <cellStyle name="Kop 4 12" xfId="485"/>
    <cellStyle name="Kop 4 13" xfId="486"/>
    <cellStyle name="Kop 4 14" xfId="487"/>
    <cellStyle name="Kop 4 15" xfId="488"/>
    <cellStyle name="Kop 4 16" xfId="489"/>
    <cellStyle name="Kop 4 2" xfId="490"/>
    <cellStyle name="Kop 4 3" xfId="491"/>
    <cellStyle name="Kop 4 4" xfId="492"/>
    <cellStyle name="Kop 4 5" xfId="493"/>
    <cellStyle name="Kop 4 6" xfId="494"/>
    <cellStyle name="Kop 4 7" xfId="495"/>
    <cellStyle name="Kop 4 8" xfId="496"/>
    <cellStyle name="Kop 4 9" xfId="497"/>
    <cellStyle name="Neutraal 10" xfId="498"/>
    <cellStyle name="Neutraal 11" xfId="499"/>
    <cellStyle name="Neutraal 12" xfId="500"/>
    <cellStyle name="Neutraal 13" xfId="501"/>
    <cellStyle name="Neutraal 14" xfId="502"/>
    <cellStyle name="Neutraal 15" xfId="503"/>
    <cellStyle name="Neutraal 16" xfId="504"/>
    <cellStyle name="Neutraal 2" xfId="505"/>
    <cellStyle name="Neutraal 3" xfId="506"/>
    <cellStyle name="Neutraal 4" xfId="507"/>
    <cellStyle name="Neutraal 5" xfId="508"/>
    <cellStyle name="Neutraal 6" xfId="509"/>
    <cellStyle name="Neutraal 7" xfId="510"/>
    <cellStyle name="Neutraal 8" xfId="511"/>
    <cellStyle name="Neutraal 9" xfId="512"/>
    <cellStyle name="Notitie 10" xfId="513"/>
    <cellStyle name="Notitie 11" xfId="514"/>
    <cellStyle name="Notitie 12" xfId="515"/>
    <cellStyle name="Notitie 13" xfId="516"/>
    <cellStyle name="Notitie 14" xfId="517"/>
    <cellStyle name="Notitie 15" xfId="518"/>
    <cellStyle name="Notitie 16" xfId="519"/>
    <cellStyle name="Notitie 2" xfId="520"/>
    <cellStyle name="Notitie 2 2" xfId="521"/>
    <cellStyle name="Notitie 2 3" xfId="522"/>
    <cellStyle name="Notitie 2 3 2" xfId="523"/>
    <cellStyle name="Notitie 2 3 3" xfId="524"/>
    <cellStyle name="Notitie 3" xfId="525"/>
    <cellStyle name="Notitie 4" xfId="526"/>
    <cellStyle name="Notitie 5" xfId="527"/>
    <cellStyle name="Notitie 6" xfId="528"/>
    <cellStyle name="Notitie 7" xfId="529"/>
    <cellStyle name="Notitie 8" xfId="530"/>
    <cellStyle name="Notitie 9" xfId="531"/>
    <cellStyle name="Ongeldig 10" xfId="532"/>
    <cellStyle name="Ongeldig 11" xfId="533"/>
    <cellStyle name="Ongeldig 12" xfId="534"/>
    <cellStyle name="Ongeldig 13" xfId="535"/>
    <cellStyle name="Ongeldig 14" xfId="536"/>
    <cellStyle name="Ongeldig 15" xfId="537"/>
    <cellStyle name="Ongeldig 16" xfId="538"/>
    <cellStyle name="Ongeldig 2" xfId="539"/>
    <cellStyle name="Ongeldig 3" xfId="540"/>
    <cellStyle name="Ongeldig 4" xfId="541"/>
    <cellStyle name="Ongeldig 5" xfId="542"/>
    <cellStyle name="Ongeldig 6" xfId="543"/>
    <cellStyle name="Ongeldig 7" xfId="544"/>
    <cellStyle name="Ongeldig 8" xfId="545"/>
    <cellStyle name="Ongeldig 9" xfId="546"/>
    <cellStyle name="Procent" xfId="547" builtinId="5"/>
    <cellStyle name="Procent 2" xfId="548"/>
    <cellStyle name="Procent 2 2" xfId="549"/>
    <cellStyle name="Procent 2 2 2" xfId="550"/>
    <cellStyle name="Procent 2 3" xfId="551"/>
    <cellStyle name="Procent 3" xfId="552"/>
    <cellStyle name="Procent 4" xfId="553"/>
    <cellStyle name="Procent 5" xfId="554"/>
    <cellStyle name="Standaard" xfId="0" builtinId="0"/>
    <cellStyle name="Standaard 10" xfId="555"/>
    <cellStyle name="Standaard 10 2" xfId="556"/>
    <cellStyle name="Standaard 10 3" xfId="557"/>
    <cellStyle name="Standaard 11" xfId="558"/>
    <cellStyle name="Standaard 12" xfId="559"/>
    <cellStyle name="Standaard 13" xfId="560"/>
    <cellStyle name="Standaard 14" xfId="561"/>
    <cellStyle name="Standaard 15" xfId="562"/>
    <cellStyle name="Standaard 16" xfId="563"/>
    <cellStyle name="Standaard 17" xfId="564"/>
    <cellStyle name="Standaard 18" xfId="565"/>
    <cellStyle name="Standaard 19" xfId="566"/>
    <cellStyle name="Standaard 19 2" xfId="567"/>
    <cellStyle name="Standaard 19 2 2" xfId="568"/>
    <cellStyle name="Standaard 19 2 3" xfId="569"/>
    <cellStyle name="Standaard 19 3" xfId="570"/>
    <cellStyle name="Standaard 2" xfId="571"/>
    <cellStyle name="Standaard 2 2" xfId="572"/>
    <cellStyle name="Standaard 2 3" xfId="573"/>
    <cellStyle name="Standaard 2 4" xfId="574"/>
    <cellStyle name="Standaard 2_Eisen" xfId="575"/>
    <cellStyle name="Standaard 20" xfId="576"/>
    <cellStyle name="Standaard 21" xfId="577"/>
    <cellStyle name="Standaard 22" xfId="578"/>
    <cellStyle name="Standaard 23" xfId="579"/>
    <cellStyle name="Standaard 24" xfId="580"/>
    <cellStyle name="Standaard 25" xfId="581"/>
    <cellStyle name="Standaard 25 2" xfId="582"/>
    <cellStyle name="Standaard 25 2 2" xfId="583"/>
    <cellStyle name="Standaard 25 2 3" xfId="584"/>
    <cellStyle name="Standaard 25 3" xfId="585"/>
    <cellStyle name="Standaard 25 3 2" xfId="586"/>
    <cellStyle name="Standaard 25 3 2 2" xfId="587"/>
    <cellStyle name="Standaard 25 3 3" xfId="588"/>
    <cellStyle name="Standaard 25 3 4" xfId="589"/>
    <cellStyle name="Standaard 26" xfId="590"/>
    <cellStyle name="Standaard 26 2" xfId="591"/>
    <cellStyle name="Standaard 26 3" xfId="592"/>
    <cellStyle name="Standaard 26 4" xfId="593"/>
    <cellStyle name="Standaard 27" xfId="594"/>
    <cellStyle name="Standaard 27 2" xfId="595"/>
    <cellStyle name="Standaard 27 3" xfId="596"/>
    <cellStyle name="Standaard 27 4" xfId="597"/>
    <cellStyle name="Standaard 28" xfId="598"/>
    <cellStyle name="Standaard 28 2" xfId="599"/>
    <cellStyle name="Standaard 28 3" xfId="600"/>
    <cellStyle name="Standaard 28 4" xfId="601"/>
    <cellStyle name="Standaard 29" xfId="602"/>
    <cellStyle name="Standaard 29 2" xfId="603"/>
    <cellStyle name="Standaard 29 3" xfId="604"/>
    <cellStyle name="Standaard 29 4" xfId="605"/>
    <cellStyle name="Standaard 3" xfId="606"/>
    <cellStyle name="Standaard 3 2" xfId="607"/>
    <cellStyle name="Standaard 3 3" xfId="608"/>
    <cellStyle name="Standaard 30" xfId="609"/>
    <cellStyle name="Standaard 30 2" xfId="610"/>
    <cellStyle name="Standaard 31" xfId="611"/>
    <cellStyle name="Standaard 31 2" xfId="612"/>
    <cellStyle name="Standaard 31 2 2" xfId="613"/>
    <cellStyle name="Standaard 31 3" xfId="614"/>
    <cellStyle name="Standaard 31 4" xfId="615"/>
    <cellStyle name="Standaard 31 5" xfId="616"/>
    <cellStyle name="Standaard 32" xfId="617"/>
    <cellStyle name="Standaard 32 2" xfId="618"/>
    <cellStyle name="Standaard 32 2 2" xfId="619"/>
    <cellStyle name="Standaard 32 3" xfId="620"/>
    <cellStyle name="Standaard 32 4" xfId="621"/>
    <cellStyle name="Standaard 32 5" xfId="622"/>
    <cellStyle name="Standaard 33" xfId="623"/>
    <cellStyle name="Standaard 33 2" xfId="624"/>
    <cellStyle name="Standaard 33 2 2" xfId="625"/>
    <cellStyle name="Standaard 33 3" xfId="626"/>
    <cellStyle name="Standaard 33 4" xfId="627"/>
    <cellStyle name="Standaard 34" xfId="628"/>
    <cellStyle name="Standaard 34 2" xfId="629"/>
    <cellStyle name="Standaard 34 2 2" xfId="630"/>
    <cellStyle name="Standaard 34 3" xfId="631"/>
    <cellStyle name="Standaard 34 4" xfId="632"/>
    <cellStyle name="Standaard 35" xfId="633"/>
    <cellStyle name="Standaard 36" xfId="634"/>
    <cellStyle name="Standaard 36 2" xfId="635"/>
    <cellStyle name="Standaard 36 3" xfId="636"/>
    <cellStyle name="Standaard 36 4" xfId="637"/>
    <cellStyle name="Standaard 37" xfId="638"/>
    <cellStyle name="Standaard 37 2" xfId="639"/>
    <cellStyle name="Standaard 37 3" xfId="640"/>
    <cellStyle name="Standaard 37 4" xfId="641"/>
    <cellStyle name="Standaard 38" xfId="642"/>
    <cellStyle name="Standaard 39" xfId="643"/>
    <cellStyle name="Standaard 4" xfId="644"/>
    <cellStyle name="Standaard 4 2" xfId="645"/>
    <cellStyle name="Standaard 40" xfId="646"/>
    <cellStyle name="Standaard 41" xfId="647"/>
    <cellStyle name="Standaard 42" xfId="648"/>
    <cellStyle name="Standaard 43" xfId="649"/>
    <cellStyle name="Standaard 44" xfId="650"/>
    <cellStyle name="Standaard 45" xfId="651"/>
    <cellStyle name="Standaard 46" xfId="652"/>
    <cellStyle name="Standaard 47" xfId="653"/>
    <cellStyle name="Standaard 5" xfId="654"/>
    <cellStyle name="Standaard 6" xfId="655"/>
    <cellStyle name="Standaard 7" xfId="656"/>
    <cellStyle name="Standaard 8" xfId="657"/>
    <cellStyle name="Standaard 9" xfId="658"/>
    <cellStyle name="Titel 10" xfId="659"/>
    <cellStyle name="Titel 11" xfId="660"/>
    <cellStyle name="Titel 12" xfId="661"/>
    <cellStyle name="Titel 13" xfId="662"/>
    <cellStyle name="Titel 14" xfId="663"/>
    <cellStyle name="Titel 15" xfId="664"/>
    <cellStyle name="Titel 16" xfId="665"/>
    <cellStyle name="Titel 2" xfId="666"/>
    <cellStyle name="Titel 3" xfId="667"/>
    <cellStyle name="Titel 4" xfId="668"/>
    <cellStyle name="Titel 5" xfId="669"/>
    <cellStyle name="Titel 6" xfId="670"/>
    <cellStyle name="Titel 7" xfId="671"/>
    <cellStyle name="Titel 8" xfId="672"/>
    <cellStyle name="Titel 9" xfId="673"/>
    <cellStyle name="Totaal 10" xfId="674"/>
    <cellStyle name="Totaal 11" xfId="675"/>
    <cellStyle name="Totaal 12" xfId="676"/>
    <cellStyle name="Totaal 13" xfId="677"/>
    <cellStyle name="Totaal 14" xfId="678"/>
    <cellStyle name="Totaal 15" xfId="679"/>
    <cellStyle name="Totaal 16" xfId="680"/>
    <cellStyle name="Totaal 2" xfId="681"/>
    <cellStyle name="Totaal 3" xfId="682"/>
    <cellStyle name="Totaal 4" xfId="683"/>
    <cellStyle name="Totaal 5" xfId="684"/>
    <cellStyle name="Totaal 6" xfId="685"/>
    <cellStyle name="Totaal 7" xfId="686"/>
    <cellStyle name="Totaal 8" xfId="687"/>
    <cellStyle name="Totaal 9" xfId="688"/>
    <cellStyle name="Uitvoer 10" xfId="689"/>
    <cellStyle name="Uitvoer 11" xfId="690"/>
    <cellStyle name="Uitvoer 12" xfId="691"/>
    <cellStyle name="Uitvoer 13" xfId="692"/>
    <cellStyle name="Uitvoer 14" xfId="693"/>
    <cellStyle name="Uitvoer 15" xfId="694"/>
    <cellStyle name="Uitvoer 16" xfId="695"/>
    <cellStyle name="Uitvoer 2" xfId="696"/>
    <cellStyle name="Uitvoer 3" xfId="697"/>
    <cellStyle name="Uitvoer 4" xfId="698"/>
    <cellStyle name="Uitvoer 5" xfId="699"/>
    <cellStyle name="Uitvoer 6" xfId="700"/>
    <cellStyle name="Uitvoer 7" xfId="701"/>
    <cellStyle name="Uitvoer 8" xfId="702"/>
    <cellStyle name="Uitvoer 9" xfId="703"/>
    <cellStyle name="Valuta" xfId="704" builtinId="4"/>
    <cellStyle name="Valuta 2" xfId="705"/>
    <cellStyle name="Valuta 2 2" xfId="706"/>
    <cellStyle name="Valuta 2 2 2" xfId="707"/>
    <cellStyle name="Valuta 2 2 2 2" xfId="708"/>
    <cellStyle name="Valuta 2 2 5" xfId="709"/>
    <cellStyle name="Valuta 2 3" xfId="710"/>
    <cellStyle name="Valuta 2 4" xfId="711"/>
    <cellStyle name="Valuta 3" xfId="712"/>
    <cellStyle name="Valuta 4" xfId="713"/>
    <cellStyle name="Valuta 5" xfId="714"/>
    <cellStyle name="Valuta 6" xfId="715"/>
    <cellStyle name="Valuta 6 2" xfId="716"/>
    <cellStyle name="Valuta 7" xfId="717"/>
    <cellStyle name="Valuta 7 2" xfId="718"/>
    <cellStyle name="Verklarende tekst 10" xfId="719"/>
    <cellStyle name="Verklarende tekst 11" xfId="720"/>
    <cellStyle name="Verklarende tekst 12" xfId="721"/>
    <cellStyle name="Verklarende tekst 13" xfId="722"/>
    <cellStyle name="Verklarende tekst 14" xfId="723"/>
    <cellStyle name="Verklarende tekst 15" xfId="724"/>
    <cellStyle name="Verklarende tekst 16" xfId="725"/>
    <cellStyle name="Verklarende tekst 2" xfId="726"/>
    <cellStyle name="Verklarende tekst 3" xfId="727"/>
    <cellStyle name="Verklarende tekst 4" xfId="728"/>
    <cellStyle name="Verklarende tekst 5" xfId="729"/>
    <cellStyle name="Verklarende tekst 6" xfId="730"/>
    <cellStyle name="Verklarende tekst 7" xfId="731"/>
    <cellStyle name="Verklarende tekst 8" xfId="732"/>
    <cellStyle name="Verklarende tekst 9" xfId="733"/>
    <cellStyle name="Waarschuwingstekst 10" xfId="734"/>
    <cellStyle name="Waarschuwingstekst 11" xfId="735"/>
    <cellStyle name="Waarschuwingstekst 12" xfId="736"/>
    <cellStyle name="Waarschuwingstekst 13" xfId="737"/>
    <cellStyle name="Waarschuwingstekst 14" xfId="738"/>
    <cellStyle name="Waarschuwingstekst 15" xfId="739"/>
    <cellStyle name="Waarschuwingstekst 16" xfId="740"/>
    <cellStyle name="Waarschuwingstekst 2" xfId="741"/>
    <cellStyle name="Waarschuwingstekst 3" xfId="742"/>
    <cellStyle name="Waarschuwingstekst 4" xfId="743"/>
    <cellStyle name="Waarschuwingstekst 5" xfId="744"/>
    <cellStyle name="Waarschuwingstekst 6" xfId="745"/>
    <cellStyle name="Waarschuwingstekst 7" xfId="746"/>
    <cellStyle name="Waarschuwingstekst 8" xfId="747"/>
    <cellStyle name="Waarschuwingstekst 9" xfId="748"/>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0"/>
  <sheetViews>
    <sheetView showGridLines="0" tabSelected="1" zoomScaleNormal="100" workbookViewId="0">
      <selection activeCell="B16" sqref="B16"/>
    </sheetView>
  </sheetViews>
  <sheetFormatPr defaultColWidth="9.140625" defaultRowHeight="13.5" x14ac:dyDescent="0.25"/>
  <cols>
    <col min="1" max="1" width="5.5703125" style="1" customWidth="1"/>
    <col min="2" max="2" width="109.85546875" style="1" customWidth="1"/>
    <col min="3" max="3" width="23.28515625" style="1" customWidth="1"/>
    <col min="4" max="4" width="16.7109375" style="1" customWidth="1"/>
    <col min="5" max="5" width="12.5703125" style="1" customWidth="1"/>
    <col min="6" max="6" width="19.28515625" style="1" customWidth="1"/>
    <col min="7" max="7" width="9.42578125" style="1" bestFit="1" customWidth="1"/>
    <col min="8" max="16384" width="9.140625" style="1"/>
  </cols>
  <sheetData>
    <row r="1" spans="1:7" ht="21" thickBot="1" x14ac:dyDescent="0.35">
      <c r="A1" s="39" t="s">
        <v>117</v>
      </c>
      <c r="C1" s="120" t="s">
        <v>21</v>
      </c>
      <c r="D1" s="120"/>
      <c r="E1" s="120"/>
      <c r="F1" s="120"/>
    </row>
    <row r="2" spans="1:7" ht="33.75" customHeight="1" thickBot="1" x14ac:dyDescent="0.3">
      <c r="A2" s="118" t="s">
        <v>22</v>
      </c>
      <c r="B2" s="119"/>
      <c r="C2" s="14"/>
      <c r="D2" s="20" t="s">
        <v>30</v>
      </c>
      <c r="E2" s="20" t="s">
        <v>33</v>
      </c>
      <c r="F2" s="20" t="s">
        <v>1</v>
      </c>
    </row>
    <row r="3" spans="1:7" ht="15" thickBot="1" x14ac:dyDescent="0.35">
      <c r="A3" s="25"/>
      <c r="B3" s="26"/>
      <c r="C3" s="22"/>
      <c r="D3" s="22"/>
      <c r="E3" s="22"/>
      <c r="F3" s="22"/>
    </row>
    <row r="4" spans="1:7" ht="14.25" x14ac:dyDescent="0.3">
      <c r="A4" s="69"/>
      <c r="B4" s="70" t="s">
        <v>46</v>
      </c>
      <c r="C4" s="45"/>
      <c r="D4" s="71"/>
      <c r="E4" s="72"/>
      <c r="F4" s="73"/>
    </row>
    <row r="5" spans="1:7" ht="14.25" x14ac:dyDescent="0.3">
      <c r="A5" s="74" t="s">
        <v>51</v>
      </c>
      <c r="B5" s="75" t="s">
        <v>47</v>
      </c>
      <c r="C5" s="76"/>
      <c r="D5" s="77">
        <v>0</v>
      </c>
      <c r="E5" s="78">
        <v>700</v>
      </c>
      <c r="F5" s="79">
        <f t="shared" ref="F5:F11" si="0">D5*E5</f>
        <v>0</v>
      </c>
    </row>
    <row r="6" spans="1:7" ht="14.25" x14ac:dyDescent="0.3">
      <c r="A6" s="74" t="s">
        <v>52</v>
      </c>
      <c r="B6" s="75" t="s">
        <v>25</v>
      </c>
      <c r="C6" s="76"/>
      <c r="D6" s="77">
        <v>0</v>
      </c>
      <c r="E6" s="78">
        <v>100</v>
      </c>
      <c r="F6" s="79">
        <f t="shared" si="0"/>
        <v>0</v>
      </c>
    </row>
    <row r="7" spans="1:7" ht="14.25" x14ac:dyDescent="0.3">
      <c r="A7" s="74" t="s">
        <v>53</v>
      </c>
      <c r="B7" s="75" t="s">
        <v>26</v>
      </c>
      <c r="C7" s="76"/>
      <c r="D7" s="77">
        <v>0</v>
      </c>
      <c r="E7" s="78">
        <v>100</v>
      </c>
      <c r="F7" s="79">
        <f t="shared" si="0"/>
        <v>0</v>
      </c>
      <c r="G7" s="4"/>
    </row>
    <row r="8" spans="1:7" ht="16.5" x14ac:dyDescent="0.3">
      <c r="A8" s="74" t="s">
        <v>54</v>
      </c>
      <c r="B8" s="75" t="s">
        <v>163</v>
      </c>
      <c r="C8" s="76"/>
      <c r="D8" s="77">
        <v>0</v>
      </c>
      <c r="E8" s="78">
        <v>350</v>
      </c>
      <c r="F8" s="79">
        <f t="shared" ref="F8" si="1">D8*E8</f>
        <v>0</v>
      </c>
      <c r="G8" s="4"/>
    </row>
    <row r="9" spans="1:7" ht="16.5" x14ac:dyDescent="0.3">
      <c r="A9" s="74" t="s">
        <v>55</v>
      </c>
      <c r="B9" s="75" t="s">
        <v>147</v>
      </c>
      <c r="C9" s="76"/>
      <c r="D9" s="77">
        <v>0</v>
      </c>
      <c r="E9" s="78">
        <f>SUM(E5:E7)/2</f>
        <v>450</v>
      </c>
      <c r="F9" s="79">
        <f t="shared" si="0"/>
        <v>0</v>
      </c>
      <c r="G9" s="4"/>
    </row>
    <row r="10" spans="1:7" ht="14.25" x14ac:dyDescent="0.3">
      <c r="A10" s="74" t="s">
        <v>56</v>
      </c>
      <c r="B10" s="75" t="s">
        <v>111</v>
      </c>
      <c r="C10" s="76"/>
      <c r="D10" s="77">
        <v>0</v>
      </c>
      <c r="E10" s="80">
        <v>227</v>
      </c>
      <c r="F10" s="79">
        <f t="shared" si="0"/>
        <v>0</v>
      </c>
      <c r="G10" s="4"/>
    </row>
    <row r="11" spans="1:7" ht="14.25" x14ac:dyDescent="0.3">
      <c r="A11" s="74" t="s">
        <v>57</v>
      </c>
      <c r="B11" s="81" t="s">
        <v>50</v>
      </c>
      <c r="C11" s="82"/>
      <c r="D11" s="77">
        <v>0</v>
      </c>
      <c r="E11" s="83">
        <f>SUM(E5:E9)/2</f>
        <v>850</v>
      </c>
      <c r="F11" s="79">
        <f t="shared" si="0"/>
        <v>0</v>
      </c>
    </row>
    <row r="12" spans="1:7" ht="14.25" x14ac:dyDescent="0.3">
      <c r="A12" s="74"/>
      <c r="B12" s="75"/>
      <c r="C12" s="76"/>
      <c r="D12" s="79"/>
      <c r="E12" s="84"/>
      <c r="F12" s="79"/>
      <c r="G12" s="4"/>
    </row>
    <row r="13" spans="1:7" ht="14.25" x14ac:dyDescent="0.25">
      <c r="A13" s="74"/>
      <c r="B13" s="70" t="s">
        <v>48</v>
      </c>
      <c r="C13" s="46"/>
      <c r="D13" s="87"/>
      <c r="E13" s="86"/>
      <c r="F13" s="87"/>
    </row>
    <row r="14" spans="1:7" ht="14.25" x14ac:dyDescent="0.3">
      <c r="A14" s="74" t="s">
        <v>58</v>
      </c>
      <c r="B14" s="75" t="s">
        <v>124</v>
      </c>
      <c r="C14" s="88"/>
      <c r="D14" s="77">
        <v>0</v>
      </c>
      <c r="E14" s="83">
        <v>70</v>
      </c>
      <c r="F14" s="79">
        <f>D14*E14</f>
        <v>0</v>
      </c>
    </row>
    <row r="15" spans="1:7" ht="14.25" x14ac:dyDescent="0.3">
      <c r="A15" s="74" t="s">
        <v>59</v>
      </c>
      <c r="B15" s="89" t="s">
        <v>125</v>
      </c>
      <c r="C15" s="90"/>
      <c r="D15" s="77">
        <v>0</v>
      </c>
      <c r="E15" s="83">
        <v>20</v>
      </c>
      <c r="F15" s="79">
        <f>D15*E15</f>
        <v>0</v>
      </c>
    </row>
    <row r="16" spans="1:7" ht="14.25" x14ac:dyDescent="0.3">
      <c r="A16" s="74" t="s">
        <v>60</v>
      </c>
      <c r="B16" s="75" t="s">
        <v>126</v>
      </c>
      <c r="C16" s="88"/>
      <c r="D16" s="77">
        <v>0</v>
      </c>
      <c r="E16" s="83">
        <v>10</v>
      </c>
      <c r="F16" s="79">
        <f>D16*E16</f>
        <v>0</v>
      </c>
    </row>
    <row r="17" spans="1:6" ht="14.25" x14ac:dyDescent="0.3">
      <c r="A17" s="74"/>
      <c r="B17" s="91"/>
      <c r="C17" s="46"/>
      <c r="D17" s="79"/>
      <c r="E17" s="86"/>
      <c r="F17" s="87"/>
    </row>
    <row r="18" spans="1:6" ht="14.25" x14ac:dyDescent="0.25">
      <c r="A18" s="74"/>
      <c r="B18" s="70" t="s">
        <v>9</v>
      </c>
      <c r="C18" s="46"/>
      <c r="D18" s="87"/>
      <c r="E18" s="86"/>
      <c r="F18" s="87"/>
    </row>
    <row r="19" spans="1:6" ht="14.25" x14ac:dyDescent="0.3">
      <c r="A19" s="74" t="s">
        <v>61</v>
      </c>
      <c r="B19" s="75" t="s">
        <v>49</v>
      </c>
      <c r="C19" s="88"/>
      <c r="D19" s="77">
        <v>0</v>
      </c>
      <c r="E19" s="83">
        <f>E14</f>
        <v>70</v>
      </c>
      <c r="F19" s="79">
        <f t="shared" ref="F19:F33" si="2">D19*E19</f>
        <v>0</v>
      </c>
    </row>
    <row r="20" spans="1:6" ht="14.25" x14ac:dyDescent="0.3">
      <c r="A20" s="74" t="s">
        <v>62</v>
      </c>
      <c r="B20" s="89" t="s">
        <v>2</v>
      </c>
      <c r="C20" s="90"/>
      <c r="D20" s="77">
        <v>0</v>
      </c>
      <c r="E20" s="83">
        <f>E15</f>
        <v>20</v>
      </c>
      <c r="F20" s="79">
        <f t="shared" si="2"/>
        <v>0</v>
      </c>
    </row>
    <row r="21" spans="1:6" ht="14.25" x14ac:dyDescent="0.3">
      <c r="A21" s="74" t="s">
        <v>63</v>
      </c>
      <c r="B21" s="81" t="s">
        <v>3</v>
      </c>
      <c r="C21" s="88"/>
      <c r="D21" s="77">
        <v>0</v>
      </c>
      <c r="E21" s="83">
        <f>E16</f>
        <v>10</v>
      </c>
      <c r="F21" s="79">
        <f t="shared" si="2"/>
        <v>0</v>
      </c>
    </row>
    <row r="22" spans="1:6" ht="14.25" x14ac:dyDescent="0.3">
      <c r="A22" s="74" t="s">
        <v>64</v>
      </c>
      <c r="B22" s="92" t="s">
        <v>118</v>
      </c>
      <c r="C22" s="88"/>
      <c r="D22" s="77">
        <v>0</v>
      </c>
      <c r="E22" s="83">
        <v>10</v>
      </c>
      <c r="F22" s="79">
        <f>D22*E22</f>
        <v>0</v>
      </c>
    </row>
    <row r="23" spans="1:6" ht="14.25" x14ac:dyDescent="0.3">
      <c r="A23" s="74" t="s">
        <v>65</v>
      </c>
      <c r="B23" s="93" t="s">
        <v>37</v>
      </c>
      <c r="C23" s="82"/>
      <c r="D23" s="77">
        <v>0</v>
      </c>
      <c r="E23" s="83">
        <v>50</v>
      </c>
      <c r="F23" s="79">
        <f>D23*E23</f>
        <v>0</v>
      </c>
    </row>
    <row r="24" spans="1:6" ht="14.25" x14ac:dyDescent="0.3">
      <c r="A24" s="74" t="s">
        <v>66</v>
      </c>
      <c r="B24" s="81" t="s">
        <v>116</v>
      </c>
      <c r="C24" s="82"/>
      <c r="D24" s="77">
        <v>0</v>
      </c>
      <c r="E24" s="83">
        <v>50</v>
      </c>
      <c r="F24" s="79">
        <f>D24*E24</f>
        <v>0</v>
      </c>
    </row>
    <row r="25" spans="1:6" ht="14.25" x14ac:dyDescent="0.3">
      <c r="A25" s="74" t="s">
        <v>67</v>
      </c>
      <c r="B25" s="81" t="s">
        <v>143</v>
      </c>
      <c r="C25" s="82"/>
      <c r="D25" s="77">
        <v>0</v>
      </c>
      <c r="E25" s="83">
        <v>50</v>
      </c>
      <c r="F25" s="79">
        <f t="shared" si="2"/>
        <v>0</v>
      </c>
    </row>
    <row r="26" spans="1:6" ht="14.25" x14ac:dyDescent="0.3">
      <c r="A26" s="74" t="s">
        <v>68</v>
      </c>
      <c r="B26" s="81" t="s">
        <v>123</v>
      </c>
      <c r="C26" s="82"/>
      <c r="D26" s="77">
        <v>0</v>
      </c>
      <c r="E26" s="83">
        <v>50</v>
      </c>
      <c r="F26" s="79">
        <f t="shared" si="2"/>
        <v>0</v>
      </c>
    </row>
    <row r="27" spans="1:6" ht="14.25" x14ac:dyDescent="0.3">
      <c r="A27" s="74" t="s">
        <v>69</v>
      </c>
      <c r="B27" s="81" t="s">
        <v>127</v>
      </c>
      <c r="C27" s="82"/>
      <c r="D27" s="77">
        <v>0</v>
      </c>
      <c r="E27" s="83">
        <v>50</v>
      </c>
      <c r="F27" s="79">
        <f t="shared" si="2"/>
        <v>0</v>
      </c>
    </row>
    <row r="28" spans="1:6" ht="14.25" x14ac:dyDescent="0.3">
      <c r="A28" s="74" t="s">
        <v>70</v>
      </c>
      <c r="B28" s="81" t="s">
        <v>18</v>
      </c>
      <c r="C28" s="82"/>
      <c r="D28" s="77">
        <v>0</v>
      </c>
      <c r="E28" s="83">
        <v>20</v>
      </c>
      <c r="F28" s="79">
        <f t="shared" si="2"/>
        <v>0</v>
      </c>
    </row>
    <row r="29" spans="1:6" ht="14.25" x14ac:dyDescent="0.3">
      <c r="A29" s="74" t="s">
        <v>71</v>
      </c>
      <c r="B29" s="81" t="s">
        <v>28</v>
      </c>
      <c r="C29" s="82"/>
      <c r="D29" s="77">
        <v>0</v>
      </c>
      <c r="E29" s="83">
        <v>10</v>
      </c>
      <c r="F29" s="79">
        <f t="shared" si="2"/>
        <v>0</v>
      </c>
    </row>
    <row r="30" spans="1:6" ht="14.25" x14ac:dyDescent="0.3">
      <c r="A30" s="74" t="s">
        <v>72</v>
      </c>
      <c r="B30" s="81" t="s">
        <v>27</v>
      </c>
      <c r="C30" s="82"/>
      <c r="D30" s="77">
        <v>0</v>
      </c>
      <c r="E30" s="83">
        <v>20</v>
      </c>
      <c r="F30" s="79">
        <f t="shared" si="2"/>
        <v>0</v>
      </c>
    </row>
    <row r="31" spans="1:6" ht="14.25" x14ac:dyDescent="0.3">
      <c r="A31" s="74" t="s">
        <v>73</v>
      </c>
      <c r="B31" s="81" t="s">
        <v>19</v>
      </c>
      <c r="C31" s="82"/>
      <c r="D31" s="77">
        <v>0</v>
      </c>
      <c r="E31" s="83">
        <v>5</v>
      </c>
      <c r="F31" s="79">
        <f t="shared" si="2"/>
        <v>0</v>
      </c>
    </row>
    <row r="32" spans="1:6" ht="14.25" x14ac:dyDescent="0.3">
      <c r="A32" s="74" t="s">
        <v>74</v>
      </c>
      <c r="B32" s="81" t="s">
        <v>0</v>
      </c>
      <c r="C32" s="82"/>
      <c r="D32" s="77">
        <v>0</v>
      </c>
      <c r="E32" s="83">
        <v>50</v>
      </c>
      <c r="F32" s="79">
        <f t="shared" si="2"/>
        <v>0</v>
      </c>
    </row>
    <row r="33" spans="1:6" ht="14.25" x14ac:dyDescent="0.3">
      <c r="A33" s="74" t="s">
        <v>75</v>
      </c>
      <c r="B33" s="81" t="s">
        <v>10</v>
      </c>
      <c r="C33" s="82"/>
      <c r="D33" s="77">
        <v>0</v>
      </c>
      <c r="E33" s="83">
        <v>10</v>
      </c>
      <c r="F33" s="79">
        <f t="shared" si="2"/>
        <v>0</v>
      </c>
    </row>
    <row r="34" spans="1:6" s="4" customFormat="1" ht="14.25" x14ac:dyDescent="0.3">
      <c r="A34" s="74" t="s">
        <v>76</v>
      </c>
      <c r="B34" s="81" t="s">
        <v>128</v>
      </c>
      <c r="C34" s="82"/>
      <c r="D34" s="77">
        <v>0</v>
      </c>
      <c r="E34" s="83">
        <v>20</v>
      </c>
      <c r="F34" s="79">
        <f>D34*E34</f>
        <v>0</v>
      </c>
    </row>
    <row r="35" spans="1:6" ht="15" thickBot="1" x14ac:dyDescent="0.35">
      <c r="A35" s="116" t="s">
        <v>119</v>
      </c>
      <c r="B35" s="94" t="s">
        <v>129</v>
      </c>
      <c r="C35" s="95"/>
      <c r="D35" s="77">
        <v>0</v>
      </c>
      <c r="E35" s="83">
        <v>20</v>
      </c>
      <c r="F35" s="79">
        <f>D35*E35</f>
        <v>0</v>
      </c>
    </row>
    <row r="36" spans="1:6" ht="16.5" customHeight="1" thickBot="1" x14ac:dyDescent="0.3">
      <c r="A36" s="86"/>
      <c r="B36" s="96"/>
      <c r="C36" s="96"/>
      <c r="D36" s="128" t="s">
        <v>15</v>
      </c>
      <c r="E36" s="129"/>
      <c r="F36" s="24">
        <f>SUM(F4:F35)</f>
        <v>0</v>
      </c>
    </row>
    <row r="37" spans="1:6" ht="16.5" thickBot="1" x14ac:dyDescent="0.3">
      <c r="A37" s="2"/>
      <c r="B37" s="8"/>
      <c r="C37" s="8"/>
      <c r="D37" s="8"/>
      <c r="E37" s="8"/>
      <c r="F37" s="9"/>
    </row>
    <row r="38" spans="1:6" ht="21" thickBot="1" x14ac:dyDescent="0.3">
      <c r="A38" s="2"/>
      <c r="B38" s="13" t="s">
        <v>13</v>
      </c>
      <c r="C38" s="10"/>
      <c r="D38" s="20" t="s">
        <v>31</v>
      </c>
      <c r="E38" s="15"/>
      <c r="F38" s="16"/>
    </row>
    <row r="39" spans="1:6" ht="14.25" x14ac:dyDescent="0.25">
      <c r="A39" s="2" t="s">
        <v>120</v>
      </c>
      <c r="B39" s="30" t="s">
        <v>35</v>
      </c>
      <c r="C39" s="28"/>
      <c r="D39" s="42">
        <v>0</v>
      </c>
      <c r="E39" s="17"/>
      <c r="F39" s="18"/>
    </row>
    <row r="40" spans="1:6" ht="15" thickBot="1" x14ac:dyDescent="0.3">
      <c r="A40" s="2" t="s">
        <v>164</v>
      </c>
      <c r="B40" s="27" t="s">
        <v>34</v>
      </c>
      <c r="C40" s="43"/>
      <c r="D40" s="41">
        <v>0</v>
      </c>
      <c r="E40" s="66"/>
      <c r="F40" s="18"/>
    </row>
    <row r="41" spans="1:6" ht="15.75" x14ac:dyDescent="0.25">
      <c r="A41" s="2"/>
      <c r="B41" s="8"/>
      <c r="C41" s="8"/>
      <c r="D41" s="8"/>
      <c r="E41" s="8"/>
      <c r="F41" s="9"/>
    </row>
    <row r="42" spans="1:6" ht="16.5" thickBot="1" x14ac:dyDescent="0.3">
      <c r="A42" s="12"/>
      <c r="B42" s="6"/>
      <c r="C42" s="6"/>
      <c r="D42" s="6"/>
      <c r="E42" s="6"/>
      <c r="F42" s="7"/>
    </row>
    <row r="43" spans="1:6" ht="27.75" thickBot="1" x14ac:dyDescent="0.3">
      <c r="A43" s="118" t="s">
        <v>23</v>
      </c>
      <c r="B43" s="119"/>
      <c r="C43" s="21"/>
      <c r="D43" s="20" t="s">
        <v>30</v>
      </c>
      <c r="E43" s="20" t="s">
        <v>33</v>
      </c>
      <c r="F43" s="20" t="s">
        <v>1</v>
      </c>
    </row>
    <row r="44" spans="1:6" ht="15" thickBot="1" x14ac:dyDescent="0.35">
      <c r="A44" s="115"/>
      <c r="B44" s="26"/>
      <c r="C44" s="22"/>
      <c r="D44" s="22"/>
      <c r="E44" s="22"/>
      <c r="F44" s="22"/>
    </row>
    <row r="45" spans="1:6" ht="14.25" x14ac:dyDescent="0.25">
      <c r="A45" s="74" t="s">
        <v>77</v>
      </c>
      <c r="B45" s="44" t="s">
        <v>38</v>
      </c>
      <c r="C45" s="45"/>
      <c r="D45" s="97">
        <v>0</v>
      </c>
      <c r="E45" s="72">
        <f>SUM(E5:E7)+E92</f>
        <v>1300</v>
      </c>
      <c r="F45" s="98">
        <f t="shared" ref="F45:F59" si="3">D45*E45</f>
        <v>0</v>
      </c>
    </row>
    <row r="46" spans="1:6" ht="15" customHeight="1" x14ac:dyDescent="0.25">
      <c r="A46" s="74" t="s">
        <v>78</v>
      </c>
      <c r="B46" s="44" t="s">
        <v>40</v>
      </c>
      <c r="C46" s="46"/>
      <c r="D46" s="97">
        <v>0</v>
      </c>
      <c r="E46" s="83">
        <v>100</v>
      </c>
      <c r="F46" s="99">
        <f t="shared" si="3"/>
        <v>0</v>
      </c>
    </row>
    <row r="47" spans="1:6" ht="28.5" customHeight="1" x14ac:dyDescent="0.25">
      <c r="A47" s="74" t="s">
        <v>79</v>
      </c>
      <c r="B47" s="124" t="s">
        <v>112</v>
      </c>
      <c r="C47" s="125"/>
      <c r="D47" s="97">
        <v>0</v>
      </c>
      <c r="E47" s="83">
        <v>1</v>
      </c>
      <c r="F47" s="99">
        <f t="shared" si="3"/>
        <v>0</v>
      </c>
    </row>
    <row r="48" spans="1:6" ht="15" customHeight="1" x14ac:dyDescent="0.25">
      <c r="A48" s="74" t="s">
        <v>80</v>
      </c>
      <c r="B48" s="124" t="s">
        <v>113</v>
      </c>
      <c r="C48" s="125"/>
      <c r="D48" s="97">
        <v>0</v>
      </c>
      <c r="E48" s="83">
        <v>120</v>
      </c>
      <c r="F48" s="99">
        <f t="shared" si="3"/>
        <v>0</v>
      </c>
    </row>
    <row r="49" spans="1:6" ht="14.25" x14ac:dyDescent="0.25">
      <c r="A49" s="74" t="s">
        <v>81</v>
      </c>
      <c r="B49" s="124" t="s">
        <v>130</v>
      </c>
      <c r="C49" s="125"/>
      <c r="D49" s="97">
        <v>0</v>
      </c>
      <c r="E49" s="83">
        <f>E45*10</f>
        <v>13000</v>
      </c>
      <c r="F49" s="99">
        <f t="shared" si="3"/>
        <v>0</v>
      </c>
    </row>
    <row r="50" spans="1:6" ht="14.25" x14ac:dyDescent="0.25">
      <c r="A50" s="74" t="s">
        <v>82</v>
      </c>
      <c r="B50" s="44" t="s">
        <v>39</v>
      </c>
      <c r="C50" s="46"/>
      <c r="D50" s="97">
        <v>0</v>
      </c>
      <c r="E50" s="83">
        <v>120</v>
      </c>
      <c r="F50" s="99">
        <f t="shared" si="3"/>
        <v>0</v>
      </c>
    </row>
    <row r="51" spans="1:6" ht="15" customHeight="1" x14ac:dyDescent="0.25">
      <c r="A51" s="74" t="s">
        <v>83</v>
      </c>
      <c r="B51" s="44" t="s">
        <v>44</v>
      </c>
      <c r="C51" s="46"/>
      <c r="D51" s="97">
        <v>0</v>
      </c>
      <c r="E51" s="83">
        <v>30</v>
      </c>
      <c r="F51" s="99">
        <f t="shared" si="3"/>
        <v>0</v>
      </c>
    </row>
    <row r="52" spans="1:6" ht="14.25" x14ac:dyDescent="0.25">
      <c r="A52" s="74" t="s">
        <v>84</v>
      </c>
      <c r="B52" s="124" t="s">
        <v>156</v>
      </c>
      <c r="C52" s="125"/>
      <c r="D52" s="97">
        <v>0</v>
      </c>
      <c r="E52" s="83">
        <f>(E50+E51)*10</f>
        <v>1500</v>
      </c>
      <c r="F52" s="99">
        <f t="shared" si="3"/>
        <v>0</v>
      </c>
    </row>
    <row r="53" spans="1:6" ht="15" customHeight="1" x14ac:dyDescent="0.25">
      <c r="A53" s="74" t="s">
        <v>85</v>
      </c>
      <c r="B53" s="44" t="s">
        <v>105</v>
      </c>
      <c r="C53" s="46"/>
      <c r="D53" s="97">
        <v>0</v>
      </c>
      <c r="E53" s="83">
        <v>100</v>
      </c>
      <c r="F53" s="99">
        <f t="shared" si="3"/>
        <v>0</v>
      </c>
    </row>
    <row r="54" spans="1:6" ht="15" customHeight="1" x14ac:dyDescent="0.25">
      <c r="A54" s="74" t="s">
        <v>86</v>
      </c>
      <c r="B54" s="44" t="s">
        <v>106</v>
      </c>
      <c r="C54" s="46"/>
      <c r="D54" s="97">
        <v>0</v>
      </c>
      <c r="E54" s="83">
        <v>250</v>
      </c>
      <c r="F54" s="99">
        <f t="shared" si="3"/>
        <v>0</v>
      </c>
    </row>
    <row r="55" spans="1:6" ht="15" customHeight="1" x14ac:dyDescent="0.25">
      <c r="A55" s="74" t="s">
        <v>87</v>
      </c>
      <c r="B55" s="44" t="s">
        <v>107</v>
      </c>
      <c r="C55" s="46"/>
      <c r="D55" s="97">
        <v>0</v>
      </c>
      <c r="E55" s="83">
        <v>1000</v>
      </c>
      <c r="F55" s="99">
        <f t="shared" si="3"/>
        <v>0</v>
      </c>
    </row>
    <row r="56" spans="1:6" ht="15" customHeight="1" x14ac:dyDescent="0.25">
      <c r="A56" s="74" t="s">
        <v>88</v>
      </c>
      <c r="B56" s="44" t="s">
        <v>108</v>
      </c>
      <c r="C56" s="46"/>
      <c r="D56" s="97">
        <v>0</v>
      </c>
      <c r="E56" s="83">
        <v>5000</v>
      </c>
      <c r="F56" s="99">
        <f t="shared" si="3"/>
        <v>0</v>
      </c>
    </row>
    <row r="57" spans="1:6" ht="14.25" x14ac:dyDescent="0.25">
      <c r="A57" s="74" t="s">
        <v>89</v>
      </c>
      <c r="B57" s="44" t="s">
        <v>4</v>
      </c>
      <c r="C57" s="46"/>
      <c r="D57" s="97">
        <v>0</v>
      </c>
      <c r="E57" s="83">
        <v>25</v>
      </c>
      <c r="F57" s="99">
        <f t="shared" si="3"/>
        <v>0</v>
      </c>
    </row>
    <row r="58" spans="1:6" ht="14.25" x14ac:dyDescent="0.25">
      <c r="A58" s="74" t="s">
        <v>109</v>
      </c>
      <c r="B58" s="44" t="s">
        <v>115</v>
      </c>
      <c r="C58" s="46"/>
      <c r="D58" s="97">
        <v>0</v>
      </c>
      <c r="E58" s="83">
        <v>25</v>
      </c>
      <c r="F58" s="99">
        <f>D58*E58</f>
        <v>0</v>
      </c>
    </row>
    <row r="59" spans="1:6" ht="14.25" x14ac:dyDescent="0.25">
      <c r="A59" s="74" t="s">
        <v>121</v>
      </c>
      <c r="B59" s="44" t="s">
        <v>5</v>
      </c>
      <c r="C59" s="46"/>
      <c r="D59" s="97">
        <v>0</v>
      </c>
      <c r="E59" s="83">
        <v>50</v>
      </c>
      <c r="F59" s="99">
        <f t="shared" si="3"/>
        <v>0</v>
      </c>
    </row>
    <row r="60" spans="1:6" ht="15" thickBot="1" x14ac:dyDescent="0.3">
      <c r="A60" s="116" t="s">
        <v>110</v>
      </c>
      <c r="B60" s="47" t="s">
        <v>41</v>
      </c>
      <c r="C60" s="48"/>
      <c r="D60" s="100">
        <v>0</v>
      </c>
      <c r="E60" s="101">
        <v>10</v>
      </c>
      <c r="F60" s="102">
        <f>D60*E60</f>
        <v>0</v>
      </c>
    </row>
    <row r="61" spans="1:6" ht="16.5" customHeight="1" thickBot="1" x14ac:dyDescent="0.3">
      <c r="A61" s="86"/>
      <c r="B61" s="96"/>
      <c r="C61" s="96"/>
      <c r="D61" s="128" t="s">
        <v>16</v>
      </c>
      <c r="E61" s="129"/>
      <c r="F61" s="24">
        <f>SUM(F45:F60)</f>
        <v>0</v>
      </c>
    </row>
    <row r="62" spans="1:6" x14ac:dyDescent="0.25">
      <c r="A62" s="2"/>
      <c r="B62" s="31"/>
      <c r="C62" s="31"/>
      <c r="D62" s="31"/>
      <c r="E62" s="31"/>
      <c r="F62" s="29"/>
    </row>
    <row r="63" spans="1:6" ht="16.5" thickBot="1" x14ac:dyDescent="0.3">
      <c r="A63" s="12"/>
      <c r="B63" s="8"/>
      <c r="C63" s="8"/>
      <c r="D63" s="8"/>
      <c r="E63" s="8"/>
      <c r="F63" s="9"/>
    </row>
    <row r="64" spans="1:6" ht="27.75" thickBot="1" x14ac:dyDescent="0.3">
      <c r="A64" s="118" t="s">
        <v>24</v>
      </c>
      <c r="B64" s="119"/>
      <c r="C64" s="11"/>
      <c r="D64" s="20" t="s">
        <v>32</v>
      </c>
      <c r="E64" s="20" t="s">
        <v>33</v>
      </c>
      <c r="F64" s="20" t="s">
        <v>1</v>
      </c>
    </row>
    <row r="65" spans="1:6" ht="15.75" customHeight="1" thickBot="1" x14ac:dyDescent="0.3">
      <c r="A65" s="114"/>
      <c r="B65" s="121"/>
      <c r="C65" s="122"/>
      <c r="D65" s="122"/>
      <c r="E65" s="122"/>
      <c r="F65" s="122"/>
    </row>
    <row r="66" spans="1:6" ht="14.25" x14ac:dyDescent="0.3">
      <c r="A66" s="74" t="s">
        <v>90</v>
      </c>
      <c r="B66" s="49" t="s">
        <v>14</v>
      </c>
      <c r="C66" s="50"/>
      <c r="D66" s="103">
        <v>0</v>
      </c>
      <c r="E66" s="59">
        <v>540</v>
      </c>
      <c r="F66" s="73">
        <f t="shared" ref="F66:F72" si="4">D66*E66</f>
        <v>0</v>
      </c>
    </row>
    <row r="67" spans="1:6" ht="13.5" customHeight="1" x14ac:dyDescent="0.3">
      <c r="A67" s="74" t="s">
        <v>91</v>
      </c>
      <c r="B67" s="51" t="s">
        <v>11</v>
      </c>
      <c r="C67" s="52"/>
      <c r="D67" s="103">
        <v>0</v>
      </c>
      <c r="E67" s="60">
        <v>135</v>
      </c>
      <c r="F67" s="79">
        <f t="shared" si="4"/>
        <v>0</v>
      </c>
    </row>
    <row r="68" spans="1:6" ht="14.25" x14ac:dyDescent="0.3">
      <c r="A68" s="74" t="s">
        <v>92</v>
      </c>
      <c r="B68" s="53" t="s">
        <v>7</v>
      </c>
      <c r="C68" s="52"/>
      <c r="D68" s="103">
        <v>0</v>
      </c>
      <c r="E68" s="60">
        <v>225</v>
      </c>
      <c r="F68" s="79">
        <f t="shared" si="4"/>
        <v>0</v>
      </c>
    </row>
    <row r="69" spans="1:6" ht="13.5" customHeight="1" x14ac:dyDescent="0.3">
      <c r="A69" s="74" t="s">
        <v>93</v>
      </c>
      <c r="B69" s="51" t="s">
        <v>131</v>
      </c>
      <c r="C69" s="52"/>
      <c r="D69" s="103">
        <v>0</v>
      </c>
      <c r="E69" s="60">
        <v>240</v>
      </c>
      <c r="F69" s="79">
        <f t="shared" si="4"/>
        <v>0</v>
      </c>
    </row>
    <row r="70" spans="1:6" ht="14.25" x14ac:dyDescent="0.3">
      <c r="A70" s="74" t="s">
        <v>94</v>
      </c>
      <c r="B70" s="51" t="s">
        <v>132</v>
      </c>
      <c r="C70" s="52"/>
      <c r="D70" s="103">
        <v>0</v>
      </c>
      <c r="E70" s="60">
        <v>60</v>
      </c>
      <c r="F70" s="79">
        <f t="shared" si="4"/>
        <v>0</v>
      </c>
    </row>
    <row r="71" spans="1:6" ht="14.25" x14ac:dyDescent="0.3">
      <c r="A71" s="74" t="s">
        <v>95</v>
      </c>
      <c r="B71" s="53" t="s">
        <v>133</v>
      </c>
      <c r="C71" s="52"/>
      <c r="D71" s="103">
        <v>0</v>
      </c>
      <c r="E71" s="60">
        <v>100</v>
      </c>
      <c r="F71" s="79">
        <f t="shared" si="4"/>
        <v>0</v>
      </c>
    </row>
    <row r="72" spans="1:6" ht="28.5" x14ac:dyDescent="0.3">
      <c r="A72" s="74" t="s">
        <v>96</v>
      </c>
      <c r="B72" s="55" t="s">
        <v>134</v>
      </c>
      <c r="C72" s="54"/>
      <c r="D72" s="97">
        <v>0</v>
      </c>
      <c r="E72" s="60">
        <v>250</v>
      </c>
      <c r="F72" s="99">
        <f t="shared" si="4"/>
        <v>0</v>
      </c>
    </row>
    <row r="73" spans="1:6" ht="29.25" customHeight="1" x14ac:dyDescent="0.3">
      <c r="A73" s="74" t="s">
        <v>97</v>
      </c>
      <c r="B73" s="126" t="s">
        <v>135</v>
      </c>
      <c r="C73" s="127"/>
      <c r="D73" s="97">
        <v>0</v>
      </c>
      <c r="E73" s="60">
        <v>150</v>
      </c>
      <c r="F73" s="99">
        <f t="shared" ref="F73:F85" si="5">D73*E73</f>
        <v>0</v>
      </c>
    </row>
    <row r="74" spans="1:6" ht="14.25" x14ac:dyDescent="0.3">
      <c r="A74" s="74" t="s">
        <v>98</v>
      </c>
      <c r="B74" s="126" t="s">
        <v>114</v>
      </c>
      <c r="C74" s="127"/>
      <c r="D74" s="104">
        <v>0</v>
      </c>
      <c r="E74" s="60">
        <v>650</v>
      </c>
      <c r="F74" s="105">
        <f t="shared" si="5"/>
        <v>0</v>
      </c>
    </row>
    <row r="75" spans="1:6" ht="14.25" x14ac:dyDescent="0.3">
      <c r="A75" s="74" t="s">
        <v>99</v>
      </c>
      <c r="B75" s="63" t="s">
        <v>137</v>
      </c>
      <c r="C75" s="64"/>
      <c r="D75" s="104">
        <v>0</v>
      </c>
      <c r="E75" s="60">
        <v>900</v>
      </c>
      <c r="F75" s="105">
        <f>D75*E75</f>
        <v>0</v>
      </c>
    </row>
    <row r="76" spans="1:6" ht="14.25" x14ac:dyDescent="0.3">
      <c r="A76" s="74" t="s">
        <v>100</v>
      </c>
      <c r="B76" s="55" t="s">
        <v>138</v>
      </c>
      <c r="C76" s="56"/>
      <c r="D76" s="104">
        <v>0</v>
      </c>
      <c r="E76" s="60">
        <v>90</v>
      </c>
      <c r="F76" s="105">
        <f t="shared" si="5"/>
        <v>0</v>
      </c>
    </row>
    <row r="77" spans="1:6" ht="16.5" x14ac:dyDescent="0.3">
      <c r="A77" s="74" t="s">
        <v>101</v>
      </c>
      <c r="B77" s="55" t="s">
        <v>157</v>
      </c>
      <c r="C77" s="56"/>
      <c r="D77" s="104">
        <v>0</v>
      </c>
      <c r="E77" s="60">
        <f>450*3</f>
        <v>1350</v>
      </c>
      <c r="F77" s="105">
        <f t="shared" si="5"/>
        <v>0</v>
      </c>
    </row>
    <row r="78" spans="1:6" ht="16.5" x14ac:dyDescent="0.3">
      <c r="A78" s="74" t="s">
        <v>102</v>
      </c>
      <c r="B78" s="67" t="s">
        <v>139</v>
      </c>
      <c r="C78" s="56"/>
      <c r="D78" s="104">
        <v>0</v>
      </c>
      <c r="E78" s="60">
        <v>4500</v>
      </c>
      <c r="F78" s="105">
        <f t="shared" si="5"/>
        <v>0</v>
      </c>
    </row>
    <row r="79" spans="1:6" ht="14.25" x14ac:dyDescent="0.3">
      <c r="A79" s="74" t="s">
        <v>103</v>
      </c>
      <c r="B79" s="55" t="s">
        <v>12</v>
      </c>
      <c r="C79" s="56"/>
      <c r="D79" s="104">
        <v>0</v>
      </c>
      <c r="E79" s="60">
        <v>200</v>
      </c>
      <c r="F79" s="105">
        <f t="shared" si="5"/>
        <v>0</v>
      </c>
    </row>
    <row r="80" spans="1:6" ht="14.25" x14ac:dyDescent="0.3">
      <c r="A80" s="74" t="s">
        <v>104</v>
      </c>
      <c r="B80" s="55" t="s">
        <v>42</v>
      </c>
      <c r="C80" s="56"/>
      <c r="D80" s="104">
        <v>0</v>
      </c>
      <c r="E80" s="60">
        <v>200</v>
      </c>
      <c r="F80" s="105">
        <f t="shared" si="5"/>
        <v>0</v>
      </c>
    </row>
    <row r="81" spans="1:7" ht="14.25" x14ac:dyDescent="0.3">
      <c r="A81" s="74" t="s">
        <v>158</v>
      </c>
      <c r="B81" s="55" t="s">
        <v>43</v>
      </c>
      <c r="C81" s="56"/>
      <c r="D81" s="104">
        <v>0</v>
      </c>
      <c r="E81" s="61">
        <v>50</v>
      </c>
      <c r="F81" s="105">
        <f t="shared" si="5"/>
        <v>0</v>
      </c>
    </row>
    <row r="82" spans="1:7" ht="16.5" x14ac:dyDescent="0.3">
      <c r="A82" s="74" t="s">
        <v>159</v>
      </c>
      <c r="B82" s="55" t="s">
        <v>140</v>
      </c>
      <c r="C82" s="56"/>
      <c r="D82" s="104">
        <v>0</v>
      </c>
      <c r="E82" s="61">
        <v>300</v>
      </c>
      <c r="F82" s="105">
        <f t="shared" si="5"/>
        <v>0</v>
      </c>
    </row>
    <row r="83" spans="1:7" ht="16.5" x14ac:dyDescent="0.3">
      <c r="A83" s="74" t="s">
        <v>160</v>
      </c>
      <c r="B83" s="55" t="s">
        <v>141</v>
      </c>
      <c r="C83" s="56"/>
      <c r="D83" s="104">
        <v>0</v>
      </c>
      <c r="E83" s="61">
        <v>200</v>
      </c>
      <c r="F83" s="105">
        <f t="shared" si="5"/>
        <v>0</v>
      </c>
    </row>
    <row r="84" spans="1:7" ht="16.5" x14ac:dyDescent="0.3">
      <c r="A84" s="74" t="s">
        <v>161</v>
      </c>
      <c r="B84" s="55" t="s">
        <v>142</v>
      </c>
      <c r="C84" s="56"/>
      <c r="D84" s="104">
        <v>0</v>
      </c>
      <c r="E84" s="61">
        <v>100</v>
      </c>
      <c r="F84" s="105">
        <f>D84*E84</f>
        <v>0</v>
      </c>
    </row>
    <row r="85" spans="1:7" ht="15" thickBot="1" x14ac:dyDescent="0.35">
      <c r="A85" s="117" t="s">
        <v>162</v>
      </c>
      <c r="B85" s="57" t="s">
        <v>8</v>
      </c>
      <c r="C85" s="58"/>
      <c r="D85" s="106">
        <v>0</v>
      </c>
      <c r="E85" s="62">
        <v>2000</v>
      </c>
      <c r="F85" s="107">
        <f t="shared" si="5"/>
        <v>0</v>
      </c>
    </row>
    <row r="86" spans="1:7" ht="15" thickBot="1" x14ac:dyDescent="0.35">
      <c r="A86" s="108"/>
      <c r="B86" s="108"/>
      <c r="C86" s="108"/>
      <c r="D86" s="128" t="s">
        <v>6</v>
      </c>
      <c r="E86" s="129"/>
      <c r="F86" s="24">
        <f>SUM(F66:F85)</f>
        <v>0</v>
      </c>
    </row>
    <row r="87" spans="1:7" x14ac:dyDescent="0.25">
      <c r="A87" s="4"/>
      <c r="B87" s="4"/>
      <c r="C87" s="4"/>
      <c r="D87" s="5"/>
      <c r="E87" s="3"/>
      <c r="F87" s="5"/>
    </row>
    <row r="88" spans="1:7" ht="14.25" thickBot="1" x14ac:dyDescent="0.3">
      <c r="A88" s="4"/>
      <c r="B88" s="4"/>
      <c r="C88" s="4"/>
      <c r="D88" s="5"/>
      <c r="E88" s="3"/>
      <c r="F88" s="5"/>
    </row>
    <row r="89" spans="1:7" ht="33.75" customHeight="1" thickBot="1" x14ac:dyDescent="0.3">
      <c r="A89" s="118" t="s">
        <v>136</v>
      </c>
      <c r="B89" s="119"/>
      <c r="C89" s="14"/>
      <c r="D89" s="20" t="s">
        <v>30</v>
      </c>
      <c r="E89" s="20" t="s">
        <v>33</v>
      </c>
      <c r="F89" s="20" t="s">
        <v>1</v>
      </c>
    </row>
    <row r="90" spans="1:7" ht="15" thickBot="1" x14ac:dyDescent="0.35">
      <c r="A90" s="109"/>
      <c r="B90" s="26"/>
      <c r="C90" s="22"/>
      <c r="D90" s="22"/>
      <c r="E90" s="22"/>
      <c r="F90" s="22"/>
    </row>
    <row r="91" spans="1:7" ht="14.25" x14ac:dyDescent="0.3">
      <c r="A91" s="69"/>
      <c r="B91" s="110" t="s">
        <v>46</v>
      </c>
      <c r="C91" s="45"/>
      <c r="D91" s="71"/>
      <c r="E91" s="72"/>
      <c r="F91" s="73"/>
    </row>
    <row r="92" spans="1:7" ht="14.25" x14ac:dyDescent="0.3">
      <c r="A92" s="74" t="s">
        <v>148</v>
      </c>
      <c r="B92" s="75" t="s">
        <v>145</v>
      </c>
      <c r="C92" s="76"/>
      <c r="D92" s="77">
        <v>0</v>
      </c>
      <c r="E92" s="84">
        <v>400</v>
      </c>
      <c r="F92" s="79">
        <f>D92*E92</f>
        <v>0</v>
      </c>
      <c r="G92" s="4"/>
    </row>
    <row r="93" spans="1:7" ht="14.25" x14ac:dyDescent="0.3">
      <c r="A93" s="74"/>
      <c r="B93" s="75"/>
      <c r="C93" s="76"/>
      <c r="D93" s="77"/>
      <c r="E93" s="84"/>
      <c r="F93" s="79"/>
      <c r="G93" s="4"/>
    </row>
    <row r="94" spans="1:7" ht="14.25" x14ac:dyDescent="0.3">
      <c r="A94" s="74"/>
      <c r="B94" s="110" t="s">
        <v>48</v>
      </c>
      <c r="C94" s="111"/>
      <c r="D94" s="85"/>
      <c r="E94" s="86"/>
      <c r="F94" s="87"/>
    </row>
    <row r="95" spans="1:7" ht="14.25" x14ac:dyDescent="0.3">
      <c r="A95" s="74" t="s">
        <v>149</v>
      </c>
      <c r="B95" s="75" t="s">
        <v>144</v>
      </c>
      <c r="C95" s="112"/>
      <c r="D95" s="77">
        <v>0</v>
      </c>
      <c r="E95" s="83">
        <v>40</v>
      </c>
      <c r="F95" s="79">
        <f>D95*E95</f>
        <v>0</v>
      </c>
    </row>
    <row r="96" spans="1:7" ht="14.25" x14ac:dyDescent="0.3">
      <c r="A96" s="74"/>
      <c r="B96" s="113"/>
      <c r="C96" s="111"/>
      <c r="D96" s="85"/>
      <c r="E96" s="86"/>
      <c r="F96" s="87"/>
    </row>
    <row r="97" spans="1:6" ht="14.25" x14ac:dyDescent="0.3">
      <c r="A97" s="74"/>
      <c r="B97" s="110" t="s">
        <v>9</v>
      </c>
      <c r="C97" s="111"/>
      <c r="D97" s="85"/>
      <c r="E97" s="86"/>
      <c r="F97" s="87"/>
    </row>
    <row r="98" spans="1:6" ht="14.25" x14ac:dyDescent="0.3">
      <c r="A98" s="74" t="s">
        <v>150</v>
      </c>
      <c r="B98" s="93" t="s">
        <v>37</v>
      </c>
      <c r="C98" s="82"/>
      <c r="D98" s="77">
        <v>0</v>
      </c>
      <c r="E98" s="83">
        <v>40</v>
      </c>
      <c r="F98" s="79">
        <f t="shared" ref="F98:F103" si="6">D98*E98</f>
        <v>0</v>
      </c>
    </row>
    <row r="99" spans="1:6" ht="14.25" x14ac:dyDescent="0.3">
      <c r="A99" s="74" t="s">
        <v>151</v>
      </c>
      <c r="B99" s="81" t="s">
        <v>143</v>
      </c>
      <c r="C99" s="82"/>
      <c r="D99" s="77">
        <v>0</v>
      </c>
      <c r="E99" s="83">
        <v>40</v>
      </c>
      <c r="F99" s="79">
        <f t="shared" si="6"/>
        <v>0</v>
      </c>
    </row>
    <row r="100" spans="1:6" ht="14.25" x14ac:dyDescent="0.3">
      <c r="A100" s="74" t="s">
        <v>152</v>
      </c>
      <c r="B100" s="81" t="s">
        <v>123</v>
      </c>
      <c r="C100" s="82"/>
      <c r="D100" s="77">
        <v>0</v>
      </c>
      <c r="E100" s="83">
        <v>40</v>
      </c>
      <c r="F100" s="79">
        <f t="shared" si="6"/>
        <v>0</v>
      </c>
    </row>
    <row r="101" spans="1:6" ht="14.25" x14ac:dyDescent="0.3">
      <c r="A101" s="74" t="s">
        <v>153</v>
      </c>
      <c r="B101" s="81" t="s">
        <v>146</v>
      </c>
      <c r="C101" s="82"/>
      <c r="D101" s="77">
        <v>0</v>
      </c>
      <c r="E101" s="83">
        <v>40</v>
      </c>
      <c r="F101" s="79">
        <f t="shared" si="6"/>
        <v>0</v>
      </c>
    </row>
    <row r="102" spans="1:6" ht="14.25" x14ac:dyDescent="0.3">
      <c r="A102" s="74" t="s">
        <v>154</v>
      </c>
      <c r="B102" s="81" t="s">
        <v>10</v>
      </c>
      <c r="C102" s="82"/>
      <c r="D102" s="77">
        <v>0</v>
      </c>
      <c r="E102" s="83">
        <v>10</v>
      </c>
      <c r="F102" s="79">
        <f t="shared" si="6"/>
        <v>0</v>
      </c>
    </row>
    <row r="103" spans="1:6" ht="15" thickBot="1" x14ac:dyDescent="0.35">
      <c r="A103" s="116" t="s">
        <v>155</v>
      </c>
      <c r="B103" s="94" t="s">
        <v>36</v>
      </c>
      <c r="C103" s="95"/>
      <c r="D103" s="77">
        <v>0</v>
      </c>
      <c r="E103" s="83">
        <v>20</v>
      </c>
      <c r="F103" s="79">
        <f t="shared" si="6"/>
        <v>0</v>
      </c>
    </row>
    <row r="104" spans="1:6" ht="16.5" customHeight="1" thickBot="1" x14ac:dyDescent="0.35">
      <c r="A104" s="86"/>
      <c r="B104" s="108"/>
      <c r="C104" s="108"/>
      <c r="D104" s="128" t="s">
        <v>122</v>
      </c>
      <c r="E104" s="129"/>
      <c r="F104" s="24">
        <f>SUM(F91:F103)</f>
        <v>0</v>
      </c>
    </row>
    <row r="105" spans="1:6" ht="16.5" customHeight="1" thickBot="1" x14ac:dyDescent="0.3">
      <c r="A105" s="23"/>
      <c r="B105" s="68"/>
      <c r="C105" s="68"/>
      <c r="D105" s="65"/>
      <c r="E105" s="65"/>
      <c r="F105" s="65"/>
    </row>
    <row r="106" spans="1:6" ht="21" thickBot="1" x14ac:dyDescent="0.3">
      <c r="B106" s="118" t="s">
        <v>17</v>
      </c>
      <c r="C106" s="123"/>
    </row>
    <row r="107" spans="1:6" ht="14.25" x14ac:dyDescent="0.3">
      <c r="B107" s="37" t="s">
        <v>15</v>
      </c>
      <c r="C107" s="38">
        <f>F36</f>
        <v>0</v>
      </c>
    </row>
    <row r="108" spans="1:6" ht="14.25" x14ac:dyDescent="0.3">
      <c r="B108" s="32" t="s">
        <v>16</v>
      </c>
      <c r="C108" s="33">
        <f>F61</f>
        <v>0</v>
      </c>
    </row>
    <row r="109" spans="1:6" ht="14.25" x14ac:dyDescent="0.3">
      <c r="B109" s="32" t="s">
        <v>6</v>
      </c>
      <c r="C109" s="33">
        <f>F86</f>
        <v>0</v>
      </c>
    </row>
    <row r="110" spans="1:6" ht="15" thickBot="1" x14ac:dyDescent="0.35">
      <c r="B110" s="34" t="s">
        <v>122</v>
      </c>
      <c r="C110" s="35">
        <f>F104</f>
        <v>0</v>
      </c>
    </row>
    <row r="111" spans="1:6" ht="18.75" thickBot="1" x14ac:dyDescent="0.3">
      <c r="B111" s="19" t="s">
        <v>20</v>
      </c>
      <c r="C111" s="36">
        <f>SUM(C107:C110)</f>
        <v>0</v>
      </c>
    </row>
    <row r="113" spans="2:6" ht="14.25" x14ac:dyDescent="0.3">
      <c r="B113" s="40" t="s">
        <v>29</v>
      </c>
    </row>
    <row r="115" spans="2:6" ht="71.25" customHeight="1" x14ac:dyDescent="0.25">
      <c r="B115" s="130" t="s">
        <v>45</v>
      </c>
      <c r="C115" s="130"/>
      <c r="D115" s="130"/>
      <c r="E115" s="130"/>
      <c r="F115" s="130"/>
    </row>
    <row r="116" spans="2:6" ht="13.5" customHeight="1" x14ac:dyDescent="0.25"/>
    <row r="117" spans="2:6" ht="13.5" customHeight="1" x14ac:dyDescent="0.25"/>
    <row r="118" spans="2:6" ht="13.5" customHeight="1" x14ac:dyDescent="0.25"/>
    <row r="119" spans="2:6" ht="13.5" customHeight="1" x14ac:dyDescent="0.25"/>
    <row r="120" spans="2:6" ht="13.5" customHeight="1" x14ac:dyDescent="0.25"/>
  </sheetData>
  <mergeCells count="18">
    <mergeCell ref="B115:F115"/>
    <mergeCell ref="D36:E36"/>
    <mergeCell ref="A64:B64"/>
    <mergeCell ref="D86:E86"/>
    <mergeCell ref="B47:C47"/>
    <mergeCell ref="B48:C48"/>
    <mergeCell ref="A89:B89"/>
    <mergeCell ref="D104:E104"/>
    <mergeCell ref="A2:B2"/>
    <mergeCell ref="C1:F1"/>
    <mergeCell ref="B65:F65"/>
    <mergeCell ref="B106:C106"/>
    <mergeCell ref="B52:C52"/>
    <mergeCell ref="B73:C73"/>
    <mergeCell ref="B74:C74"/>
    <mergeCell ref="A43:B43"/>
    <mergeCell ref="D61:E61"/>
    <mergeCell ref="B49:C49"/>
  </mergeCells>
  <pageMargins left="0.23622047244094491" right="0.23622047244094491" top="0.51181102362204722" bottom="0.35433070866141736" header="0.19685039370078741" footer="0.19685039370078741"/>
  <pageSetup paperSize="9" scale="69" orientation="landscape" r:id="rId1"/>
  <headerFooter>
    <oddHeader>&amp;L&amp;"Century Gothic,Vet"&amp;16&amp;F&amp;R&amp;"Century Gothic,Vet"&amp;A</oddHeader>
    <oddFooter>&amp;R&amp;8Afdrukdatum: &amp;D
&amp;P van &amp;N</oddFooter>
  </headerFooter>
  <rowBreaks count="1" manualBreakCount="1">
    <brk id="40" max="5" man="1"/>
  </rowBreaks>
  <ignoredErrors>
    <ignoredError sqref="E9"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4319B712278C240AC57907B02641E64" ma:contentTypeVersion="2" ma:contentTypeDescription="Een nieuw document maken." ma:contentTypeScope="" ma:versionID="88a37204c3c7a0c78e7ecb0f723ac6e5">
  <xsd:schema xmlns:xsd="http://www.w3.org/2001/XMLSchema" xmlns:xs="http://www.w3.org/2001/XMLSchema" xmlns:p="http://schemas.microsoft.com/office/2006/metadata/properties" xmlns:ns2="e3e5c99b-e31d-481e-b7de-722778b82363" targetNamespace="http://schemas.microsoft.com/office/2006/metadata/properties" ma:root="true" ma:fieldsID="eec7c751df4a64459a805600e9493647" ns2:_="">
    <xsd:import namespace="e3e5c99b-e31d-481e-b7de-722778b82363"/>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5c99b-e31d-481e-b7de-722778b82363"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99ABB5-7E81-489B-817F-6C879041DBB2}">
  <ds:schemaRefs>
    <ds:schemaRef ds:uri="http://schemas.microsoft.com/office/2006/metadata/longProperties"/>
  </ds:schemaRefs>
</ds:datastoreItem>
</file>

<file path=customXml/itemProps2.xml><?xml version="1.0" encoding="utf-8"?>
<ds:datastoreItem xmlns:ds="http://schemas.openxmlformats.org/officeDocument/2006/customXml" ds:itemID="{D9756698-E36E-42B9-8B4D-BEC1AEEF7598}">
  <ds:schemaRefs>
    <ds:schemaRef ds:uri="http://schemas.microsoft.com/sharepoint/v3/contenttype/forms"/>
  </ds:schemaRefs>
</ds:datastoreItem>
</file>

<file path=customXml/itemProps3.xml><?xml version="1.0" encoding="utf-8"?>
<ds:datastoreItem xmlns:ds="http://schemas.openxmlformats.org/officeDocument/2006/customXml" ds:itemID="{BB063281-5A6F-40DB-8543-C1373F09A1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e5c99b-e31d-481e-b7de-722778b823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4FB18F5-2431-4F94-98B0-DFD01004E838}">
  <ds:schemaRefs>
    <ds:schemaRef ds:uri="http://schemas.microsoft.com/office/infopath/2007/PartnerControls"/>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e3e5c99b-e31d-481e-b7de-722778b8236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vt:lpstr>
      <vt:lpstr>Prijzen!Afdrukbereik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Hans Ploeger</cp:lastModifiedBy>
  <cp:lastPrinted>2017-12-17T20:54:46Z</cp:lastPrinted>
  <dcterms:created xsi:type="dcterms:W3CDTF">2010-09-06T08:43:15Z</dcterms:created>
  <dcterms:modified xsi:type="dcterms:W3CDTF">2018-02-13T19:49:33Z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Admin Tredion</vt:lpwstr>
  </property>
  <property fmtid="{D5CDD505-2E9C-101B-9397-08002B2CF9AE}" pid="3" name="display_urn:schemas-microsoft-com:office:office#Author">
    <vt:lpwstr>Admin Tredion</vt:lpwstr>
  </property>
  <property fmtid="{D5CDD505-2E9C-101B-9397-08002B2CF9AE}" pid="4" name="Order">
    <vt:lpwstr>100.000000000000</vt:lpwstr>
  </property>
</Properties>
</file>