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900" yWindow="-28217" windowWidth="27634" windowHeight="15634"/>
  </bookViews>
  <sheets>
    <sheet name="Prijzenblad" sheetId="1" r:id="rId1"/>
    <sheet name="Blad1" sheetId="2" r:id="rId2"/>
  </sheets>
  <definedNames>
    <definedName name="_xlnm.Print_Area" localSheetId="0">Prijzenblad!$A$1:$H$44</definedName>
  </definedNames>
  <calcPr calcId="145621"/>
  <extLst>
    <ext xmlns:mx="http://schemas.microsoft.com/office/mac/excel/2008/main" uri="{7523E5D3-25F3-A5E0-1632-64F254C22452}">
      <mx:ArchID Flags="4"/>
    </ext>
  </extLst>
</workbook>
</file>

<file path=xl/calcChain.xml><?xml version="1.0" encoding="utf-8"?>
<calcChain xmlns="http://schemas.openxmlformats.org/spreadsheetml/2006/main">
  <c r="H40" i="1" l="1"/>
  <c r="G40" i="1"/>
  <c r="G41" i="1"/>
  <c r="H22" i="1"/>
  <c r="G22" i="1"/>
  <c r="H4" i="1"/>
  <c r="H10" i="1"/>
  <c r="H16" i="1"/>
  <c r="E30" i="1"/>
  <c r="H28" i="1"/>
  <c r="G4" i="1"/>
  <c r="G10" i="1"/>
  <c r="G16" i="1"/>
  <c r="G28" i="1"/>
</calcChain>
</file>

<file path=xl/sharedStrings.xml><?xml version="1.0" encoding="utf-8"?>
<sst xmlns="http://schemas.openxmlformats.org/spreadsheetml/2006/main" count="62" uniqueCount="43">
  <si>
    <t>- geldlediging per betaalautomaat per lediging</t>
  </si>
  <si>
    <t>Administratie</t>
  </si>
  <si>
    <t>Personeel</t>
  </si>
  <si>
    <t>Medewerkers operationeel beheer</t>
  </si>
  <si>
    <t>Schoonmaakwerkzaamheden</t>
  </si>
  <si>
    <t>Inzameling parkeergelden en transport</t>
  </si>
  <si>
    <t>Geldverwerking en waardetransport</t>
  </si>
  <si>
    <t>Inzet materialen, middelen en huisvesting</t>
  </si>
  <si>
    <t>Management en overhead</t>
  </si>
  <si>
    <t>- tellen en storten contant geld per € 1.000</t>
  </si>
  <si>
    <t>nv</t>
  </si>
  <si>
    <t>v</t>
  </si>
  <si>
    <t>v/nv</t>
  </si>
  <si>
    <t>Prijsopgave</t>
  </si>
  <si>
    <t>- waardetransporten</t>
  </si>
  <si>
    <t>- inzet middelen en overige schoonmaakwerkzaamheden</t>
  </si>
  <si>
    <t>Totaalbedrag -&gt;</t>
  </si>
  <si>
    <t>- extra bemensing</t>
  </si>
  <si>
    <t>Medewerkers beheerdersloge</t>
  </si>
  <si>
    <t>- bemensing werkdagen normaal tarief</t>
  </si>
  <si>
    <t>- bemensing weekend/feestdagen normaal tarief</t>
  </si>
  <si>
    <t>- bemensing werkdagen toeslag tarief</t>
  </si>
  <si>
    <t>- bemensing weekend/feestdagen toeslag tarief</t>
  </si>
  <si>
    <t>Invulinstructie</t>
  </si>
  <si>
    <t>Jaarvergoeding excl. BTW (prijspeil 1 januari 2018)</t>
  </si>
  <si>
    <r>
      <t xml:space="preserve">- levering wisselgeld per </t>
    </r>
    <r>
      <rPr>
        <sz val="11"/>
        <rFont val="Franklin Gothic Book"/>
        <family val="2"/>
      </rPr>
      <t>€ 1.000</t>
    </r>
  </si>
  <si>
    <t>Operationeel managers op locatie</t>
  </si>
  <si>
    <t>- In de kolom v/nv is aangegeven of de betreffende op te geven kosten verrekenbaar zijn. In het geval deze verrekenbaar zijn, is in de kolom 'aantal dagen per jaar/stuks' aangegeven welk uitgangspunt bij de berekening gehanteerd dient te worden. Het aantal werkdagen, weekenddagen en feestdagen is gebaseerd op 2017 en geldt slechts voor vergelijkingsdoeleinden.
- Slechts het aantal werkdagen, weekenddagen en feestdagen kan per jaar verschillen. Op basis hiervan mag worden verrekend. Het aantal in te zetten uren per dag en daarmee de verrekening van meerwerk is niet toegestaan. In de gehanteerde door u in te vullen uren zijn opgenomen: de schoonmaakwerkzaamheden zoals aangegeven in bijlage 2 van het PVE en welke door medewerkers operationeel beheer worden uitgevoerd. Eventuele extra uren dienen ingevuld te worden onder 'Schoonmaakwerkzaamheden, extra bemensing'. 
- U vult alleen de blauwe velden in en op basis daarvan wordt de eindprijs berekend.
- Het aantal geldledigingen en transporten is gebaseerd op een lediging van 7 automaten, waarvan 1, één maal per twee weken geleegd wordt.
- In geval van niet verrekenbare bedragen dient het vaste jaarbedrag te worden opgegeven waarvoor de betreffende dienst wordt aangeboden.
- Onder 'aantal uur per dagdeel' dienen het aantal in te zetten medewerkersuren per dagdeel waarvoor hetzelfde tarief geldt te worden ingevuld. Voorbeeld: Indien dagelijks overdag continu twee medewerkers worden ingezet moet 22 uur worden ingevuld.
- In de kolom 'vergoeding per uur of per stuk' dient het geldende tarief te worden ingevuld.
- Management en overhead behelst alle kosten die gemaakt worden door de Opdrachtnemer. Ook die werkzaamheden die op afstand worden verricht
- In de kolom 'jaarlijkse kosten' worden de jaarlijkse verrekenbare kosten berekend, dan wel dient het niet verrekenbare jaarbedrag te worden ingevuld.U bent zelf verantwoordelijk voor de juiste berekening.</t>
  </si>
  <si>
    <t>voor 2019</t>
  </si>
  <si>
    <t>na 2019</t>
  </si>
  <si>
    <t>eenheden per jaar</t>
  </si>
  <si>
    <t>voor 1/1/2019</t>
  </si>
  <si>
    <t>Vergoeding per uur of per stuk</t>
  </si>
  <si>
    <r>
      <t xml:space="preserve">Aantal uur per dagdeel
</t>
    </r>
    <r>
      <rPr>
        <b/>
        <i/>
        <u/>
        <sz val="11"/>
        <color rgb="FFFFFF00"/>
        <rFont val="Franklin Gothic Book"/>
        <family val="2"/>
      </rPr>
      <t>VOOR</t>
    </r>
    <r>
      <rPr>
        <b/>
        <i/>
        <sz val="11"/>
        <color rgb="FFFFFF00"/>
        <rFont val="Franklin Gothic Book"/>
        <family val="2"/>
      </rPr>
      <t xml:space="preserve"> 1/1/2019</t>
    </r>
  </si>
  <si>
    <r>
      <t xml:space="preserve">Jaarlijkse kosten </t>
    </r>
    <r>
      <rPr>
        <b/>
        <i/>
        <u/>
        <sz val="11"/>
        <color rgb="FFFFFF00"/>
        <rFont val="Franklin Gothic Book"/>
        <family val="2"/>
      </rPr>
      <t>VOOR</t>
    </r>
    <r>
      <rPr>
        <b/>
        <i/>
        <sz val="11"/>
        <color rgb="FFFFFF00"/>
        <rFont val="Franklin Gothic Book"/>
        <family val="2"/>
      </rPr>
      <t xml:space="preserve"> 1/1/2019</t>
    </r>
  </si>
  <si>
    <r>
      <t xml:space="preserve">Jaarlijkse kosten </t>
    </r>
    <r>
      <rPr>
        <b/>
        <i/>
        <u/>
        <sz val="11"/>
        <color rgb="FFFFFF00"/>
        <rFont val="Franklin Gothic Book"/>
        <family val="2"/>
      </rPr>
      <t>NA</t>
    </r>
    <r>
      <rPr>
        <b/>
        <i/>
        <sz val="11"/>
        <color rgb="FFFFFF00"/>
        <rFont val="Franklin Gothic Book"/>
        <family val="2"/>
      </rPr>
      <t xml:space="preserve"> 1/1/2019</t>
    </r>
  </si>
  <si>
    <r>
      <t xml:space="preserve">Aantal uur per dagdeel
</t>
    </r>
    <r>
      <rPr>
        <b/>
        <i/>
        <u/>
        <sz val="11"/>
        <color rgb="FFFFFF00"/>
        <rFont val="Franklin Gothic Book"/>
        <family val="2"/>
      </rPr>
      <t>NA</t>
    </r>
    <r>
      <rPr>
        <b/>
        <i/>
        <sz val="11"/>
        <color rgb="FFFFFF00"/>
        <rFont val="Franklin Gothic Book"/>
        <family val="2"/>
      </rPr>
      <t xml:space="preserve"> 1/1/2019</t>
    </r>
  </si>
  <si>
    <t>Aantal dagen per jaar/ stuks</t>
  </si>
  <si>
    <t>na 1/1/2019</t>
  </si>
  <si>
    <r>
      <t xml:space="preserve">Te beoordelen prijs </t>
    </r>
    <r>
      <rPr>
        <sz val="11"/>
        <rFont val="Franklin Gothic Book"/>
        <family val="2"/>
      </rPr>
      <t>(= gewogen gemiddelde jaarprijs)</t>
    </r>
  </si>
  <si>
    <t>(21/24ste maal jaarlijkse kosten voor 1-1-2019 + 3 3/24ste maal tarief na 1-1-2019)/4</t>
  </si>
  <si>
    <r>
      <t xml:space="preserve">Voor dit prijzen blad wordt uit gegaan van ingebruikname P3 VU Campus per 1 januari 2019*. Op deze datum zijn
P-Boeletuin en P-Ernst buiten gebruik. U wordt gevraagd een prijs te calculeren </t>
    </r>
    <r>
      <rPr>
        <b/>
        <i/>
        <u/>
        <sz val="11"/>
        <rFont val="Franklin Gothic Book"/>
        <family val="2"/>
      </rPr>
      <t>VOOR</t>
    </r>
    <r>
      <rPr>
        <sz val="11"/>
        <rFont val="Franklin Gothic Book"/>
        <family val="2"/>
      </rPr>
      <t xml:space="preserve"> 1/1/2019 en </t>
    </r>
    <r>
      <rPr>
        <b/>
        <i/>
        <u/>
        <sz val="11"/>
        <rFont val="Franklin Gothic Book"/>
        <family val="2"/>
      </rPr>
      <t>NA</t>
    </r>
    <r>
      <rPr>
        <sz val="11"/>
        <rFont val="Franklin Gothic Book"/>
        <family val="2"/>
      </rPr>
      <t xml:space="preserve"> 1/1/2019. Prijs peil 1/1/2018</t>
    </r>
  </si>
  <si>
    <t>)* 01/01/2019 is een voor dit model aangenomen datum. Zodra de werkelijke ingebruikname datum bekend is, zal de werkelijke datum worden gehanteerd voor de het aanpassen van de vergoeding.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</si>
</sst>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quot;F&quot;\ * #,##0.00_-;_-&quot;F&quot;\ * #,##0.00\-;_-&quot;F&quot;\ * &quot;-&quot;??_-;_-@_-"/>
    <numFmt numFmtId="166" formatCode="_-[$€]\ * #,##0.00_-;_-[$€]\ * #,##0.00\-;_-[$€]\ * &quot;-&quot;??_-;_-@_-"/>
    <numFmt numFmtId="167" formatCode="_-* #,##0_-;_-* #,##0\-;_-* &quot;-&quot;??_-;_-@_-"/>
    <numFmt numFmtId="168" formatCode="_-&quot;F&quot;\ * #,##0_-;_-&quot;F&quot;\ * #,##0\-;_-&quot;F&quot;\ * &quot;-&quot;??_-;_-@_-"/>
  </numFmts>
  <fonts count="14" x14ac:knownFonts="1">
    <font>
      <sz val="10"/>
      <name val="Arial"/>
    </font>
    <font>
      <sz val="10"/>
      <name val="Arial"/>
      <family val="2"/>
    </font>
    <font>
      <sz val="11"/>
      <name val="Franklin Gothic Book"/>
      <family val="2"/>
    </font>
    <font>
      <b/>
      <sz val="11"/>
      <name val="Franklin Gothic Book"/>
      <family val="2"/>
    </font>
    <font>
      <sz val="11"/>
      <name val="Franklin Gothic Book"/>
      <family val="2"/>
    </font>
    <font>
      <u/>
      <sz val="11"/>
      <name val="Franklin Gothic Book"/>
      <family val="2"/>
    </font>
    <font>
      <sz val="10"/>
      <name val="Arial"/>
      <family val="2"/>
    </font>
    <font>
      <b/>
      <u/>
      <sz val="11"/>
      <name val="Franklin Gothic Book"/>
      <family val="2"/>
    </font>
    <font>
      <sz val="11"/>
      <color indexed="10"/>
      <name val="Franklin Gothic Book"/>
      <family val="2"/>
    </font>
    <font>
      <b/>
      <i/>
      <u/>
      <sz val="11"/>
      <name val="Franklin Gothic Book"/>
      <family val="2"/>
    </font>
    <font>
      <b/>
      <i/>
      <u/>
      <sz val="11"/>
      <color rgb="FFFFFF00"/>
      <name val="Franklin Gothic Book"/>
      <family val="2"/>
    </font>
    <font>
      <b/>
      <i/>
      <sz val="11"/>
      <color rgb="FFFFFF00"/>
      <name val="Franklin Gothic Book"/>
      <family val="2"/>
    </font>
    <font>
      <sz val="10"/>
      <name val="Franklin Gothic Book"/>
      <family val="2"/>
    </font>
    <font>
      <sz val="8"/>
      <name val="Franklin Gothic Book"/>
      <family val="2"/>
    </font>
  </fonts>
  <fills count="9">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9"/>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002060"/>
        <bgColor indexed="64"/>
      </patternFill>
    </fill>
    <fill>
      <patternFill patternType="solid">
        <fgColor rgb="FFFFFF00"/>
        <bgColor indexed="64"/>
      </patternFill>
    </fill>
  </fills>
  <borders count="15">
    <border>
      <left/>
      <right/>
      <top/>
      <bottom/>
      <diagonal/>
    </border>
    <border>
      <left style="thin">
        <color auto="1"/>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68">
    <xf numFmtId="0" fontId="0" fillId="0" borderId="0" xfId="0"/>
    <xf numFmtId="0" fontId="4" fillId="0" borderId="0" xfId="0" applyFont="1" applyBorder="1"/>
    <xf numFmtId="0" fontId="4" fillId="0" borderId="0" xfId="0" applyFont="1"/>
    <xf numFmtId="165" fontId="4" fillId="0" borderId="0" xfId="0" applyNumberFormat="1" applyFont="1" applyBorder="1"/>
    <xf numFmtId="165" fontId="4" fillId="0" borderId="0" xfId="0" applyNumberFormat="1" applyFont="1"/>
    <xf numFmtId="0" fontId="4" fillId="0" borderId="0" xfId="0" applyFont="1" applyAlignment="1">
      <alignment wrapText="1"/>
    </xf>
    <xf numFmtId="9" fontId="4" fillId="0" borderId="0" xfId="3" applyFont="1"/>
    <xf numFmtId="168" fontId="4" fillId="0" borderId="0" xfId="0" applyNumberFormat="1" applyFont="1"/>
    <xf numFmtId="0" fontId="4" fillId="3" borderId="0" xfId="0" applyFont="1" applyFill="1" applyBorder="1" applyProtection="1">
      <protection locked="0"/>
    </xf>
    <xf numFmtId="166" fontId="4" fillId="3" borderId="2" xfId="1" applyFont="1" applyFill="1" applyBorder="1" applyProtection="1">
      <protection locked="0"/>
    </xf>
    <xf numFmtId="166" fontId="4" fillId="3" borderId="1" xfId="1" applyFont="1" applyFill="1" applyBorder="1" applyProtection="1">
      <protection locked="0"/>
    </xf>
    <xf numFmtId="166" fontId="2" fillId="3" borderId="2" xfId="1" applyFont="1" applyFill="1" applyBorder="1" applyProtection="1">
      <protection locked="0"/>
    </xf>
    <xf numFmtId="0" fontId="11" fillId="7" borderId="3" xfId="0" applyFont="1" applyFill="1" applyBorder="1" applyProtection="1"/>
    <xf numFmtId="0" fontId="11" fillId="7" borderId="4" xfId="0" applyFont="1" applyFill="1" applyBorder="1" applyAlignment="1" applyProtection="1">
      <alignment horizontal="center" wrapText="1"/>
    </xf>
    <xf numFmtId="0" fontId="11" fillId="7" borderId="4" xfId="0" applyFont="1" applyFill="1" applyBorder="1" applyAlignment="1" applyProtection="1">
      <alignment wrapText="1"/>
    </xf>
    <xf numFmtId="0" fontId="11" fillId="7" borderId="11" xfId="0" applyFont="1" applyFill="1" applyBorder="1" applyAlignment="1" applyProtection="1">
      <alignment wrapText="1"/>
    </xf>
    <xf numFmtId="0" fontId="11" fillId="7" borderId="9" xfId="0" applyFont="1" applyFill="1" applyBorder="1" applyAlignment="1" applyProtection="1">
      <alignment wrapText="1"/>
    </xf>
    <xf numFmtId="165" fontId="4" fillId="5" borderId="6" xfId="4" applyFont="1" applyFill="1" applyBorder="1" applyAlignment="1" applyProtection="1">
      <alignment horizontal="center"/>
    </xf>
    <xf numFmtId="0" fontId="3" fillId="5" borderId="7" xfId="0" applyFont="1" applyFill="1" applyBorder="1" applyProtection="1"/>
    <xf numFmtId="0" fontId="3" fillId="5" borderId="8" xfId="0" applyFont="1" applyFill="1" applyBorder="1" applyAlignment="1" applyProtection="1">
      <alignment wrapText="1"/>
    </xf>
    <xf numFmtId="0" fontId="3" fillId="5" borderId="6" xfId="0" applyFont="1" applyFill="1" applyBorder="1" applyAlignment="1" applyProtection="1">
      <alignment wrapText="1"/>
    </xf>
    <xf numFmtId="0" fontId="5" fillId="0" borderId="1" xfId="0" applyFont="1" applyBorder="1" applyProtection="1"/>
    <xf numFmtId="0" fontId="5" fillId="0" borderId="1" xfId="0" applyFont="1" applyBorder="1" applyAlignment="1" applyProtection="1">
      <alignment horizontal="center"/>
    </xf>
    <xf numFmtId="0" fontId="4" fillId="2" borderId="0" xfId="0" applyFont="1" applyFill="1" applyBorder="1" applyProtection="1"/>
    <xf numFmtId="165" fontId="4" fillId="2" borderId="2" xfId="4" applyFont="1" applyFill="1" applyBorder="1" applyProtection="1"/>
    <xf numFmtId="165" fontId="4" fillId="2" borderId="1" xfId="4" applyFont="1" applyFill="1" applyBorder="1" applyProtection="1"/>
    <xf numFmtId="0" fontId="4" fillId="0" borderId="1" xfId="0" applyFont="1" applyBorder="1" applyProtection="1"/>
    <xf numFmtId="0" fontId="4" fillId="0" borderId="1" xfId="0" applyFont="1" applyBorder="1" applyAlignment="1" applyProtection="1">
      <alignment horizontal="center"/>
    </xf>
    <xf numFmtId="166" fontId="4" fillId="0" borderId="1" xfId="1" applyFont="1" applyBorder="1" applyProtection="1"/>
    <xf numFmtId="0" fontId="4" fillId="0" borderId="1" xfId="0" quotePrefix="1" applyFont="1" applyBorder="1" applyProtection="1"/>
    <xf numFmtId="0" fontId="4" fillId="0" borderId="1" xfId="0" quotePrefix="1" applyFont="1" applyBorder="1" applyAlignment="1" applyProtection="1">
      <alignment horizontal="center"/>
    </xf>
    <xf numFmtId="0" fontId="4" fillId="0" borderId="0" xfId="0" quotePrefix="1" applyFont="1" applyFill="1" applyBorder="1" applyAlignment="1" applyProtection="1">
      <alignment horizontal="center"/>
    </xf>
    <xf numFmtId="166" fontId="4" fillId="2" borderId="1" xfId="1" applyFont="1" applyFill="1" applyBorder="1" applyProtection="1"/>
    <xf numFmtId="167" fontId="4" fillId="2" borderId="0" xfId="2" applyNumberFormat="1" applyFont="1" applyFill="1" applyBorder="1" applyProtection="1"/>
    <xf numFmtId="0" fontId="2" fillId="0" borderId="1" xfId="0" applyFont="1" applyBorder="1" applyProtection="1"/>
    <xf numFmtId="167" fontId="4" fillId="2" borderId="2" xfId="2" applyNumberFormat="1" applyFont="1" applyFill="1" applyBorder="1" applyProtection="1"/>
    <xf numFmtId="166" fontId="4" fillId="4" borderId="1" xfId="1" applyFont="1" applyFill="1" applyBorder="1" applyProtection="1"/>
    <xf numFmtId="0" fontId="4" fillId="0" borderId="1" xfId="0" quotePrefix="1" applyFont="1" applyFill="1" applyBorder="1" applyProtection="1"/>
    <xf numFmtId="0" fontId="1" fillId="4" borderId="0" xfId="0" applyFont="1" applyFill="1" applyBorder="1" applyAlignment="1" applyProtection="1">
      <alignment horizontal="right"/>
    </xf>
    <xf numFmtId="0" fontId="5" fillId="0" borderId="1" xfId="0" applyFont="1" applyFill="1" applyBorder="1" applyProtection="1"/>
    <xf numFmtId="167" fontId="2" fillId="6" borderId="0" xfId="2" applyNumberFormat="1" applyFont="1" applyFill="1" applyBorder="1" applyProtection="1"/>
    <xf numFmtId="167" fontId="4" fillId="6" borderId="0" xfId="2" applyNumberFormat="1" applyFont="1" applyFill="1" applyBorder="1" applyProtection="1"/>
    <xf numFmtId="167" fontId="2" fillId="2" borderId="0" xfId="2" applyNumberFormat="1" applyFont="1" applyFill="1" applyBorder="1" applyProtection="1"/>
    <xf numFmtId="167" fontId="2" fillId="2" borderId="2" xfId="2" applyNumberFormat="1" applyFont="1" applyFill="1" applyBorder="1" applyProtection="1"/>
    <xf numFmtId="0" fontId="4" fillId="0" borderId="2" xfId="0" quotePrefix="1" applyFont="1" applyBorder="1" applyProtection="1"/>
    <xf numFmtId="0" fontId="2" fillId="0" borderId="0" xfId="0" applyFont="1" applyBorder="1" applyAlignment="1" applyProtection="1">
      <alignment horizontal="center"/>
    </xf>
    <xf numFmtId="0" fontId="4" fillId="0" borderId="5" xfId="0" applyFont="1" applyBorder="1" applyAlignment="1" applyProtection="1">
      <alignment horizontal="center"/>
    </xf>
    <xf numFmtId="0" fontId="4" fillId="0" borderId="3" xfId="0" applyFont="1" applyBorder="1" applyProtection="1"/>
    <xf numFmtId="0" fontId="3" fillId="0" borderId="4" xfId="0" applyFont="1" applyBorder="1" applyProtection="1"/>
    <xf numFmtId="167" fontId="4" fillId="0" borderId="4" xfId="2" applyNumberFormat="1" applyFont="1" applyFill="1" applyBorder="1" applyProtection="1"/>
    <xf numFmtId="0" fontId="4" fillId="0" borderId="0" xfId="0" applyFont="1" applyBorder="1" applyProtection="1"/>
    <xf numFmtId="0" fontId="3" fillId="0" borderId="0" xfId="0" applyFont="1" applyBorder="1" applyProtection="1"/>
    <xf numFmtId="167" fontId="4" fillId="0" borderId="0" xfId="2" applyNumberFormat="1" applyFont="1" applyFill="1" applyBorder="1" applyProtection="1"/>
    <xf numFmtId="166" fontId="4" fillId="0" borderId="0" xfId="1" applyFont="1" applyBorder="1" applyProtection="1"/>
    <xf numFmtId="0" fontId="7" fillId="0" borderId="0" xfId="0" applyFont="1" applyAlignment="1" applyProtection="1">
      <alignment wrapText="1"/>
    </xf>
    <xf numFmtId="0" fontId="4" fillId="0" borderId="0" xfId="0" applyFont="1" applyAlignment="1" applyProtection="1">
      <alignment wrapText="1"/>
    </xf>
    <xf numFmtId="0" fontId="4" fillId="0" borderId="0" xfId="0" applyFont="1" applyProtection="1"/>
    <xf numFmtId="0" fontId="8" fillId="0" borderId="0" xfId="0" applyFont="1" applyAlignment="1" applyProtection="1">
      <alignment wrapText="1"/>
    </xf>
    <xf numFmtId="0" fontId="12" fillId="0" borderId="0" xfId="0" applyFont="1" applyBorder="1" applyProtection="1"/>
    <xf numFmtId="166" fontId="4" fillId="0" borderId="6" xfId="1" applyFont="1" applyBorder="1" applyProtection="1"/>
    <xf numFmtId="166" fontId="4" fillId="0" borderId="12" xfId="1" applyFont="1" applyBorder="1" applyProtection="1"/>
    <xf numFmtId="0" fontId="13" fillId="8" borderId="0" xfId="0" applyFont="1" applyFill="1" applyBorder="1" applyAlignment="1" applyProtection="1">
      <alignment wrapText="1"/>
    </xf>
    <xf numFmtId="0" fontId="2" fillId="0" borderId="1" xfId="0" applyFont="1" applyFill="1" applyBorder="1" applyAlignment="1" applyProtection="1">
      <alignment wrapText="1"/>
    </xf>
    <xf numFmtId="167" fontId="4" fillId="4" borderId="2" xfId="2" applyNumberFormat="1" applyFont="1" applyFill="1" applyBorder="1" applyAlignment="1" applyProtection="1">
      <alignment horizontal="right"/>
    </xf>
    <xf numFmtId="0" fontId="6" fillId="4" borderId="10" xfId="0" applyFont="1" applyFill="1" applyBorder="1" applyAlignment="1" applyProtection="1">
      <alignment horizontal="right"/>
    </xf>
    <xf numFmtId="0" fontId="2" fillId="0" borderId="0" xfId="0" quotePrefix="1" applyFont="1" applyFill="1" applyAlignment="1" applyProtection="1">
      <alignment horizontal="left" vertical="top" wrapText="1"/>
    </xf>
    <xf numFmtId="166" fontId="4" fillId="0" borderId="13" xfId="1" applyFont="1" applyBorder="1" applyAlignment="1" applyProtection="1">
      <alignment horizontal="center"/>
    </xf>
    <xf numFmtId="166" fontId="4" fillId="0" borderId="14" xfId="1" applyFont="1" applyBorder="1" applyAlignment="1" applyProtection="1">
      <alignment horizontal="center"/>
    </xf>
  </cellXfs>
  <cellStyles count="5">
    <cellStyle name="Euro" xfId="1"/>
    <cellStyle name="Komma" xfId="2" builtinId="3"/>
    <cellStyle name="Procent" xfId="3" builtinId="5"/>
    <cellStyle name="Standaard" xfId="0" builtinId="0"/>
    <cellStyle name="Valuta" xfId="4"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81"/>
  <sheetViews>
    <sheetView showGridLines="0" tabSelected="1" topLeftCell="A26" zoomScaleNormal="100" workbookViewId="0">
      <selection activeCell="A41" sqref="A41"/>
    </sheetView>
  </sheetViews>
  <sheetFormatPr defaultColWidth="0" defaultRowHeight="15" zeroHeight="1" x14ac:dyDescent="0.45"/>
  <cols>
    <col min="1" max="1" width="51.69140625" style="56" customWidth="1"/>
    <col min="2" max="2" width="7.69140625" style="56" customWidth="1"/>
    <col min="3" max="3" width="12.4609375" style="56" customWidth="1"/>
    <col min="4" max="8" width="17.3046875" style="56" customWidth="1"/>
    <col min="9" max="9" width="9" style="1" hidden="1" customWidth="1"/>
    <col min="10" max="16" width="9" style="2" hidden="1" customWidth="1"/>
    <col min="17" max="17" width="5.4609375" style="2" hidden="1" customWidth="1"/>
    <col min="18" max="18" width="10.69140625" style="2" hidden="1" customWidth="1"/>
    <col min="19" max="19" width="14.3046875" style="2" hidden="1" customWidth="1"/>
    <col min="20" max="20" width="9.4609375" style="2" hidden="1" customWidth="1"/>
    <col min="21" max="21" width="5.4609375" style="2" hidden="1" customWidth="1"/>
    <col min="22" max="22" width="10.69140625" style="2" hidden="1" customWidth="1"/>
    <col min="23" max="16384" width="5.4609375" style="2" hidden="1"/>
  </cols>
  <sheetData>
    <row r="1" spans="1:9" s="1" customFormat="1" ht="45" x14ac:dyDescent="0.45">
      <c r="A1" s="12" t="s">
        <v>13</v>
      </c>
      <c r="B1" s="13" t="s">
        <v>12</v>
      </c>
      <c r="C1" s="14" t="s">
        <v>37</v>
      </c>
      <c r="D1" s="14" t="s">
        <v>33</v>
      </c>
      <c r="E1" s="14" t="s">
        <v>36</v>
      </c>
      <c r="F1" s="14" t="s">
        <v>32</v>
      </c>
      <c r="G1" s="15" t="s">
        <v>34</v>
      </c>
      <c r="H1" s="16" t="s">
        <v>35</v>
      </c>
    </row>
    <row r="2" spans="1:9" ht="74.5" customHeight="1" x14ac:dyDescent="0.45">
      <c r="A2" s="62" t="s">
        <v>41</v>
      </c>
      <c r="B2" s="17"/>
      <c r="C2" s="18"/>
      <c r="D2" s="18"/>
      <c r="E2" s="18"/>
      <c r="F2" s="19"/>
      <c r="G2" s="20"/>
      <c r="H2" s="20"/>
      <c r="I2" s="2"/>
    </row>
    <row r="3" spans="1:9" x14ac:dyDescent="0.45">
      <c r="A3" s="21" t="s">
        <v>2</v>
      </c>
      <c r="B3" s="22"/>
      <c r="C3" s="23"/>
      <c r="D3" s="23"/>
      <c r="E3" s="23"/>
      <c r="F3" s="24"/>
      <c r="G3" s="25"/>
      <c r="H3" s="25"/>
    </row>
    <row r="4" spans="1:9" x14ac:dyDescent="0.45">
      <c r="A4" s="26" t="s">
        <v>18</v>
      </c>
      <c r="B4" s="27" t="s">
        <v>11</v>
      </c>
      <c r="C4" s="23"/>
      <c r="D4" s="23"/>
      <c r="E4" s="23"/>
      <c r="F4" s="24"/>
      <c r="G4" s="28">
        <f>(C5*D5*F5)+(C6*D6*F6)+(C7*D7*F7)+(C8*D8*F8)</f>
        <v>0</v>
      </c>
      <c r="H4" s="28">
        <f>(C5*E5*F5)+(C6*E6*F6)+(C7*E7*F7)+(C8*E8*F8)</f>
        <v>0</v>
      </c>
    </row>
    <row r="5" spans="1:9" x14ac:dyDescent="0.45">
      <c r="A5" s="29" t="s">
        <v>19</v>
      </c>
      <c r="B5" s="30"/>
      <c r="C5" s="31">
        <v>255</v>
      </c>
      <c r="D5" s="8"/>
      <c r="E5" s="8"/>
      <c r="F5" s="9">
        <v>0</v>
      </c>
      <c r="G5" s="32"/>
      <c r="H5" s="32"/>
    </row>
    <row r="6" spans="1:9" x14ac:dyDescent="0.45">
      <c r="A6" s="29" t="s">
        <v>21</v>
      </c>
      <c r="B6" s="30"/>
      <c r="C6" s="31">
        <v>255</v>
      </c>
      <c r="D6" s="8"/>
      <c r="E6" s="8"/>
      <c r="F6" s="9">
        <v>0</v>
      </c>
      <c r="G6" s="32"/>
      <c r="H6" s="32"/>
    </row>
    <row r="7" spans="1:9" x14ac:dyDescent="0.45">
      <c r="A7" s="29" t="s">
        <v>20</v>
      </c>
      <c r="B7" s="30"/>
      <c r="C7" s="31">
        <v>110</v>
      </c>
      <c r="D7" s="8"/>
      <c r="E7" s="8"/>
      <c r="F7" s="9">
        <v>0</v>
      </c>
      <c r="G7" s="32"/>
      <c r="H7" s="32"/>
    </row>
    <row r="8" spans="1:9" x14ac:dyDescent="0.45">
      <c r="A8" s="29" t="s">
        <v>22</v>
      </c>
      <c r="B8" s="30"/>
      <c r="C8" s="31">
        <v>110</v>
      </c>
      <c r="D8" s="8"/>
      <c r="E8" s="8"/>
      <c r="F8" s="9">
        <v>0</v>
      </c>
      <c r="G8" s="32"/>
      <c r="H8" s="32"/>
    </row>
    <row r="9" spans="1:9" x14ac:dyDescent="0.45">
      <c r="A9" s="29"/>
      <c r="B9" s="30"/>
      <c r="C9" s="23"/>
      <c r="D9" s="23"/>
      <c r="E9" s="23"/>
      <c r="F9" s="24"/>
      <c r="G9" s="32"/>
      <c r="H9" s="32"/>
    </row>
    <row r="10" spans="1:9" x14ac:dyDescent="0.45">
      <c r="A10" s="26" t="s">
        <v>3</v>
      </c>
      <c r="B10" s="27" t="s">
        <v>11</v>
      </c>
      <c r="C10" s="23"/>
      <c r="D10" s="23"/>
      <c r="E10" s="23"/>
      <c r="F10" s="24"/>
      <c r="G10" s="28">
        <f>(C11*D11*F11)+(C12*D12*F12)+(C13*D13*F13)+(C14*D14*F14)</f>
        <v>0</v>
      </c>
      <c r="H10" s="28">
        <f>(C11*E11*F11)+(C12*E12*F12)+(C13*E13*F13)+(C14*E14*F14)</f>
        <v>0</v>
      </c>
    </row>
    <row r="11" spans="1:9" x14ac:dyDescent="0.45">
      <c r="A11" s="29" t="s">
        <v>19</v>
      </c>
      <c r="B11" s="30"/>
      <c r="C11" s="31">
        <v>255</v>
      </c>
      <c r="D11" s="8"/>
      <c r="E11" s="8"/>
      <c r="F11" s="9">
        <v>0</v>
      </c>
      <c r="G11" s="32"/>
      <c r="H11" s="32"/>
    </row>
    <row r="12" spans="1:9" x14ac:dyDescent="0.45">
      <c r="A12" s="29" t="s">
        <v>21</v>
      </c>
      <c r="B12" s="30"/>
      <c r="C12" s="31">
        <v>255</v>
      </c>
      <c r="D12" s="8"/>
      <c r="E12" s="8"/>
      <c r="F12" s="9">
        <v>0</v>
      </c>
      <c r="G12" s="32"/>
      <c r="H12" s="32"/>
    </row>
    <row r="13" spans="1:9" x14ac:dyDescent="0.45">
      <c r="A13" s="29" t="s">
        <v>20</v>
      </c>
      <c r="B13" s="30"/>
      <c r="C13" s="31">
        <v>110</v>
      </c>
      <c r="D13" s="8"/>
      <c r="E13" s="8"/>
      <c r="F13" s="9">
        <v>0</v>
      </c>
      <c r="G13" s="32"/>
      <c r="H13" s="32"/>
    </row>
    <row r="14" spans="1:9" x14ac:dyDescent="0.45">
      <c r="A14" s="29" t="s">
        <v>22</v>
      </c>
      <c r="B14" s="30"/>
      <c r="C14" s="31">
        <v>110</v>
      </c>
      <c r="D14" s="8"/>
      <c r="E14" s="8"/>
      <c r="F14" s="9">
        <v>0</v>
      </c>
      <c r="G14" s="32"/>
      <c r="H14" s="32"/>
    </row>
    <row r="15" spans="1:9" x14ac:dyDescent="0.45">
      <c r="A15" s="29"/>
      <c r="B15" s="30"/>
      <c r="C15" s="33"/>
      <c r="D15" s="33"/>
      <c r="E15" s="33"/>
      <c r="F15" s="24"/>
      <c r="G15" s="32"/>
      <c r="H15" s="32"/>
    </row>
    <row r="16" spans="1:9" x14ac:dyDescent="0.45">
      <c r="A16" s="34" t="s">
        <v>26</v>
      </c>
      <c r="B16" s="27" t="s">
        <v>11</v>
      </c>
      <c r="C16" s="33"/>
      <c r="D16" s="33"/>
      <c r="E16" s="33"/>
      <c r="F16" s="24"/>
      <c r="G16" s="28">
        <f>(C17*D17*F17)+(C18*D18*F18)+(C19*D19*F19)+(C20*D20*F20)</f>
        <v>0</v>
      </c>
      <c r="H16" s="28">
        <f>(C17*E17*F17)+(C18*E18*F18)+(C19*E19*F19)+(C20*E20*F20)</f>
        <v>0</v>
      </c>
    </row>
    <row r="17" spans="1:9" x14ac:dyDescent="0.45">
      <c r="A17" s="29" t="s">
        <v>19</v>
      </c>
      <c r="B17" s="30"/>
      <c r="C17" s="31">
        <v>255</v>
      </c>
      <c r="D17" s="8"/>
      <c r="E17" s="8"/>
      <c r="F17" s="9">
        <v>0</v>
      </c>
      <c r="G17" s="32"/>
      <c r="H17" s="32"/>
    </row>
    <row r="18" spans="1:9" x14ac:dyDescent="0.45">
      <c r="A18" s="29" t="s">
        <v>21</v>
      </c>
      <c r="B18" s="30"/>
      <c r="C18" s="31">
        <v>255</v>
      </c>
      <c r="D18" s="8"/>
      <c r="E18" s="8"/>
      <c r="F18" s="9">
        <v>0</v>
      </c>
      <c r="G18" s="32"/>
      <c r="H18" s="32"/>
    </row>
    <row r="19" spans="1:9" x14ac:dyDescent="0.45">
      <c r="A19" s="29" t="s">
        <v>20</v>
      </c>
      <c r="B19" s="30"/>
      <c r="C19" s="31">
        <v>110</v>
      </c>
      <c r="D19" s="8"/>
      <c r="E19" s="8"/>
      <c r="F19" s="9">
        <v>0</v>
      </c>
      <c r="G19" s="32"/>
      <c r="H19" s="32"/>
    </row>
    <row r="20" spans="1:9" x14ac:dyDescent="0.45">
      <c r="A20" s="29" t="s">
        <v>22</v>
      </c>
      <c r="B20" s="30"/>
      <c r="C20" s="31">
        <v>110</v>
      </c>
      <c r="D20" s="8"/>
      <c r="E20" s="8"/>
      <c r="F20" s="9">
        <v>0</v>
      </c>
      <c r="G20" s="32"/>
      <c r="H20" s="32"/>
    </row>
    <row r="21" spans="1:9" x14ac:dyDescent="0.45">
      <c r="A21" s="29"/>
      <c r="B21" s="30"/>
      <c r="C21" s="33"/>
      <c r="D21" s="33"/>
      <c r="E21" s="33"/>
      <c r="F21" s="35"/>
      <c r="G21" s="32"/>
      <c r="H21" s="32"/>
    </row>
    <row r="22" spans="1:9" x14ac:dyDescent="0.45">
      <c r="A22" s="21" t="s">
        <v>4</v>
      </c>
      <c r="B22" s="27"/>
      <c r="C22" s="33"/>
      <c r="D22" s="33"/>
      <c r="E22" s="33"/>
      <c r="F22" s="35"/>
      <c r="G22" s="36">
        <f>(C23*D23*F23)+F24</f>
        <v>0</v>
      </c>
      <c r="H22" s="36">
        <f>(C23*E23*F23)+F25</f>
        <v>0</v>
      </c>
      <c r="I22" s="3"/>
    </row>
    <row r="23" spans="1:9" x14ac:dyDescent="0.45">
      <c r="A23" s="37" t="s">
        <v>17</v>
      </c>
      <c r="B23" s="27" t="s">
        <v>11</v>
      </c>
      <c r="C23" s="8"/>
      <c r="D23" s="8"/>
      <c r="E23" s="8"/>
      <c r="F23" s="9">
        <v>0</v>
      </c>
      <c r="G23" s="32"/>
      <c r="H23" s="32"/>
      <c r="I23" s="3"/>
    </row>
    <row r="24" spans="1:9" x14ac:dyDescent="0.45">
      <c r="A24" s="29" t="s">
        <v>15</v>
      </c>
      <c r="B24" s="27" t="s">
        <v>10</v>
      </c>
      <c r="C24" s="63" t="s">
        <v>16</v>
      </c>
      <c r="D24" s="64"/>
      <c r="E24" s="38" t="s">
        <v>28</v>
      </c>
      <c r="F24" s="9">
        <v>0</v>
      </c>
      <c r="G24" s="32"/>
      <c r="H24" s="32"/>
      <c r="I24" s="3"/>
    </row>
    <row r="25" spans="1:9" x14ac:dyDescent="0.45">
      <c r="A25" s="29"/>
      <c r="B25" s="27"/>
      <c r="C25" s="63" t="s">
        <v>16</v>
      </c>
      <c r="D25" s="64"/>
      <c r="E25" s="38" t="s">
        <v>29</v>
      </c>
      <c r="F25" s="9">
        <v>0</v>
      </c>
      <c r="G25" s="32"/>
      <c r="H25" s="32"/>
      <c r="I25" s="3"/>
    </row>
    <row r="26" spans="1:9" x14ac:dyDescent="0.45">
      <c r="A26" s="26"/>
      <c r="B26" s="27"/>
      <c r="C26" s="33"/>
      <c r="D26" s="33"/>
      <c r="E26" s="33"/>
      <c r="F26" s="35"/>
      <c r="G26" s="32"/>
      <c r="H26" s="32"/>
      <c r="I26" s="3"/>
    </row>
    <row r="27" spans="1:9" x14ac:dyDescent="0.45">
      <c r="A27" s="39" t="s">
        <v>5</v>
      </c>
      <c r="B27" s="22"/>
      <c r="C27" s="33"/>
      <c r="D27" s="40" t="s">
        <v>30</v>
      </c>
      <c r="E27" s="41"/>
      <c r="F27" s="35"/>
      <c r="G27" s="32"/>
      <c r="H27" s="32"/>
    </row>
    <row r="28" spans="1:9" x14ac:dyDescent="0.45">
      <c r="A28" s="26" t="s">
        <v>6</v>
      </c>
      <c r="B28" s="27"/>
      <c r="C28" s="33"/>
      <c r="D28" s="42" t="s">
        <v>31</v>
      </c>
      <c r="E28" s="42" t="s">
        <v>38</v>
      </c>
      <c r="F28" s="43"/>
      <c r="G28" s="36">
        <f>(D29*F29)+(D30*F30)+(D31*F31)+(D32*F32)</f>
        <v>0</v>
      </c>
      <c r="H28" s="36">
        <f>(E29*F29)+(E30*F30)+(E31*F31)+(E32*F32)</f>
        <v>0</v>
      </c>
    </row>
    <row r="29" spans="1:9" x14ac:dyDescent="0.45">
      <c r="A29" s="44" t="s">
        <v>14</v>
      </c>
      <c r="B29" s="27" t="s">
        <v>11</v>
      </c>
      <c r="C29" s="33"/>
      <c r="D29" s="45">
        <v>52</v>
      </c>
      <c r="E29" s="45">
        <v>52</v>
      </c>
      <c r="F29" s="11">
        <v>0</v>
      </c>
      <c r="G29" s="32"/>
      <c r="H29" s="32"/>
    </row>
    <row r="30" spans="1:9" x14ac:dyDescent="0.45">
      <c r="A30" s="29" t="s">
        <v>0</v>
      </c>
      <c r="B30" s="27" t="s">
        <v>11</v>
      </c>
      <c r="C30" s="33"/>
      <c r="D30" s="45">
        <v>338</v>
      </c>
      <c r="E30" s="45">
        <f>+D30+260/2</f>
        <v>468</v>
      </c>
      <c r="F30" s="11">
        <v>0</v>
      </c>
      <c r="G30" s="32"/>
      <c r="H30" s="32"/>
    </row>
    <row r="31" spans="1:9" x14ac:dyDescent="0.45">
      <c r="A31" s="29" t="s">
        <v>9</v>
      </c>
      <c r="B31" s="27" t="s">
        <v>11</v>
      </c>
      <c r="C31" s="33"/>
      <c r="D31" s="45">
        <v>1200</v>
      </c>
      <c r="E31" s="45">
        <v>1200</v>
      </c>
      <c r="F31" s="11">
        <v>0</v>
      </c>
      <c r="G31" s="32"/>
      <c r="H31" s="32"/>
    </row>
    <row r="32" spans="1:9" x14ac:dyDescent="0.45">
      <c r="A32" s="29" t="s">
        <v>25</v>
      </c>
      <c r="B32" s="27" t="s">
        <v>11</v>
      </c>
      <c r="C32" s="33"/>
      <c r="D32" s="45">
        <v>100</v>
      </c>
      <c r="E32" s="45">
        <v>100</v>
      </c>
      <c r="F32" s="11">
        <v>0</v>
      </c>
      <c r="G32" s="32"/>
      <c r="H32" s="32"/>
    </row>
    <row r="33" spans="1:10" x14ac:dyDescent="0.45">
      <c r="A33" s="26"/>
      <c r="B33" s="27"/>
      <c r="C33" s="33"/>
      <c r="D33" s="33"/>
      <c r="E33" s="33"/>
      <c r="F33" s="35"/>
      <c r="G33" s="32"/>
      <c r="H33" s="32"/>
      <c r="J33" s="4"/>
    </row>
    <row r="34" spans="1:10" x14ac:dyDescent="0.45">
      <c r="A34" s="21" t="s">
        <v>1</v>
      </c>
      <c r="B34" s="27" t="s">
        <v>10</v>
      </c>
      <c r="C34" s="33"/>
      <c r="D34" s="33"/>
      <c r="E34" s="33"/>
      <c r="F34" s="35"/>
      <c r="G34" s="10"/>
      <c r="H34" s="10"/>
      <c r="J34" s="4"/>
    </row>
    <row r="35" spans="1:10" x14ac:dyDescent="0.45">
      <c r="A35" s="26"/>
      <c r="B35" s="27"/>
      <c r="C35" s="33"/>
      <c r="D35" s="33"/>
      <c r="E35" s="33"/>
      <c r="F35" s="35"/>
      <c r="G35" s="32"/>
      <c r="H35" s="32"/>
      <c r="J35" s="4"/>
    </row>
    <row r="36" spans="1:10" x14ac:dyDescent="0.45">
      <c r="A36" s="21" t="s">
        <v>7</v>
      </c>
      <c r="B36" s="27" t="s">
        <v>10</v>
      </c>
      <c r="C36" s="33"/>
      <c r="D36" s="33"/>
      <c r="E36" s="33"/>
      <c r="F36" s="35"/>
      <c r="G36" s="10">
        <v>0</v>
      </c>
      <c r="H36" s="10">
        <v>0</v>
      </c>
      <c r="J36" s="4"/>
    </row>
    <row r="37" spans="1:10" x14ac:dyDescent="0.45">
      <c r="A37" s="26"/>
      <c r="B37" s="27"/>
      <c r="C37" s="33"/>
      <c r="D37" s="33"/>
      <c r="E37" s="33"/>
      <c r="F37" s="35"/>
      <c r="G37" s="32"/>
      <c r="H37" s="32"/>
      <c r="J37" s="4"/>
    </row>
    <row r="38" spans="1:10" x14ac:dyDescent="0.45">
      <c r="A38" s="21" t="s">
        <v>8</v>
      </c>
      <c r="B38" s="27" t="s">
        <v>10</v>
      </c>
      <c r="C38" s="33"/>
      <c r="D38" s="33"/>
      <c r="E38" s="33"/>
      <c r="F38" s="35"/>
      <c r="G38" s="10">
        <v>0</v>
      </c>
      <c r="H38" s="10">
        <v>0</v>
      </c>
      <c r="J38" s="4"/>
    </row>
    <row r="39" spans="1:10" x14ac:dyDescent="0.45">
      <c r="A39" s="26"/>
      <c r="B39" s="46"/>
      <c r="C39" s="33"/>
      <c r="D39" s="33"/>
      <c r="E39" s="33"/>
      <c r="F39" s="35"/>
      <c r="G39" s="32"/>
      <c r="H39" s="32"/>
    </row>
    <row r="40" spans="1:10" ht="27.75" customHeight="1" thickBot="1" x14ac:dyDescent="0.5">
      <c r="A40" s="47" t="s">
        <v>24</v>
      </c>
      <c r="B40" s="48"/>
      <c r="C40" s="48"/>
      <c r="D40" s="49"/>
      <c r="E40" s="49"/>
      <c r="F40" s="49"/>
      <c r="G40" s="59">
        <f>SUM(G4:G38)</f>
        <v>0</v>
      </c>
      <c r="H40" s="60">
        <f>SUM(H4:H38)</f>
        <v>0</v>
      </c>
    </row>
    <row r="41" spans="1:10" ht="39" customHeight="1" thickBot="1" x14ac:dyDescent="0.5">
      <c r="A41" s="61" t="s">
        <v>42</v>
      </c>
      <c r="B41" s="51"/>
      <c r="C41" s="51" t="s">
        <v>39</v>
      </c>
      <c r="D41" s="52"/>
      <c r="E41" s="52"/>
      <c r="F41" s="52"/>
      <c r="G41" s="66">
        <f>((G40*(21/24))+(H40*(3+3/24)))/4</f>
        <v>0</v>
      </c>
      <c r="H41" s="67"/>
    </row>
    <row r="42" spans="1:10" x14ac:dyDescent="0.45">
      <c r="A42" s="50"/>
      <c r="B42" s="51"/>
      <c r="C42" s="58" t="s">
        <v>40</v>
      </c>
      <c r="D42" s="52"/>
      <c r="E42" s="52"/>
      <c r="F42" s="52"/>
      <c r="G42" s="53"/>
      <c r="H42" s="53"/>
    </row>
    <row r="43" spans="1:10" x14ac:dyDescent="0.45">
      <c r="A43" s="54" t="s">
        <v>23</v>
      </c>
      <c r="B43" s="55"/>
      <c r="C43" s="55"/>
      <c r="D43" s="55"/>
      <c r="E43" s="55"/>
      <c r="F43" s="55"/>
      <c r="G43" s="55"/>
      <c r="H43" s="55"/>
    </row>
    <row r="44" spans="1:10" s="5" customFormat="1" ht="232.3" customHeight="1" x14ac:dyDescent="0.45">
      <c r="A44" s="65" t="s">
        <v>27</v>
      </c>
      <c r="B44" s="65"/>
      <c r="C44" s="65"/>
      <c r="D44" s="65"/>
      <c r="E44" s="65"/>
      <c r="F44" s="65"/>
      <c r="G44" s="65"/>
      <c r="H44" s="65"/>
    </row>
    <row r="45" spans="1:10" hidden="1" x14ac:dyDescent="0.45">
      <c r="I45" s="2"/>
    </row>
    <row r="46" spans="1:10" hidden="1" x14ac:dyDescent="0.45">
      <c r="I46" s="2"/>
    </row>
    <row r="47" spans="1:10" hidden="1" x14ac:dyDescent="0.45">
      <c r="A47" s="57"/>
      <c r="I47" s="2"/>
    </row>
    <row r="48" spans="1:10" hidden="1" x14ac:dyDescent="0.45">
      <c r="I48" s="2"/>
    </row>
    <row r="49" spans="9:9" hidden="1" x14ac:dyDescent="0.45">
      <c r="I49" s="2"/>
    </row>
    <row r="50" spans="9:9" hidden="1" x14ac:dyDescent="0.45">
      <c r="I50" s="2"/>
    </row>
    <row r="51" spans="9:9" hidden="1" x14ac:dyDescent="0.45">
      <c r="I51" s="2"/>
    </row>
    <row r="52" spans="9:9" hidden="1" x14ac:dyDescent="0.45">
      <c r="I52" s="2"/>
    </row>
    <row r="53" spans="9:9" hidden="1" x14ac:dyDescent="0.45">
      <c r="I53" s="2"/>
    </row>
    <row r="54" spans="9:9" hidden="1" x14ac:dyDescent="0.45">
      <c r="I54" s="2"/>
    </row>
    <row r="55" spans="9:9" hidden="1" x14ac:dyDescent="0.45">
      <c r="I55" s="2"/>
    </row>
    <row r="56" spans="9:9" hidden="1" x14ac:dyDescent="0.45">
      <c r="I56" s="2"/>
    </row>
    <row r="57" spans="9:9" hidden="1" x14ac:dyDescent="0.45"/>
    <row r="58" spans="9:9" hidden="1" x14ac:dyDescent="0.45"/>
    <row r="59" spans="9:9" hidden="1" x14ac:dyDescent="0.45"/>
    <row r="60" spans="9:9" hidden="1" x14ac:dyDescent="0.45"/>
    <row r="61" spans="9:9" hidden="1" x14ac:dyDescent="0.45"/>
    <row r="62" spans="9:9" hidden="1" x14ac:dyDescent="0.45"/>
    <row r="63" spans="9:9" hidden="1" x14ac:dyDescent="0.45"/>
    <row r="64" spans="9:9" hidden="1" x14ac:dyDescent="0.45"/>
    <row r="65" spans="15:15" hidden="1" x14ac:dyDescent="0.45"/>
    <row r="66" spans="15:15" hidden="1" x14ac:dyDescent="0.45"/>
    <row r="67" spans="15:15" hidden="1" x14ac:dyDescent="0.45"/>
    <row r="68" spans="15:15" hidden="1" x14ac:dyDescent="0.45"/>
    <row r="69" spans="15:15" hidden="1" x14ac:dyDescent="0.45"/>
    <row r="70" spans="15:15" hidden="1" x14ac:dyDescent="0.45"/>
    <row r="71" spans="15:15" hidden="1" x14ac:dyDescent="0.45"/>
    <row r="72" spans="15:15" hidden="1" x14ac:dyDescent="0.45"/>
    <row r="73" spans="15:15" hidden="1" x14ac:dyDescent="0.45">
      <c r="O73" s="4"/>
    </row>
    <row r="74" spans="15:15" hidden="1" x14ac:dyDescent="0.45">
      <c r="O74" s="6"/>
    </row>
    <row r="75" spans="15:15" hidden="1" x14ac:dyDescent="0.45">
      <c r="O75" s="7"/>
    </row>
    <row r="76" spans="15:15" hidden="1" x14ac:dyDescent="0.45"/>
    <row r="77" spans="15:15" hidden="1" x14ac:dyDescent="0.45">
      <c r="O77" s="7"/>
    </row>
    <row r="78" spans="15:15" hidden="1" x14ac:dyDescent="0.45"/>
    <row r="79" spans="15:15" hidden="1" x14ac:dyDescent="0.45"/>
    <row r="80" spans="15:15" hidden="1" x14ac:dyDescent="0.45">
      <c r="O80" s="7"/>
    </row>
    <row r="81" spans="15:15" hidden="1" x14ac:dyDescent="0.45">
      <c r="O81" s="7"/>
    </row>
  </sheetData>
  <sheetProtection selectLockedCells="1"/>
  <mergeCells count="4">
    <mergeCell ref="C24:D24"/>
    <mergeCell ref="C25:D25"/>
    <mergeCell ref="A44:H44"/>
    <mergeCell ref="G41:H41"/>
  </mergeCells>
  <phoneticPr fontId="0" type="noConversion"/>
  <pageMargins left="0.55118110236220474" right="0.19685039370078741" top="0.9055118110236221" bottom="0.35433070866141736" header="0.43307086614173229" footer="0.15748031496062992"/>
  <pageSetup paperSize="9" scale="62" orientation="portrait" horizontalDpi="300" verticalDpi="300" r:id="rId1"/>
  <headerFooter>
    <oddHeader xml:space="preserve">&amp;L&amp;"Franklin Gothic Book,Vet"&amp;12&amp;G&amp;R&amp;"Franklin Gothic Book,Standaard"&amp;12Bijlage 6
</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A453A4B790464E8B226914EA5B1A53" ma:contentTypeVersion="" ma:contentTypeDescription="Een nieuw document maken." ma:contentTypeScope="" ma:versionID="08e27faf7081d539d0bc7f6f58c2eb72">
  <xsd:schema xmlns:xsd="http://www.w3.org/2001/XMLSchema" xmlns:xs="http://www.w3.org/2001/XMLSchema" xmlns:p="http://schemas.microsoft.com/office/2006/metadata/properties" xmlns:ns2="E2584CDE-C4F7-4525-9A54-07DF8AC9B9BB" xmlns:ns3="a450df68-2203-466c-8c1d-0f0d822ca4b5" xmlns:ns4="26af5e6d-f5a4-490e-83ef-40fdaec939a7" targetNamespace="http://schemas.microsoft.com/office/2006/metadata/properties" ma:root="true" ma:fieldsID="33726ae308702ff8a5542f82c7e09b48" ns2:_="" ns3:_="" ns4:_="">
    <xsd:import namespace="E2584CDE-C4F7-4525-9A54-07DF8AC9B9BB"/>
    <xsd:import namespace="a450df68-2203-466c-8c1d-0f0d822ca4b5"/>
    <xsd:import namespace="26af5e6d-f5a4-490e-83ef-40fdaec939a7"/>
    <xsd:element name="properties">
      <xsd:complexType>
        <xsd:sequence>
          <xsd:element name="documentManagement">
            <xsd:complexType>
              <xsd:all>
                <xsd:element ref="ns2:Projectnaam" minOccurs="0"/>
                <xsd:element ref="ns3:TaxKeywordTaxHTField" minOccurs="0"/>
                <xsd:element ref="ns3:TaxCatchAll" minOccurs="0"/>
                <xsd:element ref="ns3:Jaar"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584CDE-C4F7-4525-9A54-07DF8AC9B9BB" elementFormDefault="qualified">
    <xsd:import namespace="http://schemas.microsoft.com/office/2006/documentManagement/types"/>
    <xsd:import namespace="http://schemas.microsoft.com/office/infopath/2007/PartnerControls"/>
    <xsd:element name="Projectnaam" ma:index="8" nillable="true" ma:displayName="Projectnaam" ma:internalName="Projectna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50df68-2203-466c-8c1d-0f0d822ca4b5" elementFormDefault="qualified">
    <xsd:import namespace="http://schemas.microsoft.com/office/2006/documentManagement/types"/>
    <xsd:import namespace="http://schemas.microsoft.com/office/infopath/2007/PartnerControls"/>
    <xsd:element name="TaxKeywordTaxHTField" ma:index="10" nillable="true" ma:taxonomy="true" ma:internalName="TaxKeywordTaxHTField" ma:taxonomyFieldName="TaxKeyword" ma:displayName="Ondernemingstrefwoorden" ma:fieldId="{23f27201-bee3-471e-b2e7-b64fd8b7ca38}" ma:taxonomyMulti="true" ma:sspId="0e5ce9d9-975e-485d-91d7-9f3ac4951236" ma:termSetId="00000000-0000-0000-0000-000000000000" ma:anchorId="00000000-0000-0000-0000-000000000000" ma:open="true" ma:isKeyword="true">
      <xsd:complexType>
        <xsd:sequence>
          <xsd:element ref="pc:Terms" minOccurs="0" maxOccurs="1"/>
        </xsd:sequence>
      </xsd:complexType>
    </xsd:element>
    <xsd:element name="TaxCatchAll" ma:index="11" nillable="true" ma:displayName="Taxonomy Catch All Column" ma:hidden="true" ma:list="{bb491db2-4fde-485c-85d2-2d9a8efb0ed4}" ma:internalName="TaxCatchAll" ma:showField="CatchAllData" ma:web="a450df68-2203-466c-8c1d-0f0d822ca4b5">
      <xsd:complexType>
        <xsd:complexContent>
          <xsd:extension base="dms:MultiChoiceLookup">
            <xsd:sequence>
              <xsd:element name="Value" type="dms:Lookup" maxOccurs="unbounded" minOccurs="0" nillable="true"/>
            </xsd:sequence>
          </xsd:extension>
        </xsd:complexContent>
      </xsd:complexType>
    </xsd:element>
    <xsd:element name="Jaar" ma:index="12" nillable="true" ma:displayName="Jaar" ma:format="Dropdown" ma:internalName="Jaar">
      <xsd:simpleType>
        <xsd:restriction base="dms:Choice">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schema>
  <xsd:schema xmlns:xsd="http://www.w3.org/2001/XMLSchema" xmlns:xs="http://www.w3.org/2001/XMLSchema" xmlns:dms="http://schemas.microsoft.com/office/2006/documentManagement/types" xmlns:pc="http://schemas.microsoft.com/office/infopath/2007/PartnerControls" targetNamespace="26af5e6d-f5a4-490e-83ef-40fdaec939a7"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Jaar xmlns="a450df68-2203-466c-8c1d-0f0d822ca4b5">2017</Jaar>
    <TaxKeywordTaxHTField xmlns="a450df68-2203-466c-8c1d-0f0d822ca4b5">
      <Terms xmlns="http://schemas.microsoft.com/office/infopath/2007/PartnerControls">
        <TermInfo xmlns="http://schemas.microsoft.com/office/infopath/2007/PartnerControls">
          <TermName xmlns="http://schemas.microsoft.com/office/infopath/2007/PartnerControls">Beheer</TermName>
          <TermId xmlns="http://schemas.microsoft.com/office/infopath/2007/PartnerControls">7af91df4-b8ad-4aca-bdcc-26d210f9592b</TermId>
        </TermInfo>
        <TermInfo xmlns="http://schemas.microsoft.com/office/infopath/2007/PartnerControls">
          <TermName xmlns="http://schemas.microsoft.com/office/infopath/2007/PartnerControls">Prijzenblad</TermName>
          <TermId xmlns="http://schemas.microsoft.com/office/infopath/2007/PartnerControls">9ed02380-9d50-4986-b599-c8abbec292c6</TermId>
        </TermInfo>
        <TermInfo xmlns="http://schemas.microsoft.com/office/infopath/2007/PartnerControls">
          <TermName xmlns="http://schemas.microsoft.com/office/infopath/2007/PartnerControls">Aanbesteding</TermName>
          <TermId xmlns="http://schemas.microsoft.com/office/infopath/2007/PartnerControls">090ea53b-b7f9-452e-a9af-13c0372e27de</TermId>
        </TermInfo>
        <TermInfo xmlns="http://schemas.microsoft.com/office/infopath/2007/PartnerControls">
          <TermName xmlns="http://schemas.microsoft.com/office/infopath/2007/PartnerControls">VUmc</TermName>
          <TermId xmlns="http://schemas.microsoft.com/office/infopath/2007/PartnerControls">bd7b5112-1ce8-45c1-aa41-4b675dac5e68</TermId>
        </TermInfo>
        <TermInfo xmlns="http://schemas.microsoft.com/office/infopath/2007/PartnerControls">
          <TermName xmlns="http://schemas.microsoft.com/office/infopath/2007/PartnerControls">VU</TermName>
          <TermId xmlns="http://schemas.microsoft.com/office/infopath/2007/PartnerControls">9949c56a-9b54-402d-a0a4-75ed3f373363</TermId>
        </TermInfo>
      </Terms>
    </TaxKeywordTaxHTField>
    <Projectnaam xmlns="E2584CDE-C4F7-4525-9A54-07DF8AC9B9BB">Aanbesteding beheer VU-VUmc</Projectnaam>
    <TaxCatchAll xmlns="a450df68-2203-466c-8c1d-0f0d822ca4b5">
      <Value>609</Value>
      <Value>554</Value>
      <Value>553</Value>
      <Value>161</Value>
      <Value>167</Value>
    </TaxCatchAll>
  </documentManagement>
</p:properties>
</file>

<file path=customXml/itemProps1.xml><?xml version="1.0" encoding="utf-8"?>
<ds:datastoreItem xmlns:ds="http://schemas.openxmlformats.org/officeDocument/2006/customXml" ds:itemID="{A65327E9-1971-1E4A-BD7E-B390150A9044}">
  <ds:schemaRefs>
    <ds:schemaRef ds:uri="http://schemas.microsoft.com/office/2006/metadata/longProperties"/>
  </ds:schemaRefs>
</ds:datastoreItem>
</file>

<file path=customXml/itemProps2.xml><?xml version="1.0" encoding="utf-8"?>
<ds:datastoreItem xmlns:ds="http://schemas.openxmlformats.org/officeDocument/2006/customXml" ds:itemID="{02FBF397-7DBC-0B43-A8BC-6599CD898E59}">
  <ds:schemaRefs>
    <ds:schemaRef ds:uri="http://schemas.microsoft.com/sharepoint/v3/contenttype/forms"/>
  </ds:schemaRefs>
</ds:datastoreItem>
</file>

<file path=customXml/itemProps3.xml><?xml version="1.0" encoding="utf-8"?>
<ds:datastoreItem xmlns:ds="http://schemas.openxmlformats.org/officeDocument/2006/customXml" ds:itemID="{EBCCEF5D-7559-4AB1-9792-087B7DD95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584CDE-C4F7-4525-9A54-07DF8AC9B9BB"/>
    <ds:schemaRef ds:uri="a450df68-2203-466c-8c1d-0f0d822ca4b5"/>
    <ds:schemaRef ds:uri="26af5e6d-f5a4-490e-83ef-40fdaec939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96E8AA8-0D4E-4DFC-A9F3-EE32834B0AB2}">
  <ds:schemaRefs>
    <ds:schemaRef ds:uri="E2584CDE-C4F7-4525-9A54-07DF8AC9B9BB"/>
    <ds:schemaRef ds:uri="http://schemas.microsoft.com/office/2006/documentManagement/types"/>
    <ds:schemaRef ds:uri="a450df68-2203-466c-8c1d-0f0d822ca4b5"/>
    <ds:schemaRef ds:uri="http://purl.org/dc/dcmitype/"/>
    <ds:schemaRef ds:uri="http://purl.org/dc/elements/1.1/"/>
    <ds:schemaRef ds:uri="26af5e6d-f5a4-490e-83ef-40fdaec939a7"/>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vt:lpstr>
      <vt:lpstr>Blad1</vt:lpstr>
      <vt:lpstr>Prijzenblad!Afdrukbereik</vt:lpstr>
    </vt:vector>
  </TitlesOfParts>
  <Company>Bozten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Ernst Bos</dc:creator>
  <cp:keywords>Prijzenblad; Aanbesteding; VU; VUmc; Beheer</cp:keywords>
  <cp:lastModifiedBy>Jan Paul</cp:lastModifiedBy>
  <cp:lastPrinted>2017-10-23T05:29:26Z</cp:lastPrinted>
  <dcterms:created xsi:type="dcterms:W3CDTF">2009-12-30T12:57:58Z</dcterms:created>
  <dcterms:modified xsi:type="dcterms:W3CDTF">2017-10-23T05:43:40Z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Admin</vt:lpwstr>
  </property>
  <property fmtid="{D5CDD505-2E9C-101B-9397-08002B2CF9AE}" pid="3" name="display_urn:schemas-microsoft-com:office:office#Author">
    <vt:lpwstr>Admin</vt:lpwstr>
  </property>
  <property fmtid="{D5CDD505-2E9C-101B-9397-08002B2CF9AE}" pid="4" name="ContentTypeId">
    <vt:lpwstr>0x010100EAA453A4B790464E8B226914EA5B1A53</vt:lpwstr>
  </property>
  <property fmtid="{D5CDD505-2E9C-101B-9397-08002B2CF9AE}" pid="5" name="Projectnaam">
    <vt:lpwstr/>
  </property>
  <property fmtid="{D5CDD505-2E9C-101B-9397-08002B2CF9AE}" pid="6" name="TaxCatchAll">
    <vt:lpwstr/>
  </property>
  <property fmtid="{D5CDD505-2E9C-101B-9397-08002B2CF9AE}" pid="7" name="Jaar">
    <vt:lpwstr/>
  </property>
  <property fmtid="{D5CDD505-2E9C-101B-9397-08002B2CF9AE}" pid="8" name="TaxKeywordTaxHTField">
    <vt:lpwstr/>
  </property>
  <property fmtid="{D5CDD505-2E9C-101B-9397-08002B2CF9AE}" pid="9" name="TaxKeyword">
    <vt:lpwstr>167;#Beheer|7af91df4-b8ad-4aca-bdcc-26d210f9592b;#609;#Prijzenblad|9ed02380-9d50-4986-b599-c8abbec292c6;#161;#Aanbesteding|090ea53b-b7f9-452e-a9af-13c0372e27de;#554;#VUmc|bd7b5112-1ce8-45c1-aa41-4b675dac5e68;#553;#VU|9949c56a-9b54-402d-a0a4-75ed3f373363</vt:lpwstr>
  </property>
</Properties>
</file>