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P Aanbesteding financieel pakket\03 Nota van Inlichtingen\Nota van inlichtingen 5\"/>
    </mc:Choice>
  </mc:AlternateContent>
  <bookViews>
    <workbookView xWindow="0" yWindow="465" windowWidth="9600" windowHeight="2370" tabRatio="1000"/>
  </bookViews>
  <sheets>
    <sheet name="Voorblad" sheetId="18" r:id="rId1"/>
    <sheet name="I Algemene eisen" sheetId="8" r:id="rId2"/>
    <sheet name="II ICT" sheetId="9" r:id="rId3"/>
    <sheet name="III KPI's &amp; Servicelevels" sheetId="5" r:id="rId4"/>
    <sheet name="1A Meerjarenbegroting en fiscal" sheetId="10" r:id="rId5"/>
    <sheet name="1B Documentmanagement" sheetId="11" r:id="rId6"/>
    <sheet name="1C Bestellen" sheetId="12" r:id="rId7"/>
    <sheet name="1D Rapportage en verslaglegging" sheetId="13" r:id="rId8"/>
    <sheet name="1E Financien en activa" sheetId="14" r:id="rId9"/>
    <sheet name="2 Contractmanagement" sheetId="15" r:id="rId10"/>
    <sheet name="3 Projecten" sheetId="16" r:id="rId11"/>
    <sheet name="Individuele beoordeling" sheetId="19" r:id="rId12"/>
  </sheets>
  <definedNames>
    <definedName name="_xlnm._FilterDatabase" localSheetId="2" hidden="1">'II ICT'!$F$1:$F$70</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9" i="19" l="1"/>
  <c r="B29" i="19"/>
  <c r="D28" i="19"/>
  <c r="B28" i="19"/>
  <c r="D26" i="19"/>
  <c r="B26" i="19"/>
  <c r="D25" i="19"/>
  <c r="B25" i="19"/>
  <c r="D24" i="19"/>
  <c r="B24" i="19"/>
  <c r="D23" i="19"/>
  <c r="B23" i="19"/>
  <c r="D22" i="19"/>
  <c r="B22" i="19"/>
  <c r="D21" i="19"/>
  <c r="B21" i="19"/>
  <c r="D19" i="19"/>
  <c r="B19" i="19"/>
  <c r="D18" i="19"/>
  <c r="B18" i="19"/>
  <c r="D17" i="19"/>
  <c r="B17" i="19"/>
  <c r="D16" i="19"/>
  <c r="B16" i="19"/>
  <c r="D15" i="19"/>
  <c r="B15" i="19"/>
  <c r="D14" i="19"/>
  <c r="B14" i="19"/>
  <c r="D13" i="19"/>
  <c r="B13" i="19"/>
  <c r="D11" i="19"/>
  <c r="B11" i="19"/>
  <c r="B9" i="19"/>
  <c r="D9" i="19" l="1"/>
  <c r="D7" i="19" l="1"/>
  <c r="B7" i="19"/>
  <c r="A7" i="19"/>
  <c r="D6" i="19"/>
  <c r="B6" i="19"/>
  <c r="A6" i="19"/>
  <c r="D5" i="19"/>
  <c r="B5" i="19"/>
  <c r="A5" i="19"/>
  <c r="K5" i="16" l="1"/>
  <c r="L5" i="16" s="1"/>
  <c r="K6" i="16"/>
  <c r="L6" i="16" s="1"/>
  <c r="C29" i="19" s="1"/>
  <c r="K15" i="15"/>
  <c r="L15" i="15" s="1"/>
  <c r="C26" i="19" s="1"/>
  <c r="K14" i="15"/>
  <c r="L14" i="15" s="1"/>
  <c r="C25" i="19" s="1"/>
  <c r="K13" i="15"/>
  <c r="L13" i="15" s="1"/>
  <c r="C24" i="19" s="1"/>
  <c r="K12" i="15"/>
  <c r="L12" i="15" s="1"/>
  <c r="C23" i="19" s="1"/>
  <c r="K10" i="15"/>
  <c r="L10" i="15" s="1"/>
  <c r="C22" i="19" s="1"/>
  <c r="K8" i="15"/>
  <c r="L8" i="15" s="1"/>
  <c r="K48" i="14"/>
  <c r="L48" i="14" s="1"/>
  <c r="K121" i="14"/>
  <c r="L121" i="14" s="1"/>
  <c r="C19" i="19" s="1"/>
  <c r="K105" i="14"/>
  <c r="L105" i="14" s="1"/>
  <c r="C18" i="19" s="1"/>
  <c r="K104" i="14"/>
  <c r="L104" i="14" s="1"/>
  <c r="C17" i="19" s="1"/>
  <c r="K103" i="14"/>
  <c r="L103" i="14" s="1"/>
  <c r="C16" i="19" s="1"/>
  <c r="K75" i="14"/>
  <c r="L75" i="14" s="1"/>
  <c r="C15" i="19" s="1"/>
  <c r="K62" i="14"/>
  <c r="L62" i="14" s="1"/>
  <c r="C14" i="19" s="1"/>
  <c r="K17" i="13"/>
  <c r="L17" i="13" s="1"/>
  <c r="K9" i="11"/>
  <c r="L9" i="11" s="1"/>
  <c r="L27" i="9"/>
  <c r="M27" i="9" s="1"/>
  <c r="C7" i="19" s="1"/>
  <c r="L21" i="9"/>
  <c r="M21" i="9" s="1"/>
  <c r="C6" i="19" s="1"/>
  <c r="L18" i="9"/>
  <c r="M18" i="9" s="1"/>
  <c r="C5" i="19" s="1"/>
  <c r="L24" i="13" l="1"/>
  <c r="C11" i="19"/>
  <c r="L10" i="16"/>
  <c r="C28" i="19"/>
  <c r="L16" i="15"/>
  <c r="C21" i="19"/>
  <c r="L122" i="14"/>
  <c r="C13" i="19"/>
  <c r="L20" i="11"/>
  <c r="C9" i="19"/>
  <c r="M70" i="9"/>
  <c r="F17" i="15" l="1"/>
  <c r="G70" i="9" l="1"/>
  <c r="E15" i="18" s="1"/>
  <c r="F21" i="11"/>
  <c r="F25" i="13"/>
  <c r="F11" i="16"/>
  <c r="E23" i="18" s="1"/>
  <c r="F123" i="14"/>
  <c r="E20" i="18" l="1"/>
  <c r="E18" i="18"/>
  <c r="E22" i="18"/>
  <c r="E21" i="18"/>
  <c r="E24" i="18" l="1"/>
</calcChain>
</file>

<file path=xl/sharedStrings.xml><?xml version="1.0" encoding="utf-8"?>
<sst xmlns="http://schemas.openxmlformats.org/spreadsheetml/2006/main" count="1112" uniqueCount="639">
  <si>
    <t>Eis</t>
  </si>
  <si>
    <t>Antwoord</t>
  </si>
  <si>
    <t>Het is eenvoudig om met behulp van het systeem de aangifte voor de Vennootschapsbelasting op te stellen.</t>
  </si>
  <si>
    <t>De inrichting kan voldoen aan de eisen die aan de werkkostenregeling  worden gesteld.</t>
  </si>
  <si>
    <t xml:space="preserve">Het is mogelijk om rubrieken te maken op grond waarvan verdichting kan plaatsvinden. </t>
  </si>
  <si>
    <t>Het systeem ondersteunt een dynamische meerjarenbegroting en wijzigt een aantal zaken mee op basis van rekenregels.</t>
  </si>
  <si>
    <t>Het is mogelijk om tekstvlakken op te nemen om de begroting toe te lichten.</t>
  </si>
  <si>
    <t>Het is mogelijk om bij een boeking toelichting te geven in een tekstveld.</t>
  </si>
  <si>
    <t>Het is mogelijk om het IBAN nummer systematisch aan te laten vullen.</t>
  </si>
  <si>
    <t>Het pakket dient Nederlandstalig te zijn.</t>
  </si>
  <si>
    <t>Er dient een verplichtingenadministratie in het pakket te zijn opgenomen.</t>
  </si>
  <si>
    <t xml:space="preserve">Indien een bestelbon aan alle voorgedefinieerde voorwaarden voldoet en is goedgekeurd door de budgethouder, dan wordt ook de verplichting die uit deze bestelbon ontstaat automatisch geregistreerd. </t>
  </si>
  <si>
    <t xml:space="preserve">Het is mogelijk om een automatische doorbelasting te maken voor andere organisatieonderdelen. </t>
  </si>
  <si>
    <t>Bij een ingerichte autorisatieroute kan door de budgethouder zijn bevoegdheid/mandaat gedelegeerd worden naar andere budgethouders (horizontaal) om zo bij afwezigheid van de budgethouder facturen en bestellingen te kunnen fiatteren.</t>
  </si>
  <si>
    <t>Het systeem heeft een module Contractmanagement.</t>
  </si>
  <si>
    <t xml:space="preserve">In het pakket dient de Nederlandse wet- en regelgeving (Bw) altijd actueel te zijn. </t>
  </si>
  <si>
    <t>De begroting moet per jaar gewijzigd kunnen worden op kostenplaats / econ. categorie (middels begrotingswijziging)</t>
  </si>
  <si>
    <t>Het is per begrotingspost (of wijziging) mogelijk om aan te geven dat het structureel is, of incidenteel. De begroting wordt hierdoor conform aangepast.</t>
  </si>
  <si>
    <t>Toelichting Leverancier</t>
  </si>
  <si>
    <t xml:space="preserve">Voor verkoopfacturen is het eenvoudig om de layout van de factuur aan te passen aan nieuwe vereisten. </t>
  </si>
  <si>
    <t>De rapportages waarin de begroting wordt gebruikt als ijkpunt, dienen flexibel te zijn t.a.v. het begrote bedrag. M.a.w. als er in juni een begrotingswijziging heeft plaats gevonden en er in augustus een overzicht wordt opgevraagd over de eerste 5 maanden, dan moet het mogelijk zijn om de begroting op beide manieren weer te geven.</t>
  </si>
  <si>
    <t>Het laatste jaar van de actuele begrotingscyclus moet gebruikt kunnen worden voor het vullen van de nieuwe meerjaren begrotingscyclus: =laatste jaar actuele begrotingscyclus.</t>
  </si>
  <si>
    <t>Het is mogelijk om per boekjaar de investeringen te registreren en hierover te rapporteren.</t>
  </si>
  <si>
    <t xml:space="preserve">Het systeem ondersteunt het meerjarig berekenen van kapitaallasten op basis van de werkelijke investeringen. </t>
  </si>
  <si>
    <t>Opdrachtnemer stelt 1 vast contactpersoon en 1 vervanger aan voor alle communcatie tussen opdrachtgever en opdrachtnemer.</t>
  </si>
  <si>
    <t xml:space="preserve">Het is mogelijk mutatieverslagen en logfiles te genereren t.b.v. controle doeleinden. </t>
  </si>
  <si>
    <t xml:space="preserve">Bij begrotingswijzigingen kan het soort wijziging zichtbaar worden: primair, voorlopig, vastgesteld. </t>
  </si>
  <si>
    <t>Het proces van bestellen tot betalen wordt volledig ondersteund met een workflow.</t>
  </si>
  <si>
    <t>Het is mogelijk om creditnota's automatisch te verrekenen en de verwerking hiervan in het betalingskenmerk te realiseren.</t>
  </si>
  <si>
    <t>In de debiteuren- en crediteurenstamgegevens kan zowel een BSN nummer als een KVK nummer worden geregistreerd.</t>
  </si>
  <si>
    <t>Het systeem signaleert dat betalingstermijnen van debiteuren zijn verlopen.</t>
  </si>
  <si>
    <t>Het is mogelijk om individuele posten uit te sluiten van betaling c.q. invordering.</t>
  </si>
  <si>
    <t>Het is mogelijk om termijnbetalingen in te voeren.</t>
  </si>
  <si>
    <t>Het is mogelijk meerdere boekingsperioden of boekingsjaren gelijktijdig te openen.</t>
  </si>
  <si>
    <t>Het is mogelijk om grootboekrekeningen een geldigheidstermijn of blokkering mee te geven.</t>
  </si>
  <si>
    <t>Het systeem moet meerdere mailboxen kunnen uitlezen.</t>
  </si>
  <si>
    <t>Het systeem wordt gehost op een locatie die valt onder Europese wetgeving.</t>
  </si>
  <si>
    <t xml:space="preserve">De applicatie communiceert via de reguliere poort 443 (https). Gebruik van public share wordt niet toegestaan. </t>
  </si>
  <si>
    <t>Verplichtingen kunnen inclusief en exclusief BTW worden vastgelegd.</t>
  </si>
  <si>
    <t xml:space="preserve">Wanneer er nog geen verplichting is aangegaan is het mogelijk om een deel van het budget hiervoor te reserveren. </t>
  </si>
  <si>
    <t>ICT</t>
  </si>
  <si>
    <t>De data binnen het datamodel dient voor de VRH beschikbaar te zijn door middel van (web)services en/of open standaards op basis van de vastgelegde autorisaties.</t>
  </si>
  <si>
    <t>Inschrijver biedt altijd de meest actuele versie van het pakket aan, waarbij deze de werking van alle functionaliteiten garandeert.</t>
  </si>
  <si>
    <t xml:space="preserve">Eis </t>
  </si>
  <si>
    <t>De functioneel beheerder kan autorisaties inrichten op basis van de organisatiestructuur, functiegroepen en zelf te bepalen aan de hand van vrij aan te maken rollen in autorisatiegroepen.</t>
  </si>
  <si>
    <t>Er is één set met autorisatieregels welke geldt voor het gehele pakket.</t>
  </si>
  <si>
    <t>Inschrijver is verantwoordelijk voor hosting van de applicatie en het via internet beschikbaar stellen van de applicatie aan VRH, zowel op locaties van de VRH als daarbuiten.</t>
  </si>
  <si>
    <t>De inschrijver verklaart dat de aangeboden oplossing past binnen het kader van het informatiebeleid VRH 2015-2020 en de Veiligheidsregio Referentie Architectuur (VeRA).</t>
  </si>
  <si>
    <t>Inschrijver biedt VRH de mogelijkheid om instellingen en koppelvlakken te testen in een realistische omgeving, waarbij deze testen op geen enkele wijze invloed kunnen hebben op de beschikbaarheid en performance van de productie-omgeving.</t>
  </si>
  <si>
    <t xml:space="preserve">Het systeem beschikt over herkenningssoftware, waardoor het mogelijk is om digitaal ontvangen facturen automatisch te registreren d.m.v. factuurherkenning. </t>
  </si>
  <si>
    <t>Het systeem biedt de mogelijkheid om financiële cijfers en documenten te archiveren conform de archiefwet.</t>
  </si>
  <si>
    <t>Het systeem beschikt over de mogelijkheid om gescande fysieke documenten vanuit een externe scansoftware in te lezen.</t>
  </si>
  <si>
    <t>Het systeem biedt te mogelijkheid om documenten, waar niet direct een financiële boeking aan gekoppeld is, vast te leggen.</t>
  </si>
  <si>
    <t>In het systeem kan worden aangegeven of getoond wanneer iets definitief is afgerond (bv. betaling is afgehandeld, contract is beëindigd)</t>
  </si>
  <si>
    <t>Het systeem heeft de mogelijkheid om een document of object door de gebruiker te laten “bevriezen”, waarbij schrijfrechten direct worden verwijderd en een document niet langer wijzigbaar is.</t>
  </si>
  <si>
    <t>Het is mogelijk om in het systeem aan te geven hoe lang een gegeven / document bewaard moet blijven.</t>
  </si>
  <si>
    <t>Het systeem moet op basis van bewaartermijn(en) vernietiging van documenten ondersteunen.</t>
  </si>
  <si>
    <t>De zoekfunctionaliteit doorzoekt full-text alle metadata en bestandsinhoud van alle documenten.</t>
  </si>
  <si>
    <t>Het is mogelijk om aan een boeking een digitaal document te koppelen, zowel bij het maken van de boeking als achteraf.</t>
  </si>
  <si>
    <t xml:space="preserve">Bij gebruik van office plug ins, moet deze minimaal compatible zijn met Microsoft office 2013. </t>
  </si>
  <si>
    <t>De ondersteuning (helpdesk) dient Nederlandstalig te zijn.</t>
  </si>
  <si>
    <t>Het systeem voldoet aan eisen van het Belastingrecht, WKR, VPB, BTW etc.</t>
  </si>
  <si>
    <t>Het is mogelijk meerjarig (minimaal 4 jaar) te begroten.</t>
  </si>
  <si>
    <t>Het is mogelijk meerdere meerjarige budgetscenario's door te rekenen.</t>
  </si>
  <si>
    <r>
      <t>Het systeem houdt zowel de gegevens van de meerjarenbegroting van de 1</t>
    </r>
    <r>
      <rPr>
        <vertAlign val="superscript"/>
        <sz val="11"/>
        <color rgb="FF000000"/>
        <rFont val="Calibri"/>
        <family val="2"/>
        <scheme val="minor"/>
      </rPr>
      <t>e</t>
    </r>
    <r>
      <rPr>
        <sz val="11"/>
        <color rgb="FF000000"/>
        <rFont val="Calibri"/>
        <family val="2"/>
        <scheme val="minor"/>
      </rPr>
      <t xml:space="preserve"> versie vast, als ook alle daarop aangebrachte wijzigingen (versiebeheer / audittrail).</t>
    </r>
  </si>
  <si>
    <t>Het is mogelijk om besluitvormingsstukken (notulen/besluit/e-mail) op te nemen bij de begroting(sposten) als onderbouwing.</t>
  </si>
  <si>
    <t>Het systeem is ingericht conform eisen die vanuit de Vennootschapsbelasting zijn gesteld.</t>
  </si>
  <si>
    <t>Het is mogelijk om met behulp van het systeem de aangifte voor de BTW op te stellen. Het systeem kan omgaan met verschillende BTW percentages, verrekenbare en niet verrekenbare BTW.</t>
  </si>
  <si>
    <t xml:space="preserve">Aan elke begrotingswijzing wordt een apart begrotingsnummer toegekend. </t>
  </si>
  <si>
    <t>Het is mogelijk het jaarbudget op te splitsen in periodebudgetten.</t>
  </si>
  <si>
    <t xml:space="preserve">	Het systeem faciliteert het maken van zowel een Gantt Chart als een netwerkplanning (kritieke pad).</t>
  </si>
  <si>
    <t>Als een project leidt tot het aangaan van verplichtingen, dan dienen deze automatisch te leiden tot een mutatie in de verplichtingenadministratie.</t>
  </si>
  <si>
    <t xml:space="preserve">	Het systeem ondersteunt bij het opstellen van een nacalculatie.</t>
  </si>
  <si>
    <t>Het systeem kan overzichten genereren per project van (project)budget (voorcalculatie) vs. realisatie (nacalculatie).</t>
  </si>
  <si>
    <t>Kostensoorten/-dragers/-plaatsen kunnen gecombineerd in cijfers en letters aangemaakt worden.</t>
  </si>
  <si>
    <t>Het is mogelijk een omschrijving van een stamgegeven (zoals bijvoorbeeld een toelichting van een rekeningnummer) van tenminste 35 tekens in te vullen. Bij kostendrager moeten er in ieder geval 60 tekens mogelijk zijn.</t>
  </si>
  <si>
    <t>Aangemaakte stamgegevens kunnen gekopieerd worden.</t>
  </si>
  <si>
    <t>Vanuit de periodeverdeelboeking kan een variabele verdeling over het jaar heen plaatsvinden.</t>
  </si>
  <si>
    <t>Het systeem beschikt over de functionaliteit om de gebruikersrechten in het systeem (ook van eventuele workflow) te kunnen inrichten op het niveau van menuopties en op het niveau van de te hanteren data zoals projecten, dimensies, artikelgroepen, leverancier etc.</t>
  </si>
  <si>
    <t>Een debiteur kan gekoppeld worden aan een standaard kostensoort.</t>
  </si>
  <si>
    <t>Een debiteur kan gekoppeld worden aan een standaard kostendrager.</t>
  </si>
  <si>
    <t>Mogelijkheid om zelf facturen en invorderingsdocumenten aan te maken (herinneringen, aanmaningen, dwangbevelen) volgens eigen inhoud en opmaak, met gebruik van acceptgiro's.</t>
  </si>
  <si>
    <t xml:space="preserve">Er is een logbestand van wie, wat, wanneer muteert. </t>
  </si>
  <si>
    <t>Het systeem geeft het betaalbestand hashtotalen.</t>
  </si>
  <si>
    <t>Het systeem biedt de mogelijkheid voor het raadplegen tot laatste detail (transactie)niveau vanuit iedere plaats in het financieel pakket.</t>
  </si>
  <si>
    <t>Het systeem biedt gebruiksvriendelijke en eenvoudige toegang tot alle data en het zelf maken van selecties in rapportages.</t>
  </si>
  <si>
    <t>Het systeem beschikt over een rapportgenerator, waarmee op eenvoudige wijze variabele rapporten kunnen worden samengesteld. Deze data kunnen worden geconverteerd naar en bewerkt in, minimaal, Excel 2013.</t>
  </si>
  <si>
    <t>Het systeem biedt de mogelijkheid om budgetrapportages samen te stellen met verwerking van seizoensinvloeden, forecasting.</t>
  </si>
  <si>
    <t>Het systeem biedt de mogelijkheid om de kostendrager/-soort te koppelen aan de budgethouder tbv workflow autorisatie inkoopfactuur en het toewijzen van een budgetrapport.</t>
  </si>
  <si>
    <t>Na import van het budget, maar voor verwerking, zijn de budgetten zichtbaar op de grootboekkaarten.</t>
  </si>
  <si>
    <t xml:space="preserve">Gebruiker dient bij inloggen op het netwerk van VRH, daarna, zonder extra inloggen, de financiële applicatie te kunnen gebruiken (Single sign-on (SSO)). Dit geldt ook voor plaats- en tijdonafhankelijke werkplekken. </t>
  </si>
  <si>
    <t>Digitale facturen kunnen direct in het systeem worden ingelezen.</t>
  </si>
  <si>
    <t>Het systeem kan boekingen vanuit de salarisadministratie verdichten alvorens deze worden verwerkt.</t>
  </si>
  <si>
    <t>De import uit het salarispakket is op grootboekkaarten zichtbaar vóór verwerking (posten na boeken).</t>
  </si>
  <si>
    <t>Binnen het systeem moet een kopie van de huidige administratie gemaakt kunnen worden.</t>
  </si>
  <si>
    <t>In het systeem zijn voorkeurboekingen aan te maken als template voor terugkerende vaste journaalposten.</t>
  </si>
  <si>
    <t>Gebruikers loggen in met gebruikersnaam en wachtwoord uit de Active Directory van de VRH via Single Sign On.</t>
  </si>
  <si>
    <t>Alle gebruikte datatypen en entiteiten worden opgeslagen in één database.</t>
  </si>
  <si>
    <t>Het is mogelijk om gegevens vanuit Excel-bestanden te importeren in de applicatie, bijvoorbeeld voor stambestanden, om handmatige invoer tot het minimum te beperken.</t>
  </si>
  <si>
    <t>Het systeem beschikt over een signaleringsfunctie bij budgetafhankelijke keuzes en boekingen (bijvoorbeeld bij bestellingen, betalen etc).</t>
  </si>
  <si>
    <t>Het systeem/de activamodule kan een integraal overzicht genereren van kapitaalgoederen, afschrijvingen, rente, desinvesteringen en vervangingsinvesteringen.</t>
  </si>
  <si>
    <t>Het systeem heeft een functionaliteit waarmee betalingen naar de bank kunnen worden gestuurd.</t>
  </si>
  <si>
    <t>Het is mogelijk om een activum onder te verdelen. Bijvoorbeeld een TAS (=Tankautospuit = activum) in 17 jaar. De bijbehorende hydraulische redmiddelen in 10 jaar en de warmtebeeldcamera in 7 jaar. Ofwel een moeder/dochter verhouding tussen diverse activa.</t>
  </si>
  <si>
    <t>Periodes kunnen flexibel worden geopend en afgesloten.</t>
  </si>
  <si>
    <t>Het is mogelijk om onderscheid te maken tussen verplichtingen die wel en niet automatisch overgezet kunnen worden naar een volgend boekjaar.</t>
  </si>
  <si>
    <t>Iedere gebruiker kan via Single Sign-on met zijn bestaande VRH-account de applicatie gebruiken binnen de toegekende autorisaties.</t>
  </si>
  <si>
    <t>Het is mogelijk per debiteur gespreksnotities van een aanmaningsgesprek vast te leggen.</t>
  </si>
  <si>
    <t>Het meerjarig berekenen van de kapitaallasten op basis van de gevoteerde kredieten (begrotingsbasis).</t>
  </si>
  <si>
    <t>De aanwezigheid van een afschrijvingstabel voor de verschillende soorten activa met de default afschrijvingstermijnen, waarbij deze termijnen kunnen worden aangepast bij de aanmaak van een nieuwe activa.</t>
  </si>
  <si>
    <t>Externe leveranciers kunnen toegang krijgen tot het systeem, via een portal, om zelf facturen te boeken.</t>
  </si>
  <si>
    <t>Het is mogelijk om te filteren op crediteur of bedrag op de betaaladvieslijst.</t>
  </si>
  <si>
    <t>Bij de memoriaal boekingen kan een bijlage (onderbouwing) rechtstreeks in het systeem worden gezet, zodat de gebruiker op een later moment de memoriaalboeking voorzien van een bijlage kan inzien.</t>
  </si>
  <si>
    <t>Het systeem beschikt over functionaliteit voor liquiditeitsplanning.</t>
  </si>
  <si>
    <t>Het is mogelijk de liquiditeitsplanningshorizon vrij te kiezen.</t>
  </si>
  <si>
    <t>Het is mogelijk zelf de frequentie waarmee de liquiditeitsplanning wordt bijgewerkt in te stellen.</t>
  </si>
  <si>
    <t>Het systeem beschikt voor alle modules over een identieke gebruikersinterface (zelfde type, indeling en vormgeving schermen).</t>
  </si>
  <si>
    <t>Het systeem beschikt over functionaliteit om, op gebruikersniveau, een eigen schermindeling te maken.</t>
  </si>
  <si>
    <t>Het is mogelijk om in het systeem te zoeken. Dit moet kunnen op elk invulveld met meerdere zoek criteria, bijv, delen van woorden, lijkt op…, wildcards.</t>
  </si>
  <si>
    <t xml:space="preserve">Het systeem voert fiscale berekeningen uit conform de hiervoor wettelijk bepaalde regels. </t>
  </si>
  <si>
    <t>Bankafschriften kunnen digitaal worden ingelezen en verwerkt (camt53 format = xml).</t>
  </si>
  <si>
    <t>Per gebruiker/budgethouder is het mogelijk om een eigen filter in te stellen, zodat er naast de budgetcode/kostenplaats ook op andere gegevens gezocht kan worden (bv. per project).</t>
  </si>
  <si>
    <t>Het systeem biedt de mogelijkheid om automatisch de gewenste rapportage per mail naar de budgethouder te sturen.</t>
  </si>
  <si>
    <t>Het is mogelijk om KPI's, die vanuit andere systemen worden aangeleverd, toe te voegen aan rapportages voor externe (controlerende) partijen, het MT, de Directie en het Bestuur.</t>
  </si>
  <si>
    <t>Het is mogelijk zelf rapportages te bouwen, zonder tussenkomst van een externe partij.</t>
  </si>
  <si>
    <t>Er is een koppeling tussen activum en een grootboeknummer met rechtstreekse doorboeking van de mutaties.</t>
  </si>
  <si>
    <t xml:space="preserve">De functioneel beheerder kan gemakkelijk zelf grootboekrekeningen, administraties, BTW-codes etc. aanmaken c.q. aanpassen. </t>
  </si>
  <si>
    <t>Het is mogelijk om boekingen (per dagboek) te verwerken.</t>
  </si>
  <si>
    <t>Boekingen krijgen per dagboek een unieke opvolgende (automatische) nummering.</t>
  </si>
  <si>
    <t>Voor de koppeling van dimensies zijn de volgende opties mogelijk: 
- vaste koppeling
- variabele koppeling
- default koppeling
Bv grootboekrekening gekoppeld aan vaste budgethouder en vaste economische kostencategorie, programma of afdeling. 
Doel hiervan: minimaliseren registratielast.</t>
  </si>
  <si>
    <t>Vanuit het grootboek, vanuit de debiteuren en crediteurenkaarten, en vanuit de rapportages kunnen facturen worden ingezien.</t>
  </si>
  <si>
    <t>Het systeem ondersteunt automatisch afletteren bij tussenrekeningen, debiteuren en crediteuren.</t>
  </si>
  <si>
    <t xml:space="preserve">Het systeem heeft een rappelleringssysteem waarmee budgethouders dagelijks via de mail worden geinformeerd dat bestellingen/facturen klaar staan waarop zij moeten reageren. </t>
  </si>
  <si>
    <t>Wanneer een budgethouder een factuur ter controle doorstuurt naar een niet-budgethouder, dan moet deze nadat de controle is uitgevoerd, weer teruggestuurd worden naar betreffende budgethouder. Dit alles binnen het systeem.</t>
  </si>
  <si>
    <t>Het is mogelijk om incasso's aan te maken en verwerken.</t>
  </si>
  <si>
    <t>Het is mogelijk om verplichtingen handmatig af te boeken.</t>
  </si>
  <si>
    <t>Een aantal afhankelijke budgetten moeten automatische berekend kunnen worden op basis van de prestaties van b.v. aantal personeelsleden, % opleidingsbudget, aantal open dagen.</t>
  </si>
  <si>
    <t>Budgetten kunnen worden verdeeld over maandbedragen c.q. periodebedragen.</t>
  </si>
  <si>
    <t>Het systeem biedt mogelijkheden om kapitaallasten (rente en afschrijving) te berekenen (i.c.m. activamodule).</t>
  </si>
  <si>
    <t>De inrichting kan voldoen aan de eisen die voor derden worden gesteld (Denk hier bijvoorbeeld aan het opleveren van cijfers voor IV3/CBS).</t>
  </si>
  <si>
    <t>Het systeem kan geaggregeerde gegevens weergeven op basis van een vereenvoudigd rekeningschema.</t>
  </si>
  <si>
    <t>In het systeem dient het mogelijk te zijn op basis van formatiebegroting gebaseerde personeelsbudgetten in te voeren.</t>
  </si>
  <si>
    <t>T.b.v. de audittrail kunnen stamgegevens geblokkeerd worden maar worden nooit echt verwijderd.</t>
  </si>
  <si>
    <t>Het systeem voldoet aan het Besluit Begroting &amp; Verantwoording provincies en gemeenten (huidig en toekomstige).</t>
  </si>
  <si>
    <t>Het systeem kan loonjournaalposten inlezen en verwerken (CSV bestanden).</t>
  </si>
  <si>
    <t>Het is mogelijk om voor facturen aparte autorisatie in te regelen voor ontvangst goederen/diensten en voor financieel akkoord op basis van vooraf in te stellen rechten.</t>
  </si>
  <si>
    <t xml:space="preserve">Het systeem kan, op basis van in te richten afspraken, ontvangen facturen matchen met bestellingen en hierna de verplichting afboeken. </t>
  </si>
  <si>
    <t>Het systeem biedt een projectadministratie aan. Het moet mogelijk zijn kosten en opbrengsten op een eigen projectnummer te boeken. Ook moeten hier budgetten aan toe te wijzen zijn.</t>
  </si>
  <si>
    <t>Het systeem biedt een rapportage/zoekfunctie over de (boek-)jaren heen.</t>
  </si>
  <si>
    <t>Op de standaardrapporten van jaarrekening en begroting kun inzoomen naar detailniveau.</t>
  </si>
  <si>
    <t xml:space="preserve">De rapportage moet flexibel zijn (aanpasbaar gedurende een boekjaar), zodat per programma, product, afdeling gerapporteerd kan worden. </t>
  </si>
  <si>
    <t>In het systeem is het mogelijk om dagboeken in te richten.</t>
  </si>
  <si>
    <t>Het dagboeknummer (kas, bank, inkoop, verkoop, memo) bevat minimaal 5 posities.</t>
  </si>
  <si>
    <t>In het systeem is het mogelijk om het dagboek (of specifieke onderdelen daarvan) te kopieren.</t>
  </si>
  <si>
    <t>Het systeem moet de mogelijkheid bieden een document (bijvoorbeeld een gescande factuur of e-mail) te koppelen aan journaalposten.</t>
  </si>
  <si>
    <t xml:space="preserve">Na boeking en verwerking van de inkoopfactuur zal deze automatisch in de workflow van de aanvrager (prestatiebevestiging) komen die deze dient goed te keuren. </t>
  </si>
  <si>
    <t>Na goedkeuring van de budgethouder (of toegewezen goedkeurder) zal het goedgekeurde factuurverzoek resulteren in een deblokkering van de openstaande post, zodat deze betaalbaar wordt gesteld. </t>
  </si>
  <si>
    <t>Het is mogelijk real-time door te zoomen (een drilldown uit te voeren) vanuit het hoogste tel- of aggregatieniveau naar het laagste boekingsniveau en eventueel onderliggende documenten.</t>
  </si>
  <si>
    <t>Voor eindgebruikers heeft het systeem een actuele help-functie.</t>
  </si>
  <si>
    <t xml:space="preserve">Het systeem heeft een logfunctie waarmee het o.a. mogelijk is om een document dat aan een boeking gekoppeld is weer te verwijderen. </t>
  </si>
  <si>
    <t>Het systeem moet optimaal kunnen doorzoomen naar brondocumenten en weer terug naar eerdere stappen.</t>
  </si>
  <si>
    <t>Het systeem ondersteunt open standaarden (o.a. PDF/a)</t>
  </si>
  <si>
    <t>Het proces voor importeren en exporteren van gegevens geeft, bij het optreden van fouten, een foutmelding.</t>
  </si>
  <si>
    <t>Het systeem beschikt over standaardrapporten voor jaarrekening en begroting, waar teksten/opmerkingen toegevoegd kunnen worden.</t>
  </si>
  <si>
    <t>Het systeem dient te voldoen aan vigerende wet- en regelgeving, waaronder Wet bescherming persoonsgegevens (WBP), de Archiefwet, NEN 2082 en het Auditkader Informatieveiligheid Veiligheidsregio's.</t>
  </si>
  <si>
    <t>Het is mogelijk functiescheiding aan te brengen in het beheer van bankgegevens.</t>
  </si>
  <si>
    <t>U heeft een actieve procedure "meldplicht datalekken".</t>
  </si>
  <si>
    <t>Het systeem biedt de mogelijkheid om budgetrapportages samen te stellen met verwerking van seizoensinvloeden.</t>
  </si>
  <si>
    <t>Het is mogelijk aan journaalposten een status (bijvoorbeeld aangemaakt, concept, verwerkt, et cetera) toe te kennen.</t>
  </si>
  <si>
    <t>Het systeem beschikt over een automatische kostenverdeling per kostensoort, kostenplaats en kostendrager.</t>
  </si>
  <si>
    <t>Per contract zijn in een oogopslag de belangrijkste contractgegevens te zien zoals bijvoorbeeld om welke leverancier het gaat, wat de inhoud van het contract is, bij welke afdeling het contracteigenaarschap ligt en wat de looptijd van het contract is. Er kunnen velden worden toegevoegd op verzoek van opdrachtgever.</t>
  </si>
  <si>
    <t>In het contract wordt weergegeven wat de contractuitnutting is op basis van de financiele gegevens.</t>
  </si>
  <si>
    <t>Aan het contract kunnen documenten worden toegevoegd zoals bijvoorbeeld aanbestedingsdocumenten, gespreksverslagen en overige relevante stukken. Er kan gesorteerd en/of gefilterd worden op type document.</t>
  </si>
  <si>
    <t xml:space="preserve">In het systeem is het mogelijk om per contract KPI's in te stellen en bij te houden. Er is een rapportage functie aanwezig zodat de score op KPI's overzichtelijk kan worden gemaakt en als input kan worden meegenomen in leveranciersgesprekken. </t>
  </si>
  <si>
    <t xml:space="preserve">Bij contracten voor levering van goederen en artikelen kunnen de contracten als stamdata worden ingelezen, waarna deze via een bestelportal door de eindgebruiker besteld kunnen worden.  </t>
  </si>
  <si>
    <t>Webshops van leveranciers kunnen gekoppeld worden aan het systeem zodat de eindgebruiker via de eigen portal bestellingen kan plaatsen. De eindgebruiker hoeft niet voor elke leverancier naar een afzonderlijke website te gaan.</t>
  </si>
  <si>
    <t>Het pakket dient te worden aangeboden als SAAS-oplossing, wat betekent dat er een klant-en klare web-based oplossing beschikbaar wordt gesteld waarbij de de leverancier zorg draagt voor de technische infrastructuur, de technische prestaties en de licenties van het systeem.</t>
  </si>
  <si>
    <t>De leverancier is een aantoonbaar gecertificeerde partij voor ISAE 3402, ISO 27001/002, NEN 7510 en NEN 7512.</t>
  </si>
  <si>
    <t>Uw SoA (Statement of Applicability) behorend bij de ISO 27001 is voor de VRH inzichtelijk (na voorlopige gunning toesturen).</t>
  </si>
  <si>
    <t>U bent in staat voor de afgenomen dienst voldoende logging beschikbaar te stellen voor het aanleveren van een audittrail in geval een melding omtrent een datalek gemaakt moet worden bij de Autoriteit Persoonsgegevens (AP).</t>
  </si>
  <si>
    <t>Het is mogelijk om gegevens uit te wisselen met de BNG bank, waarbij gebruik wordt gemaakt van open standaarden.</t>
  </si>
  <si>
    <t>De toegang tot het systeem en alle functionaliteiten in het systeem zijn web-based.</t>
  </si>
  <si>
    <t>De toegevoegde documenten kunnen in een mappenstructuur worden weergegeven.</t>
  </si>
  <si>
    <t>2.10</t>
  </si>
  <si>
    <t>2.11</t>
  </si>
  <si>
    <t>De services in de logicalaag dienen gebaseerd te zijn op web services technologie dan wel als web service beschikbaar gemaakt te kunnen worden.</t>
  </si>
  <si>
    <t>Wens A</t>
  </si>
  <si>
    <t>De VRH moet minimaal 4 weken voordat een update/upgrade/regulier onderhoud plaatsvindt, met functionele impact voor gebruikers van de VRH, geïnformeerd worden over de datum, tijd en inhoud, zodat de VRH voldoende tijd heeft om dit intern te communiceren.</t>
  </si>
  <si>
    <t>De Servicedesk van de leverancier dient op werkdagen telefonisch bereikbaar te zijn tussen 07.30-17.30 uur.</t>
  </si>
  <si>
    <t>De Servicedesk van de leverancier dient op werkdagen minimaal telefonisch bereikbaar te zijn tussen 09.00-16.30 uur.</t>
  </si>
  <si>
    <t>U voert continue kwetsbaarheden scans uit op de door u aangeboden omgeving. Indien uit deze test aandachtspunten naar voren komen, zal Inschrijver terstond maatregelen treffen om deze aandachtspunten op te lossen.</t>
  </si>
  <si>
    <t xml:space="preserve">Het minimaal te hanteren backup-schema is als volgt:
- dagelijks minimaal een differential backup, bewaartijd minimaal één week
- wekelijks een full-backup, bewaartijd minimaal vier weken 
- maandelijks een full backup, bewaartijd minimaal 1 jaar
- jaarlijks een full backup, bewaartijd minimaal 5 jaar
</t>
  </si>
  <si>
    <t xml:space="preserve">Bewaar-locatie backups: minimaal de wekelijkse en maandelijkse backups dienen off-site te worden bewaard op een locatie die hemelsbreed minimaal twee km. van de locatie met de primaire data gelegen is.
</t>
  </si>
  <si>
    <t xml:space="preserve">(Loggings van) Backups dienen dagelijks te worden gecontroleerd door Inschrijver en bij foutmeldingen dient door Inschrijver direct actie ondernomen te worden waarmee de oorzaak van de foutmeldingen weggenomen wordt.
</t>
  </si>
  <si>
    <r>
      <rPr>
        <i/>
        <u/>
        <sz val="11"/>
        <rFont val="Calibri"/>
        <family val="2"/>
        <scheme val="minor"/>
      </rPr>
      <t>Attack- en penetrationtest</t>
    </r>
    <r>
      <rPr>
        <sz val="11"/>
        <rFont val="Calibri"/>
        <family val="2"/>
        <scheme val="minor"/>
      </rPr>
      <t xml:space="preserve">: Inschrijver voert jaarlijks een attack- en penetrationtest uit (de eerste keer tijdens de transitie-fase = acceptatie-criterium FAT) en legt de uitkomsten voor aan de VRH. Indien uit deze test aandachtspunten naar voren komen, zal Inschrijver terstond maatregelen treffen om deze aandachtspunten op te lossen.
</t>
    </r>
  </si>
  <si>
    <r>
      <rPr>
        <i/>
        <u/>
        <sz val="11"/>
        <rFont val="Calibri"/>
        <family val="2"/>
        <scheme val="minor"/>
      </rPr>
      <t>Firewall</t>
    </r>
    <r>
      <rPr>
        <sz val="11"/>
        <rFont val="Calibri"/>
        <family val="2"/>
        <scheme val="minor"/>
      </rPr>
      <t xml:space="preserve">: 100% adequate bescherming tegen ongeautoriseerde toegang vanaf externe netwerken en het internet
</t>
    </r>
  </si>
  <si>
    <t>De VRH heeft te allen tijde recht op het voor eigen rekening uitvoeren van een onafhankelijke externe security audit.</t>
  </si>
  <si>
    <t>Transacties vinden uitsluitend plaats via DBMS.</t>
  </si>
  <si>
    <t xml:space="preserve">De VRH heeft een meldingsplicht als er sprake is van een security incident, waarbij mogelijk persoonsgegevens bij onbevoegden terecht gekomen zijn. De opdrachtnemer dient een procedure te hebben t.a.v. het afwikkelen van security incidenten, waarbij het incident onverwijld aan VRH gemeld dient te worden. </t>
  </si>
  <si>
    <t>ICT Beheer</t>
  </si>
  <si>
    <t>ICT Beveiliging</t>
  </si>
  <si>
    <t>ICT Tech</t>
  </si>
  <si>
    <t>Het is mogelijk om op basis van een beveiligde verbinding alle data te exporteren, ofwel via directe toegang tot de database ofwel middels aanlevering van een dump van de database.</t>
  </si>
  <si>
    <t>In de begrotingsmodule is het mogelijk om per jaar budgetten op te geven.</t>
  </si>
  <si>
    <t xml:space="preserve">Het pakket dat ingericht wordt is een geïntegreerde totaaloplossing, waarbij alle modules gebruik maken van dezelfde informatiebron (database) volgens het principe 'eenmalige opslag / meervoudig gebruik'. </t>
  </si>
  <si>
    <t xml:space="preserve">De leverancier verstrekt in haar digitale documentatie het actuele functionele datamodel ten behoeve van interne rapportages. </t>
  </si>
  <si>
    <t>Regulier onderhoud waar de VRH hinder van ondervindt dient te worden uitgevoerd buiten kantoortijden (08.00-17.00).</t>
  </si>
  <si>
    <r>
      <t xml:space="preserve">De applicatie bevordert het gebruiksgemak door toepassing van responsive design, waarbij de </t>
    </r>
    <r>
      <rPr>
        <b/>
        <sz val="11"/>
        <rFont val="Calibri"/>
        <family val="2"/>
        <scheme val="minor"/>
      </rPr>
      <t>gehele</t>
    </r>
    <r>
      <rPr>
        <sz val="11"/>
        <rFont val="Calibri"/>
        <family val="2"/>
        <scheme val="minor"/>
      </rPr>
      <t xml:space="preserve"> applicatie in staat is om zich automatisch optimaal aan te passen aan het apparaat (laptop, tablet, smartphone) en de resolutie van het beeldscherm van de gebruiker.</t>
    </r>
  </si>
  <si>
    <t xml:space="preserve">I.v.m. benodigde authenticatie en trusts moet de applicatie kunnen synchroniseren met in het netwerk beschikbare directories/services (Active Directory). </t>
  </si>
  <si>
    <t>Het is mogelijk om binnen het systeem te werken met standaard templates voor formulieren, een factuur, bestelbon, etc.</t>
  </si>
  <si>
    <t>Het is mogelijk om vanuit het systeem digitaal documenten te e-mailen.</t>
  </si>
  <si>
    <t>Het is mogelijk om te filteren op documenttypen (factuur, contract, verslag e.d.) en zo makkelijker documenten te vinden en zoeken.</t>
  </si>
  <si>
    <t>De leverancier hanteert bij updates een test- en acceptatieprotocol alvorens deze beschikbaar te stellen aan de VRH.</t>
  </si>
  <si>
    <t>Het systeem controleert bij invoer elk IBAN nummer op bestaanbaarheid.</t>
  </si>
  <si>
    <t>Het systeem beschikt over ondersteuning voor gegevensuitwisselingprotocollen op basis van open standaarden (zoals CSV, ODBC, XML, SOAP, XBRL, W3C, OLE en gelijkstoortige alternatieven).</t>
  </si>
  <si>
    <t>Het systeem heeft de mogelijkheid om teksten toe te voegen teneinde geautomatiseerd een programma- of productenbegroting te genereren.</t>
  </si>
  <si>
    <t>Het is mogelijk vanuit een contract een verplichting voor meerdere jaren aan te maken, waarbij deze worden overgeheveld bij de balansovername.</t>
  </si>
  <si>
    <t>Het is voor de gebruiker mogelijk om rapportageinstellingen te definiëren, zodat de gewenste rapportage niet elke keer opnieuw opgebouwd moet worden.</t>
  </si>
  <si>
    <t>In het systeem is het mogelijk om met vooraf gedefinieerde formats de IV3 (informatie voor derden) rapportages te standaardiseren.</t>
  </si>
  <si>
    <t>Alle informatie is real-time via de modules die het systeem biedt beschikbaar.</t>
  </si>
  <si>
    <t>Het systeem kent een vertaaltabel voor de vertaling, codering, van mutaties die in het financiële systeem worden ingelezen.</t>
  </si>
  <si>
    <t>Het invulveld voor het betalingskenmerk heeft maximaal 36 posities.</t>
  </si>
  <si>
    <t>De betaalbatch van het systeem kan worden ingelezen in het betaalsystseem van de BNG en ABNAMRO (xml).</t>
  </si>
  <si>
    <t xml:space="preserve">Het is mogelijk om real-time te rapporteren op het niveau van de budgethouders over (uitputting van) het budget per project of kostenplaats. </t>
  </si>
  <si>
    <t>Het systeem biedt rapportages over budget versus realisatie middels gebruiksvriendelijke dashboards.</t>
  </si>
  <si>
    <t>Het systeem heeft een begrotingsmodule. Deze ondersteunt de vervaardiging van de bestuurlijke begroting.</t>
  </si>
  <si>
    <t>Het systeem biedt een gebruiksvriendelijke en uitgebreide zoekfunctie: op zoveel mogelijk velden binnen het systeem, binnen verschillende onderdelen (grootboek, kostenplaats etc.)</t>
  </si>
  <si>
    <t xml:space="preserve">	Opdrachtnemer stemt in met het uitwerken van een exit-strategie welke in ieder geval voorziet in het borgen van de wettelijke verplichtingen na gehele of gedeeltelijke beëindiging van de overeenkomst. Hieronder valt ten minste het voorzien in een oplossing om de wettelijke bewaartermijn van 7 jaar te borgen.</t>
  </si>
  <si>
    <t xml:space="preserve">	Bij het aanmaken van een project:
- faciliteert het systeem dat mijlpalen benoemd worden_x000D_
- dwingt het systeem af dat aangegeven wordt of bepaalde uren binnen het projectbudget vallen
- dwingt het systeem af dat 	een voorcalculatie wordt opgesteld van zowel een eenmalige kosten als van de jaarlijks terugkerende kosten
</t>
  </si>
  <si>
    <t>Functioneel beheerders van de applicatie moeten minimaal de volgende zaken zelfstandig kunnen regelen:
1 workflows aanpassen
2 autorisaties wijzigen
3 formulieren ontwerpen en beschikbaar stellen
4 persoonlijke instellingen aanpassen
5 nieuwe rapportages aanmaken
6 nieuwe gebruikers aanmaken</t>
  </si>
  <si>
    <t>Het systeem heeft een BTW tabel, waarmee VRH zelf haar BTW correct kan inregelen.</t>
  </si>
  <si>
    <t>1A Meerjarenbegroting en fiscaliteit</t>
  </si>
  <si>
    <t>1C Bestellen</t>
  </si>
  <si>
    <t>1D Rapportage en verslaglegging</t>
  </si>
  <si>
    <t>3 Projecten</t>
  </si>
  <si>
    <t>ICT Backup en recovery</t>
  </si>
  <si>
    <t>Het toekennen van autorisaties gebeurt op één centrale plaats in de applicatie en geldt voor de gehele applicatie.</t>
  </si>
  <si>
    <t>Uitleg:</t>
  </si>
  <si>
    <t>Gelieve hieronder uw gegevens in te vullen:</t>
  </si>
  <si>
    <t>Naam:</t>
  </si>
  <si>
    <t>Functie:</t>
  </si>
  <si>
    <t>Onderneming:</t>
  </si>
  <si>
    <t>Datum invulling:</t>
  </si>
  <si>
    <t xml:space="preserve"> (dd-mm-jjjj)</t>
  </si>
  <si>
    <t>Indeling:</t>
  </si>
  <si>
    <t>Beoordelingsmethoden (BM):</t>
  </si>
  <si>
    <t>A</t>
  </si>
  <si>
    <t>Er kan wel aan de wens worden voldaan (maximale punten)</t>
  </si>
  <si>
    <t>Er kan niet aan de wens worden voldaan (0 punten)</t>
  </si>
  <si>
    <t>B</t>
  </si>
  <si>
    <t>Er wordt volledig in de wens voorzien (maximale punten)</t>
  </si>
  <si>
    <t>Er wordt gedeeltelijk in de wens voorzien (helft van de punten)</t>
  </si>
  <si>
    <t>Er wordt niet in de wens voorzien (0 punten)</t>
  </si>
  <si>
    <t>Algemene eisen</t>
  </si>
  <si>
    <t>KPI's &amp; Servicelevels</t>
  </si>
  <si>
    <t>Meerjarenbegroting en fiscaliteit</t>
  </si>
  <si>
    <t>Documentmanagement</t>
  </si>
  <si>
    <t>Bestellen</t>
  </si>
  <si>
    <t>Rapportage en verslaglegging</t>
  </si>
  <si>
    <t>Financiën en activa</t>
  </si>
  <si>
    <t>Contractmanagement</t>
  </si>
  <si>
    <t>Projecten</t>
  </si>
  <si>
    <t>1A</t>
  </si>
  <si>
    <t>1B</t>
  </si>
  <si>
    <t>1C</t>
  </si>
  <si>
    <t>1D</t>
  </si>
  <si>
    <t>1E</t>
  </si>
  <si>
    <t>I</t>
  </si>
  <si>
    <t>II</t>
  </si>
  <si>
    <t>III</t>
  </si>
  <si>
    <t>Beschrijving</t>
  </si>
  <si>
    <t>Beoordeling aanbesteder</t>
  </si>
  <si>
    <t>I.01</t>
  </si>
  <si>
    <t>I.02</t>
  </si>
  <si>
    <t>I.03</t>
  </si>
  <si>
    <t>I.04</t>
  </si>
  <si>
    <t>I.05</t>
  </si>
  <si>
    <t>I.06</t>
  </si>
  <si>
    <t>I.07</t>
  </si>
  <si>
    <t>II.01</t>
  </si>
  <si>
    <t>II.02</t>
  </si>
  <si>
    <t>II.03</t>
  </si>
  <si>
    <t>II.04</t>
  </si>
  <si>
    <t>II.05</t>
  </si>
  <si>
    <t>II.06</t>
  </si>
  <si>
    <t>II.07</t>
  </si>
  <si>
    <t>II.08</t>
  </si>
  <si>
    <t>II.09</t>
  </si>
  <si>
    <t>II.10</t>
  </si>
  <si>
    <t>II.11</t>
  </si>
  <si>
    <t>II.12</t>
  </si>
  <si>
    <t>II.13</t>
  </si>
  <si>
    <t>II.14</t>
  </si>
  <si>
    <t>II.15</t>
  </si>
  <si>
    <t>II.16</t>
  </si>
  <si>
    <t>II.17</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</si>
  <si>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</si>
  <si>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</si>
  <si>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</si>
  <si>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</si>
  <si>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</si>
  <si>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</si>
  <si>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</si>
  <si>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</si>
  <si>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</si>
  <si>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</si>
  <si>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</si>
  <si>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</si>
  <si>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</si>
  <si>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</si>
  <si>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</si>
  <si>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</si>
  <si>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</si>
  <si>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</si>
  <si>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</si>
  <si>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</si>
  <si>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</si>
  <si>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</si>
  <si>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</si>
  <si>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</si>
  <si>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</si>
  <si>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</si>
  <si>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</si>
  <si>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</si>
  <si>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</si>
  <si>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</si>
  <si>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</si>
  <si>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</si>
  <si>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</si>
  <si>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II.51</t>
  </si>
  <si>
    <t>II.52</t>
  </si>
  <si>
    <t>II.53</t>
  </si>
  <si>
    <t>II.54</t>
  </si>
  <si>
    <t>II.55</t>
  </si>
  <si>
    <t>II.56</t>
  </si>
  <si>
    <t>II.57</t>
  </si>
  <si>
    <t>II.58</t>
  </si>
  <si>
    <t>II.59</t>
  </si>
  <si>
    <t>II.60</t>
  </si>
  <si>
    <t>II.61</t>
  </si>
  <si>
    <t>II.62</t>
  </si>
  <si>
    <t>1A.01</t>
  </si>
  <si>
    <t>1A.02</t>
  </si>
  <si>
    <t>1A.03</t>
  </si>
  <si>
    <t>1A.04</t>
  </si>
  <si>
    <t>1A.05</t>
  </si>
  <si>
    <t>1A.06</t>
  </si>
  <si>
    <t>1A.07</t>
  </si>
  <si>
    <t>1A.08</t>
  </si>
  <si>
    <t>1A.09</t>
  </si>
  <si>
    <t>1A.10</t>
  </si>
  <si>
    <t>1A.11</t>
  </si>
  <si>
    <t>1A.12</t>
  </si>
  <si>
    <t>1A.13</t>
  </si>
  <si>
    <t>1A.14</t>
  </si>
  <si>
    <t>1A.15</t>
  </si>
  <si>
    <t>1A.16</t>
  </si>
  <si>
    <t>1A.17</t>
  </si>
  <si>
    <t>1A.18</t>
  </si>
  <si>
    <t>1A.19</t>
  </si>
  <si>
    <t>1A.20</t>
  </si>
  <si>
    <t>1B.01</t>
  </si>
  <si>
    <t>1B.02</t>
  </si>
  <si>
    <t>1B.03</t>
  </si>
  <si>
    <t>1B.04</t>
  </si>
  <si>
    <t>1B.05</t>
  </si>
  <si>
    <t>1B.06</t>
  </si>
  <si>
    <t>1B.07</t>
  </si>
  <si>
    <t>1B.08</t>
  </si>
  <si>
    <t>1B.09</t>
  </si>
  <si>
    <t>1B.10</t>
  </si>
  <si>
    <t>1B.11</t>
  </si>
  <si>
    <t>1B.12</t>
  </si>
  <si>
    <t>1B.13</t>
  </si>
  <si>
    <t>1B.14</t>
  </si>
  <si>
    <t>1B.15</t>
  </si>
  <si>
    <t>1B.16</t>
  </si>
  <si>
    <t>1C.01</t>
  </si>
  <si>
    <t>1C.02</t>
  </si>
  <si>
    <t>1C.03</t>
  </si>
  <si>
    <t>1C.04</t>
  </si>
  <si>
    <t>1C.05</t>
  </si>
  <si>
    <t>1C.06</t>
  </si>
  <si>
    <t>1C.07</t>
  </si>
  <si>
    <t>1D.01</t>
  </si>
  <si>
    <t>1D.02</t>
  </si>
  <si>
    <t>1D.03</t>
  </si>
  <si>
    <t>1D.04</t>
  </si>
  <si>
    <t>1D.05</t>
  </si>
  <si>
    <t>1D.06</t>
  </si>
  <si>
    <t>1D.07</t>
  </si>
  <si>
    <t>1D.08</t>
  </si>
  <si>
    <t>1D.09</t>
  </si>
  <si>
    <t>1D.10</t>
  </si>
  <si>
    <t>1D.11</t>
  </si>
  <si>
    <t>1D.12</t>
  </si>
  <si>
    <t>1D.13</t>
  </si>
  <si>
    <t>1D.14</t>
  </si>
  <si>
    <t>1D.15</t>
  </si>
  <si>
    <t>1D.16</t>
  </si>
  <si>
    <t>1D.17</t>
  </si>
  <si>
    <t>1D.18</t>
  </si>
  <si>
    <t>1E.01</t>
  </si>
  <si>
    <t>1E.02</t>
  </si>
  <si>
    <t>1E.03</t>
  </si>
  <si>
    <t>1E.04</t>
  </si>
  <si>
    <t>1E.05</t>
  </si>
  <si>
    <t>1E.06</t>
  </si>
  <si>
    <t>1E.07</t>
  </si>
  <si>
    <t>1E.08</t>
  </si>
  <si>
    <t>1E.09</t>
  </si>
  <si>
    <t>1E.10</t>
  </si>
  <si>
    <t>1E.11</t>
  </si>
  <si>
    <t>1E.12</t>
  </si>
  <si>
    <t>1E.13</t>
  </si>
  <si>
    <t>1E.14</t>
  </si>
  <si>
    <t>1E.15</t>
  </si>
  <si>
    <t>1E.16</t>
  </si>
  <si>
    <t>1E.17</t>
  </si>
  <si>
    <t>1E.18</t>
  </si>
  <si>
    <t>1E.19</t>
  </si>
  <si>
    <t>1E.20</t>
  </si>
  <si>
    <t>1E.21</t>
  </si>
  <si>
    <t>1E.22</t>
  </si>
  <si>
    <t>1E.23</t>
  </si>
  <si>
    <t>1E.24</t>
  </si>
  <si>
    <t>1E.25</t>
  </si>
  <si>
    <t>1E.26</t>
  </si>
  <si>
    <t>1E.27</t>
  </si>
  <si>
    <t>1E.28</t>
  </si>
  <si>
    <t>1E.29</t>
  </si>
  <si>
    <t>1E.30</t>
  </si>
  <si>
    <t>1E.31</t>
  </si>
  <si>
    <t>1E.32</t>
  </si>
  <si>
    <t>1E.33</t>
  </si>
  <si>
    <t>1E.34</t>
  </si>
  <si>
    <t>1E.35</t>
  </si>
  <si>
    <t>1E.36</t>
  </si>
  <si>
    <t>1E.37</t>
  </si>
  <si>
    <t>1E.38</t>
  </si>
  <si>
    <t>1E.39</t>
  </si>
  <si>
    <t>1E.40</t>
  </si>
  <si>
    <t>1E.41</t>
  </si>
  <si>
    <t>1E.42</t>
  </si>
  <si>
    <t>1E.43</t>
  </si>
  <si>
    <t>1E.44</t>
  </si>
  <si>
    <t>1E.45</t>
  </si>
  <si>
    <t>1E.46</t>
  </si>
  <si>
    <t>1E.47</t>
  </si>
  <si>
    <t>1E.48</t>
  </si>
  <si>
    <t>1E.49</t>
  </si>
  <si>
    <t>1E.50</t>
  </si>
  <si>
    <t>1E.51</t>
  </si>
  <si>
    <t>1E.52</t>
  </si>
  <si>
    <t>1E.53</t>
  </si>
  <si>
    <t>1E.54</t>
  </si>
  <si>
    <t>1E.55</t>
  </si>
  <si>
    <t>1E.56</t>
  </si>
  <si>
    <t>1E.57</t>
  </si>
  <si>
    <t>1E.58</t>
  </si>
  <si>
    <t>1E.59</t>
  </si>
  <si>
    <t>1E.60</t>
  </si>
  <si>
    <t>1E.61</t>
  </si>
  <si>
    <t>1E.62</t>
  </si>
  <si>
    <t>1E.63</t>
  </si>
  <si>
    <t>1E.64</t>
  </si>
  <si>
    <t>1E.65</t>
  </si>
  <si>
    <t>1E.66</t>
  </si>
  <si>
    <t>1E.67</t>
  </si>
  <si>
    <t>1E.68</t>
  </si>
  <si>
    <t>1E.69</t>
  </si>
  <si>
    <t>1E.70</t>
  </si>
  <si>
    <t>1E.71</t>
  </si>
  <si>
    <t>1E.72</t>
  </si>
  <si>
    <t>1E.73</t>
  </si>
  <si>
    <t>1E.74</t>
  </si>
  <si>
    <t>1E.75</t>
  </si>
  <si>
    <t>1E.76</t>
  </si>
  <si>
    <t>1E.77</t>
  </si>
  <si>
    <t>1E.78</t>
  </si>
  <si>
    <t>1E.79</t>
  </si>
  <si>
    <t>1E.80</t>
  </si>
  <si>
    <t>1E.81</t>
  </si>
  <si>
    <t>1E.82</t>
  </si>
  <si>
    <t>1E.83</t>
  </si>
  <si>
    <t>1E.84</t>
  </si>
  <si>
    <t>1E.85</t>
  </si>
  <si>
    <t>1E.86</t>
  </si>
  <si>
    <t>1E.87</t>
  </si>
  <si>
    <t>1E.88</t>
  </si>
  <si>
    <t>1E.89</t>
  </si>
  <si>
    <t>1E.90</t>
  </si>
  <si>
    <t>1E.91</t>
  </si>
  <si>
    <t>1E.92</t>
  </si>
  <si>
    <t>1E.93</t>
  </si>
  <si>
    <t>1E.94</t>
  </si>
  <si>
    <t>1E.95</t>
  </si>
  <si>
    <t>1E.96</t>
  </si>
  <si>
    <t>1E.97</t>
  </si>
  <si>
    <t>1E.98</t>
  </si>
  <si>
    <t>1E.99</t>
  </si>
  <si>
    <t>1E.100</t>
  </si>
  <si>
    <t>1E.101</t>
  </si>
  <si>
    <t>1E.102</t>
  </si>
  <si>
    <t>1E.103</t>
  </si>
  <si>
    <t>1E.104</t>
  </si>
  <si>
    <t>1E.105</t>
  </si>
  <si>
    <t>1E.106</t>
  </si>
  <si>
    <t>1E.107</t>
  </si>
  <si>
    <t>1E.108</t>
  </si>
  <si>
    <t>1E.109</t>
  </si>
  <si>
    <t>1E.110</t>
  </si>
  <si>
    <t>1E.111</t>
  </si>
  <si>
    <t>1E.112</t>
  </si>
  <si>
    <t>1E.113</t>
  </si>
  <si>
    <t>1E.114</t>
  </si>
  <si>
    <t>1E.115</t>
  </si>
  <si>
    <t>1E.116</t>
  </si>
  <si>
    <t>1E.117</t>
  </si>
  <si>
    <t>1E.118</t>
  </si>
  <si>
    <t>2.01</t>
  </si>
  <si>
    <t>2.02</t>
  </si>
  <si>
    <t>2.03</t>
  </si>
  <si>
    <t>2.04</t>
  </si>
  <si>
    <t>2.05</t>
  </si>
  <si>
    <t>2.06</t>
  </si>
  <si>
    <t>2.08</t>
  </si>
  <si>
    <t>2.09</t>
  </si>
  <si>
    <t>3.01</t>
  </si>
  <si>
    <t>3.02</t>
  </si>
  <si>
    <t>3.03</t>
  </si>
  <si>
    <t>3.04</t>
  </si>
  <si>
    <t>3.05</t>
  </si>
  <si>
    <t>3.06</t>
  </si>
  <si>
    <t>Wens</t>
  </si>
  <si>
    <t>Volgnr.</t>
  </si>
  <si>
    <t>I. Algemene eisen</t>
  </si>
  <si>
    <t>II. ICT eisen</t>
  </si>
  <si>
    <t>III KPI's en Servicelevels</t>
  </si>
  <si>
    <t>1B Documentmanagement</t>
  </si>
  <si>
    <t>1E Financiën en activa</t>
  </si>
  <si>
    <t>2 Contractmanagement</t>
  </si>
  <si>
    <t>Het is mogelijk om digitale debiteurennota's aan te maken, zodat deze digitaal (UBL, PDF) aangeboden kunnen worden aan klanten.</t>
  </si>
  <si>
    <t>Inschrijver test jaarlijks de disaster-recovery-procedure en indien niet succesvol volgt direct actie en wordt er opnieuw getest, net zolang totdat de disaster-recovery-procedure wel succesvol is.</t>
  </si>
  <si>
    <t>Jaarlijks worden er over het jaar verdeeld minimaal 2 restore-testen uitgevoerd door Inschrijver en indien niet succesvol volgt direct actie en wordt er opnieuw getest, net zolang totdat de restore-test wel succesvol is.</t>
  </si>
  <si>
    <t>De periode van dataverlies dient nooit meer dan één werkdag te zijn.</t>
  </si>
  <si>
    <t>Onderdeel</t>
  </si>
  <si>
    <t>Toegekend aantal punten:</t>
  </si>
  <si>
    <t>De toegang van gebruikers, de functies die zij uitvoeren en de gegevens waarop deze functies worden toegepast, worden vastgelegd in een log (tracing en tracking) ten behoeve van functioneel beheer. Dit betreft additionele gegevens aan het gevraagde auditkader.</t>
  </si>
  <si>
    <t>Alle (financiële) data als door de VRH ingevoerd in het systeem zijn en blijven te allen tijde eigendom van de VRH ook na beëindiging van de overeenkomst, en mogen door Inschrijver niet voor andere doeleinden worden gebruikt. Indien de VRH hierom verzoekt worden de gegevens kosteloos ter beschikking gesteld voor het bouwen van rapportages en voor het uitvoeren van analyses.</t>
  </si>
  <si>
    <t>Een openstaande postenlijst kan op datum/periode/boekjaar worden uitgedraaid die aansluit op het grootboek.</t>
  </si>
  <si>
    <t>Na goedkeuring van de factuur door de aanvrager wordt het factuurverzoek automatisch in de workflow van de budgethouder (kostendrager is gekoppeld aan budgethouder) geplaatst die deze al dan niet goedkeurt. Hierbij wordt het autorisatielimiet toegepast.</t>
  </si>
  <si>
    <t>Budgethouder kan inzicht krijgen in de werkstroom van een besteller. Indien besteller afwezig is, kan budgethouder de werkstroom aanpassen c.q. overrulen i.v.m. continuiteit. Budgethouder mag hierbij niet twee keer autoriseren (aanvrager én budgethouder).</t>
  </si>
  <si>
    <t>Het systeem kan automatisch signaleringen per e-mail versturen over afloop van einddata en opzegtermijnen van contracten. Daarnaast is het mogelijk handmatig signaleringen in te plannen. De signaleringstermijnen en wie de signaleringen ontvangen kunnen flexibel worden ingesteld.</t>
  </si>
  <si>
    <t>De kostensoort bevat minimaal 8 posities.</t>
  </si>
  <si>
    <t>De hoofdverdichting, verdichting en kostenplaats bevatten minimaal 5 posities.</t>
  </si>
  <si>
    <t>De kostendrager bevat minimaal 6 posities.</t>
  </si>
  <si>
    <t>Van toekomstige investeringen kunnen minimaal omschrijving, bedrag, looptijd en toekomstige kapitaallast worden vastgelegd.</t>
  </si>
  <si>
    <t>De financiele gevolgen van het (investerings)plan worden doorvertaald naar de meerjarenbegroting.</t>
  </si>
  <si>
    <t>Het is mogelijk om met 250 gebruikers gelijktijdig gebruik te maken van het systeem.</t>
  </si>
  <si>
    <t>II.63</t>
  </si>
  <si>
    <t xml:space="preserve">ICT </t>
  </si>
  <si>
    <t>2.07</t>
  </si>
  <si>
    <t>Bestelbonprocedure met automatische blokkade als de bestelling niet voldoet aan voorafgedefinieerde voorwaarden (waaronder kostensoort en kostendrager) waaraan een bestelling moet voldoen. De bestelbonnen die verzonden worden naar een leverancier worden automatisch voorzien van een uniek ordernummer.</t>
  </si>
  <si>
    <t>Het systeem biedt een standaard rapportage mogelijkheid, waarbij zowel naar bestand, naar Excel, Word of op papier afgedrukt kan worden.</t>
  </si>
  <si>
    <t>Het systeem kan een overzicht genereren van kapitaalgoederen, afschrijvingen, rente, desinveteringen en vervangingsinvesteringen.</t>
  </si>
  <si>
    <t>Het is mogelijk bij het vastleggen van een journaalpost een boeking over meerdere periodes te verdelen (transitoria).</t>
  </si>
  <si>
    <t>Splitsing van debiteuren in meerdere categorieën is mogelijk. Bijvoorbeeld publiek- en privaatrechtelijk.</t>
  </si>
  <si>
    <t>Splitsing van crediteuren in meerdere categorieën is mogelijk. Bijvoorbeeld publiek- en privaatrechtelijk. Deze splitsing in subadministratie komt tot uiting in respectievelijke balansrekeningen.</t>
  </si>
  <si>
    <t>Vanuit het systeem kunnen betaalopdrachten gegenereerd worden die na fiattering bij de bank kunnen worden aangeboden.</t>
  </si>
  <si>
    <t>Een geimporteerde budgetversie kan in dezelfde administratie gekopieerd worden naar een nieuw versienummer.</t>
  </si>
  <si>
    <t>Het systeem biedt de mogelijkheden tot het uploaden/downloaden van bestanden uit de diverse (sub-)administraties vanuit en naar Excel. Denk hierbij aan begroting(swijzigingen), meerjarenbegroting, stamgegevens voor het grootboek, memorialen, crediteuren en debiteuren etc. Dit o.a. met het oog op het vullen van het systeem met gegevens uit het huidige financiele systeem.</t>
  </si>
  <si>
    <t>1D.19</t>
  </si>
  <si>
    <t>1D.20</t>
  </si>
  <si>
    <t xml:space="preserve">VRH beschikt over multifunctionals met OCR-functionaliteit (Ricoh). Het financiele systeem dient hiermee te koppelen om gescande documenten in het financiele systeem toe te voegen aan mutaties. Indien het systeem hier niet aan gekoppeld kan worden, dient de opdrachtnemer een scanmodule aan te bieden. Dit kan een scanmodule zijn van een derde partij, echter deze functionaliteit valt dan onder verantwoordelijkheid van de opdrachtnemer. </t>
  </si>
  <si>
    <t>De bestaande multifunctional (Ricoh) kan voor uitvoer van documenten gekoppeld worden aan het systeem.</t>
  </si>
  <si>
    <t>II.64</t>
  </si>
  <si>
    <t>II.65</t>
  </si>
  <si>
    <t>Het systeem kan posten automatisch afletteren (bij tussenrekeningen en debiteuren).</t>
  </si>
  <si>
    <t>Eenvoudig uitvoerbare verbandscontroles: het is mogelijk om zelf verbanden aan te geven (bijvoorbeeld: huur 12 keer), waarbij het systeem signaleert als er bijvoorbeeld voor de 13e keer huur wordt geboekt.</t>
  </si>
  <si>
    <t>Het systeem heeft een activa module.</t>
  </si>
  <si>
    <t>Het is mogelijk om een kalender te genereren waarin alle geplande herinneringen/signaleringen voor contracttermijnen staan weergegeven. Deze kalender kan worden geëxporteerd naar Word of Excel.</t>
  </si>
  <si>
    <t>Indien in de activamodule kapitaallasten worden geboekt in het grootboek, worden deze automatisch verwerkt in de meerjarenbegroting.</t>
  </si>
  <si>
    <t xml:space="preserve">Het is mogelijk drempelbedragen in te voeren t.b.v. het inkoop en betaalproces in overeenstemming met de mandatering. De toepassing van drempelbedragen moet in de 'laatste stap', autorisatie door budgethouder, plaatsvinden. </t>
  </si>
  <si>
    <t>Na registratie van een factuur, controleert het systeem of een combinatie van dimensies (bijvoorbeeld grootboekrekening categorie) is toebedeeld aan een budgethouder zodat de routing van te voren vastligt.</t>
  </si>
  <si>
    <t>Het rekeningschema is onafhankelijk van boekjaren. Boekjaren kunnen gelijktijdig actief zijn en er is een mogelijkheid van voorlopige balansoverbrenging.</t>
  </si>
  <si>
    <t>Het systeem ondersteunt meerdere lay outs voor verkoopfacturen.</t>
  </si>
  <si>
    <t xml:space="preserve">Het systeem beschikt over uitgebreide zoek- en filtermogelijkheden. Zo kan van debiteuren en crediteuren op elk van de geregistreerde velden in de debiteuren- c.q. crediteurenadministratie gezocht worden, kan bij contracten gefilterd worden op alle kenmerken/velden van contracten en kan voor bijvoorbeeld het grootboek over de jaren heen gezocht en gefilterd worden. De zoekresultaten in de vorm van lijsten of overzichten kunnen worden geëxporteerd naar Excel. </t>
  </si>
  <si>
    <t>Het systeem ondersteunt een standaard betalingstermijn, waarop uitzonderingen op crediteurniveau kunnen worden vastgesteld.</t>
  </si>
  <si>
    <t xml:space="preserve">Het systeem volgt voor de verwerking van de financiele gegevens de Nederlandse wetgeving en de leverancier zorgt dat deze tijdig geimplementeerd is in het systeem. </t>
  </si>
  <si>
    <t>Het systeem heeft de mogelijkheid om te koppelen met een bank zodat er automatisch wordt bij- en afgeboekt zonder dat hiervoor een bestand wordt ingelezen.</t>
  </si>
  <si>
    <t>Het systeem bevat een mogelijkheid om toekomstige investeringen te administreren (Investeringsplan).</t>
  </si>
  <si>
    <t>Score</t>
  </si>
  <si>
    <t>Wens B</t>
  </si>
  <si>
    <t>maximale punten wensen</t>
  </si>
  <si>
    <t>nvt</t>
  </si>
  <si>
    <r>
      <t>Inschrijver is verantwoordelijk voor het technisch beheer en applicatiebeheer van de applicatie. Hieronder vallen ten minste het beheer van en toegang voor de VRH tot de applicatie en de onderliggende/ ondersteunende hard- en software waaronder:
• Installatie van aanbevolen updates
-  Informatiebeveiliging
• Bewaken en controleren van de infrastructuur
• Incidentmanagement; inclusief 1e en 2e lijns gebruikersondersteuning conform overeengekomen K</t>
    </r>
    <r>
      <rPr>
        <sz val="11"/>
        <rFont val="Calibri"/>
        <family val="2"/>
        <scheme val="minor"/>
      </rPr>
      <t>PI’s en servicelevels (zie werkblad III)</t>
    </r>
    <r>
      <rPr>
        <sz val="11"/>
        <color theme="1"/>
        <rFont val="Calibri"/>
        <family val="2"/>
        <scheme val="minor"/>
      </rPr>
      <t xml:space="preserve">
• Configuratiemanagement 
• Beheer van opslagcapaciteit
• Beheer van de back-up
• Testen betrouwbaarheid
• Ondersteuning bij gebruik van de applicatie
</t>
    </r>
  </si>
  <si>
    <t>2.12</t>
  </si>
  <si>
    <t xml:space="preserve">Het systeem biedt de mogelijkheid om een spend analyse te genereren en inzicht te geven in de uitgaven bij de leveranciers van de VRH, bijvoorbeeld uitgaven per afdeling, cumulatieve uitgaven per leverancier gedurende een bepaalde periode.  </t>
  </si>
  <si>
    <t>De VRH werkt op het gebied van inkoop conform een landelijke indeling in productgroepen (zie Bijlage X). In de huidige situatie gebruikt de VRH een tool van een derde partijen die het mogelijk maakt om facturen ' toe te wijzen aan'  deze productgroepen. De wens is dat het systeem de mogelijkheid biedt om facturen toe te wijzen aan deze productgroepen, wat de inzet van de externe tool overbodig kan maken. Kunt u hier oplossing voor bieden?</t>
  </si>
  <si>
    <t>Max.score</t>
  </si>
  <si>
    <t>Max. score</t>
  </si>
  <si>
    <t>Inschrijver dient in te stemmen met de bijgevoegde Bijlage C.7 Concept bewerkersovereenkomst.</t>
  </si>
  <si>
    <r>
      <t>De inschrijver verklaart dat de aangeboden oplossing past in de ICT-infrastructuur van de VRH, zoals beschrev</t>
    </r>
    <r>
      <rPr>
        <sz val="11"/>
        <rFont val="Calibri"/>
        <family val="2"/>
        <scheme val="minor"/>
      </rPr>
      <t>en in hoofdstuk 4 van Bijlage C.3 ICT Richtlijnen en randvoorwaarden VRH.</t>
    </r>
  </si>
  <si>
    <t>Gebruikers krijgen toegang tot de applicatie via een standaard-browser binnen de Citrix-omgeving zoals beschreven in Bijlage C.3 ICT Richtlijnen en randvoorwaarden VRH.</t>
  </si>
  <si>
    <r>
      <t xml:space="preserve">Het systeem biedt locatie-onafhankelijke toegang binnen de technische architectuur zoals beschreven in </t>
    </r>
    <r>
      <rPr>
        <sz val="11"/>
        <rFont val="Calibri"/>
        <family val="2"/>
        <scheme val="minor"/>
      </rPr>
      <t>'Bijlage C.3 Richtlijnen en Randvoorwaarden VRH'.</t>
    </r>
  </si>
  <si>
    <t>Punten wensen:</t>
  </si>
  <si>
    <t>A Wens:</t>
  </si>
  <si>
    <t>Voldaan</t>
  </si>
  <si>
    <t>Niet voldaan</t>
  </si>
  <si>
    <t>Punten</t>
  </si>
  <si>
    <t>Motivatie</t>
  </si>
  <si>
    <t>Percentage</t>
  </si>
  <si>
    <t>&lt;motivatie&gt;</t>
  </si>
  <si>
    <t>B Wens:</t>
  </si>
  <si>
    <t xml:space="preserve">Volledig </t>
  </si>
  <si>
    <t>Gedeeltelijk</t>
  </si>
  <si>
    <t>Gedeeltelijk voldaan</t>
  </si>
  <si>
    <t>Ja</t>
  </si>
  <si>
    <t>Nee</t>
  </si>
  <si>
    <t>Volledig</t>
  </si>
  <si>
    <r>
      <t xml:space="preserve">Eisen zijn knock-out criteria. Een Inschrijving die niet aan de eisen voldoet wordt terzijde gelegd en komt niet voor verdere beoordeling in aanmerking. Per eis dient u "Ja" of "Nee" aan te geven. Indien u "Ja" aangeeft, kunt u uw antwoord </t>
    </r>
    <r>
      <rPr>
        <b/>
        <u/>
        <sz val="10"/>
        <rFont val="Calibri"/>
        <family val="2"/>
      </rPr>
      <t>eventueel</t>
    </r>
    <r>
      <rPr>
        <sz val="10"/>
        <rFont val="Calibri"/>
        <family val="2"/>
      </rPr>
      <t xml:space="preserve"> voorzien van een toelichting. </t>
    </r>
    <r>
      <rPr>
        <b/>
        <u/>
        <sz val="10"/>
        <rFont val="Calibri"/>
        <family val="2"/>
      </rPr>
      <t xml:space="preserve">Op het moment van indienen van uw inschrijving dient u te voldoen aan alle eisen. 
</t>
    </r>
  </si>
  <si>
    <t xml:space="preserve">Dit Programma van Eisen en Wensen dient u digitaal in te vullen en aan te leveren als onderdeel van de Inschrijving op de aanbesteding. 
U kunt op ieder volgend tabblad per eis/wens A kiezen voor "Ja of Nee" en bij een wens B voor "volledig / gedeeltelijk of Nee". 
</t>
  </si>
  <si>
    <r>
      <t xml:space="preserve">Een wens is geen vereiste maar een pré als de applicatie hieraan voldoet. Op wensen kunt u punten scoren. Per wens wordt de beoordelingsmethode (BM) aangegeven en maximaal aantal punten aangegeven. Bij een wens A dient u "Ja" of "Nee" aan te geven. Bij een wens B dient u "volledig / gedeeltelijk of Nee" aan te geven. </t>
    </r>
    <r>
      <rPr>
        <sz val="10"/>
        <rFont val="Calibri"/>
        <family val="2"/>
      </rPr>
      <t xml:space="preserve">Indien u een "Ja" (wens A) of "volledig / gedeeltelijk" (wens B) aangeeft, bent u </t>
    </r>
    <r>
      <rPr>
        <b/>
        <u/>
        <sz val="10"/>
        <rFont val="Calibri"/>
        <family val="2"/>
      </rPr>
      <t>verplicht</t>
    </r>
    <r>
      <rPr>
        <sz val="10"/>
        <rFont val="Calibri"/>
        <family val="2"/>
      </rPr>
      <t xml:space="preserve"> uw antwoord toe te lichten.  De reden is dat de Aanbesteder dient te begrijpen waarom en hoe u (gedeeltelijk) aan de betreffende wens kunt voldoen. Indien u toch alleen “Ja” aangeeft, zult u op deze wens nul (0) punten scoren. </t>
    </r>
    <r>
      <rPr>
        <b/>
        <u/>
        <sz val="10"/>
        <rFont val="Calibri"/>
        <family val="2"/>
      </rPr>
      <t>Op het moment van indienen van uw inschrijving dient u te voldoen aan de wensen waarbij u "Ja" (wens A) of "volledig / gedeeltelijk" (wens B) hebt aangegeven.</t>
    </r>
    <r>
      <rPr>
        <sz val="10"/>
        <rFont val="Calibri"/>
        <family val="2"/>
      </rPr>
      <t xml:space="preserve"> 
</t>
    </r>
  </si>
  <si>
    <t>Budgethouders ontvangen automatisch een signaal wanneer hun afdelingsbudget is overschreden.</t>
  </si>
  <si>
    <t>Het systeem voldoet aan de ICT Richtlijnen en randvoorwaarden VRH (Bijlage C.3), inclusief bijlagen.</t>
  </si>
  <si>
    <t>I.08</t>
  </si>
  <si>
    <t>I.09</t>
  </si>
  <si>
    <t xml:space="preserve">De SLA van de inschrijver voldoet aan de KPI's &amp; Servicelevels als aangegeven in tabblad III van deze Bijlage. </t>
  </si>
  <si>
    <t>Individuele beoordeling</t>
  </si>
  <si>
    <t>Beoordeling</t>
  </si>
  <si>
    <t xml:space="preserve">Punten </t>
  </si>
  <si>
    <t>II ICT</t>
  </si>
  <si>
    <t>1E Financien en activa</t>
  </si>
  <si>
    <t>Het minimale beschikbaarheidspercentage zowel binnen het vereiste service-window (9.00-16.30 uur op werkdagen) als buiten dit window is 98%.</t>
  </si>
  <si>
    <t>Bij storingen waarbij het volledige systeem onbeschikbaar is dient het systeem binnen maximaal 24 uur (1 dag) weer beschikbaar te zijn voor alle gebruikers.</t>
  </si>
  <si>
    <t>Voor overige verstoringen van het systeem dient binnen 40 uur (5 dagen) een werkbare oplossing (eventueel workaround) beschikbaar te zijn.</t>
  </si>
  <si>
    <t>III.01</t>
  </si>
  <si>
    <t>III.02</t>
  </si>
  <si>
    <t>III.03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</si>
</sst>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3]d\ mmmm\ yyyy;@"/>
    <numFmt numFmtId="165" formatCode="0.0"/>
  </numFmts>
  <fonts count="24" x14ac:knownFonts="1">
    <font>
      <sz val="11"/>
      <color theme="1"/>
      <name val="Calibri"/>
      <family val="2"/>
      <scheme val="minor"/>
    </font>
    <font>
      <b/>
      <sz val="11"/>
      <color theme="1"/>
      <name val="Calibri"/>
      <family val="2"/>
      <scheme val="minor"/>
    </font>
    <font>
      <sz val="11"/>
      <color rgb="FF0070C0"/>
      <name val="Calibri"/>
      <family val="2"/>
      <scheme val="minor"/>
    </font>
    <font>
      <sz val="1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0"/>
      <color theme="1"/>
      <name val="Calibri"/>
      <family val="2"/>
      <scheme val="minor"/>
    </font>
    <font>
      <sz val="11"/>
      <color rgb="FF7030A0"/>
      <name val="Calibri"/>
      <family val="2"/>
      <scheme val="minor"/>
    </font>
    <font>
      <vertAlign val="superscript"/>
      <sz val="11"/>
      <color rgb="FF000000"/>
      <name val="Calibri"/>
      <family val="2"/>
      <scheme val="minor"/>
    </font>
    <font>
      <sz val="11"/>
      <name val="Calibri"/>
      <family val="2"/>
    </font>
    <font>
      <b/>
      <sz val="11"/>
      <name val="Calibri"/>
      <family val="2"/>
      <scheme val="minor"/>
    </font>
    <font>
      <i/>
      <u/>
      <sz val="11"/>
      <name val="Calibri"/>
      <family val="2"/>
      <scheme val="minor"/>
    </font>
    <font>
      <b/>
      <sz val="11"/>
      <color theme="0"/>
      <name val="Calibri"/>
      <family val="2"/>
      <scheme val="minor"/>
    </font>
    <font>
      <b/>
      <sz val="10"/>
      <color theme="1"/>
      <name val="Calibri"/>
      <family val="2"/>
      <scheme val="minor"/>
    </font>
    <font>
      <sz val="10"/>
      <name val="Calibri"/>
      <family val="2"/>
      <scheme val="minor"/>
    </font>
    <font>
      <b/>
      <u/>
      <sz val="10"/>
      <name val="Calibri"/>
      <family val="2"/>
    </font>
    <font>
      <sz val="10"/>
      <name val="Calibri"/>
      <family val="2"/>
    </font>
    <font>
      <i/>
      <sz val="10"/>
      <color theme="1"/>
      <name val="Calibri"/>
      <family val="2"/>
      <scheme val="minor"/>
    </font>
    <font>
      <b/>
      <sz val="10"/>
      <color theme="0"/>
      <name val="Calibri"/>
      <family val="2"/>
      <scheme val="minor"/>
    </font>
    <font>
      <sz val="10"/>
      <color rgb="FFFF0000"/>
      <name val="Calibri"/>
      <family val="2"/>
      <scheme val="minor"/>
    </font>
    <font>
      <b/>
      <i/>
      <sz val="10"/>
      <color rgb="FFFF0000"/>
      <name val="Calibri"/>
      <family val="2"/>
      <scheme val="minor"/>
    </font>
    <font>
      <sz val="11"/>
      <color theme="0"/>
      <name val="Calibri"/>
      <family val="2"/>
      <scheme val="minor"/>
    </font>
    <font>
      <sz val="10"/>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rgb="FFFEFFC9"/>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0000"/>
        <bgColor indexed="64"/>
      </patternFill>
    </fill>
    <fill>
      <patternFill patternType="solid">
        <fgColor theme="4"/>
        <bgColor indexed="64"/>
      </patternFill>
    </fill>
    <fill>
      <patternFill patternType="solid">
        <fgColor rgb="FF00B050"/>
        <bgColor indexed="64"/>
      </patternFill>
    </fill>
    <fill>
      <patternFill patternType="solid">
        <fgColor theme="5"/>
        <bgColor indexed="64"/>
      </patternFill>
    </fill>
    <fill>
      <patternFill patternType="solid">
        <fgColor theme="0" tint="-0.14996795556505021"/>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auto="1"/>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style="thick">
        <color auto="1"/>
      </top>
      <bottom/>
      <diagonal/>
    </border>
    <border>
      <left style="thin">
        <color indexed="64"/>
      </left>
      <right style="thin">
        <color indexed="64"/>
      </right>
      <top/>
      <bottom style="thin">
        <color indexed="64"/>
      </bottom>
      <diagonal/>
    </border>
    <border>
      <left/>
      <right style="thick">
        <color auto="1"/>
      </right>
      <top style="thick">
        <color auto="1"/>
      </top>
      <bottom/>
      <diagonal/>
    </border>
    <border>
      <left/>
      <right/>
      <top style="thin">
        <color auto="1"/>
      </top>
      <bottom style="thin">
        <color auto="1"/>
      </bottom>
      <diagonal/>
    </border>
    <border>
      <left/>
      <right style="thin">
        <color auto="1"/>
      </right>
      <top style="thin">
        <color auto="1"/>
      </top>
      <bottom/>
      <diagonal/>
    </border>
    <border>
      <left/>
      <right style="thick">
        <color indexed="64"/>
      </right>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n">
        <color indexed="64"/>
      </top>
      <bottom/>
      <diagonal/>
    </border>
    <border>
      <left/>
      <right/>
      <top/>
      <bottom style="thin">
        <color indexed="64"/>
      </bottom>
      <diagonal/>
    </border>
    <border>
      <left style="thick">
        <color auto="1"/>
      </left>
      <right style="thick">
        <color auto="1"/>
      </right>
      <top style="thick">
        <color auto="1"/>
      </top>
      <bottom style="thick">
        <color auto="1"/>
      </bottom>
      <diagonal/>
    </border>
  </borders>
  <cellStyleXfs count="1">
    <xf numFmtId="0" fontId="0" fillId="0" borderId="0"/>
  </cellStyleXfs>
  <cellXfs count="263">
    <xf numFmtId="0" fontId="0" fillId="0" borderId="0" xfId="0"/>
    <xf numFmtId="0" fontId="0" fillId="3" borderId="11" xfId="0" applyFill="1" applyBorder="1" applyProtection="1"/>
    <xf numFmtId="0" fontId="0" fillId="3" borderId="14" xfId="0" applyFill="1" applyBorder="1" applyProtection="1"/>
    <xf numFmtId="0" fontId="0" fillId="3" borderId="15" xfId="0" applyFill="1" applyBorder="1" applyProtection="1"/>
    <xf numFmtId="0" fontId="0" fillId="0" borderId="14" xfId="0" applyBorder="1" applyProtection="1"/>
    <xf numFmtId="0" fontId="0" fillId="0" borderId="15" xfId="0" applyBorder="1" applyProtection="1"/>
    <xf numFmtId="0" fontId="7" fillId="0" borderId="0" xfId="0" applyFont="1" applyBorder="1" applyAlignment="1" applyProtection="1">
      <alignment horizontal="left" vertical="center" wrapText="1"/>
    </xf>
    <xf numFmtId="0" fontId="14" fillId="2" borderId="0" xfId="0" applyFont="1" applyFill="1" applyBorder="1" applyAlignment="1" applyProtection="1">
      <alignment horizontal="left" vertical="center"/>
    </xf>
    <xf numFmtId="0" fontId="15" fillId="2" borderId="0" xfId="0" applyFont="1" applyFill="1" applyBorder="1" applyAlignment="1" applyProtection="1">
      <alignment vertical="top" wrapText="1"/>
    </xf>
    <xf numFmtId="0" fontId="7" fillId="0" borderId="0" xfId="0" applyFont="1" applyBorder="1" applyAlignment="1" applyProtection="1">
      <alignment horizontal="left" vertical="center"/>
    </xf>
    <xf numFmtId="0" fontId="14" fillId="6" borderId="0" xfId="0" applyFont="1" applyFill="1" applyBorder="1" applyAlignment="1" applyProtection="1">
      <alignment horizontal="left" vertical="center"/>
    </xf>
    <xf numFmtId="0" fontId="15" fillId="6" borderId="0" xfId="0" applyFont="1" applyFill="1" applyBorder="1" applyAlignment="1" applyProtection="1">
      <alignment horizontal="left" vertical="top" wrapText="1"/>
    </xf>
    <xf numFmtId="0" fontId="7" fillId="0" borderId="0" xfId="0" applyFont="1" applyBorder="1" applyAlignment="1" applyProtection="1">
      <alignment horizontal="left" vertical="top"/>
    </xf>
    <xf numFmtId="0" fontId="7" fillId="0" borderId="0" xfId="0" applyFont="1" applyBorder="1" applyProtection="1"/>
    <xf numFmtId="0" fontId="7" fillId="0" borderId="0" xfId="0" applyFont="1" applyBorder="1" applyAlignment="1" applyProtection="1">
      <alignment horizontal="left" wrapText="1"/>
    </xf>
    <xf numFmtId="0" fontId="7" fillId="0" borderId="0" xfId="0" applyFont="1" applyBorder="1" applyAlignment="1" applyProtection="1">
      <alignment horizontal="right" vertical="top"/>
    </xf>
    <xf numFmtId="0" fontId="14" fillId="0" borderId="16" xfId="0" applyFont="1" applyBorder="1" applyAlignment="1" applyProtection="1">
      <alignment horizontal="center"/>
    </xf>
    <xf numFmtId="0" fontId="7" fillId="0" borderId="13" xfId="0" applyFont="1" applyBorder="1" applyProtection="1"/>
    <xf numFmtId="0" fontId="14" fillId="0" borderId="17" xfId="0" applyFont="1" applyBorder="1" applyAlignment="1" applyProtection="1">
      <alignment horizontal="center"/>
    </xf>
    <xf numFmtId="0" fontId="7" fillId="0" borderId="18" xfId="0" applyFont="1" applyBorder="1" applyProtection="1"/>
    <xf numFmtId="0" fontId="7" fillId="0" borderId="17" xfId="0" applyFont="1" applyBorder="1" applyProtection="1"/>
    <xf numFmtId="0" fontId="7" fillId="0" borderId="8" xfId="0" applyFont="1" applyBorder="1" applyProtection="1"/>
    <xf numFmtId="0" fontId="7" fillId="0" borderId="7" xfId="0" applyFont="1" applyBorder="1" applyProtection="1"/>
    <xf numFmtId="0" fontId="7" fillId="3" borderId="9" xfId="0" applyFont="1" applyFill="1" applyBorder="1" applyProtection="1"/>
    <xf numFmtId="0" fontId="7" fillId="3" borderId="9" xfId="0" applyNumberFormat="1" applyFont="1" applyFill="1" applyBorder="1" applyProtection="1"/>
    <xf numFmtId="0" fontId="7" fillId="3" borderId="9" xfId="0" applyFont="1" applyFill="1" applyBorder="1" applyAlignment="1" applyProtection="1">
      <alignment horizontal="left" vertical="top"/>
    </xf>
    <xf numFmtId="0" fontId="7" fillId="3" borderId="0" xfId="0" applyFont="1" applyFill="1" applyBorder="1" applyAlignment="1" applyProtection="1">
      <alignment vertical="top"/>
    </xf>
    <xf numFmtId="0" fontId="7" fillId="3" borderId="0" xfId="0" applyFont="1" applyFill="1" applyBorder="1" applyProtection="1"/>
    <xf numFmtId="0" fontId="7" fillId="3" borderId="0" xfId="0" applyNumberFormat="1" applyFont="1" applyFill="1" applyBorder="1" applyProtection="1"/>
    <xf numFmtId="0" fontId="7" fillId="3" borderId="0" xfId="0" applyFont="1" applyFill="1" applyBorder="1" applyAlignment="1" applyProtection="1">
      <alignment horizontal="left" vertical="top"/>
    </xf>
    <xf numFmtId="0" fontId="14" fillId="3" borderId="0" xfId="0" applyFont="1" applyFill="1" applyBorder="1" applyProtection="1"/>
    <xf numFmtId="0" fontId="18" fillId="3" borderId="0" xfId="0" applyFont="1" applyFill="1" applyBorder="1" applyProtection="1"/>
    <xf numFmtId="0" fontId="7" fillId="3" borderId="0" xfId="0" applyFont="1" applyFill="1" applyBorder="1" applyAlignment="1" applyProtection="1">
      <alignment horizontal="center"/>
    </xf>
    <xf numFmtId="0" fontId="7" fillId="0" borderId="9" xfId="0" applyFont="1" applyBorder="1" applyProtection="1"/>
    <xf numFmtId="0" fontId="7" fillId="0" borderId="9" xfId="0" applyNumberFormat="1" applyFont="1" applyBorder="1" applyProtection="1"/>
    <xf numFmtId="0" fontId="7" fillId="0" borderId="9" xfId="0" applyFont="1" applyBorder="1" applyAlignment="1" applyProtection="1">
      <alignment horizontal="center"/>
    </xf>
    <xf numFmtId="0" fontId="7" fillId="0" borderId="9" xfId="0" applyFont="1" applyBorder="1" applyAlignment="1" applyProtection="1">
      <alignment horizontal="left" vertical="top"/>
    </xf>
    <xf numFmtId="0" fontId="7" fillId="0" borderId="0" xfId="0" applyNumberFormat="1" applyFont="1" applyBorder="1" applyProtection="1"/>
    <xf numFmtId="0" fontId="7" fillId="0" borderId="0" xfId="0" applyFont="1" applyBorder="1" applyAlignment="1" applyProtection="1">
      <alignment horizontal="center"/>
    </xf>
    <xf numFmtId="0" fontId="19" fillId="7" borderId="0" xfId="0" applyNumberFormat="1" applyFont="1" applyFill="1" applyBorder="1" applyProtection="1"/>
    <xf numFmtId="0" fontId="20" fillId="0" borderId="0" xfId="0" applyFont="1" applyBorder="1" applyAlignment="1" applyProtection="1">
      <alignment horizontal="right" vertical="top"/>
    </xf>
    <xf numFmtId="0" fontId="21" fillId="0" borderId="0" xfId="0" applyFont="1" applyBorder="1" applyProtection="1"/>
    <xf numFmtId="0" fontId="20" fillId="0" borderId="0" xfId="0" applyFont="1" applyBorder="1" applyProtection="1"/>
    <xf numFmtId="49" fontId="19" fillId="7" borderId="0" xfId="0" applyNumberFormat="1" applyFont="1" applyFill="1" applyBorder="1" applyProtection="1"/>
    <xf numFmtId="0" fontId="20" fillId="0" borderId="0" xfId="0" applyFont="1" applyBorder="1" applyAlignment="1" applyProtection="1">
      <alignment horizontal="left" vertical="top"/>
    </xf>
    <xf numFmtId="0" fontId="14" fillId="8" borderId="0" xfId="0" applyNumberFormat="1" applyFont="1" applyFill="1" applyBorder="1" applyProtection="1"/>
    <xf numFmtId="0" fontId="14" fillId="10" borderId="0" xfId="0" applyNumberFormat="1" applyFont="1" applyFill="1" applyBorder="1" applyProtection="1"/>
    <xf numFmtId="0" fontId="19" fillId="9" borderId="0" xfId="0" applyNumberFormat="1" applyFont="1" applyFill="1" applyBorder="1" applyProtection="1"/>
    <xf numFmtId="0" fontId="19" fillId="0" borderId="0" xfId="0" applyNumberFormat="1" applyFont="1" applyFill="1" applyBorder="1" applyProtection="1"/>
    <xf numFmtId="0" fontId="14" fillId="0" borderId="0" xfId="0" applyFont="1" applyBorder="1" applyAlignment="1" applyProtection="1">
      <alignment vertical="top"/>
    </xf>
    <xf numFmtId="0" fontId="7" fillId="0" borderId="0" xfId="0" applyNumberFormat="1" applyFont="1" applyBorder="1" applyAlignment="1" applyProtection="1">
      <alignment vertical="top"/>
    </xf>
    <xf numFmtId="0" fontId="7" fillId="0" borderId="19" xfId="0" applyFont="1" applyBorder="1" applyProtection="1"/>
    <xf numFmtId="0" fontId="7" fillId="0" borderId="19" xfId="0" applyNumberFormat="1" applyFont="1" applyBorder="1" applyProtection="1"/>
    <xf numFmtId="0" fontId="7" fillId="0" borderId="19" xfId="0" applyFont="1" applyBorder="1" applyAlignment="1" applyProtection="1">
      <alignment horizontal="left" vertical="top"/>
    </xf>
    <xf numFmtId="0" fontId="14" fillId="0" borderId="0" xfId="0" applyFont="1" applyBorder="1" applyAlignment="1" applyProtection="1">
      <alignment horizontal="center" vertical="top"/>
    </xf>
    <xf numFmtId="0" fontId="7" fillId="0" borderId="0" xfId="0" applyFont="1" applyBorder="1" applyAlignment="1" applyProtection="1">
      <alignment horizontal="left"/>
    </xf>
    <xf numFmtId="0" fontId="23" fillId="0" borderId="0" xfId="0" applyNumberFormat="1" applyFont="1" applyAlignment="1" applyProtection="1">
      <alignment horizontal="left"/>
    </xf>
    <xf numFmtId="9" fontId="23" fillId="0" borderId="0" xfId="0" applyNumberFormat="1" applyFont="1" applyAlignment="1" applyProtection="1">
      <alignment horizontal="left"/>
    </xf>
    <xf numFmtId="0" fontId="7" fillId="0" borderId="0" xfId="0" applyFont="1" applyProtection="1"/>
    <xf numFmtId="0" fontId="0" fillId="0" borderId="0" xfId="0" applyProtection="1"/>
    <xf numFmtId="164" fontId="7" fillId="4" borderId="1" xfId="0" applyNumberFormat="1" applyFont="1" applyFill="1" applyBorder="1" applyAlignment="1" applyProtection="1">
      <alignment horizontal="center" vertical="top"/>
    </xf>
    <xf numFmtId="0" fontId="7" fillId="0" borderId="0" xfId="0" applyFont="1" applyBorder="1" applyAlignment="1" applyProtection="1">
      <alignment horizontal="center" vertical="center" wrapText="1"/>
    </xf>
    <xf numFmtId="0" fontId="0" fillId="7" borderId="20" xfId="0" applyFill="1" applyBorder="1" applyProtection="1"/>
    <xf numFmtId="0" fontId="13" fillId="7" borderId="20" xfId="0" applyFont="1" applyFill="1" applyBorder="1" applyProtection="1"/>
    <xf numFmtId="0" fontId="0" fillId="7" borderId="13" xfId="0" applyFill="1" applyBorder="1" applyAlignment="1" applyProtection="1">
      <alignment wrapText="1"/>
    </xf>
    <xf numFmtId="0" fontId="0" fillId="0" borderId="0" xfId="0" applyBorder="1" applyProtection="1"/>
    <xf numFmtId="0" fontId="0" fillId="0" borderId="18" xfId="0" applyBorder="1" applyAlignment="1" applyProtection="1">
      <alignment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Fill="1" applyBorder="1" applyAlignment="1" applyProtection="1">
      <alignment horizontal="left"/>
    </xf>
    <xf numFmtId="0" fontId="1" fillId="0" borderId="1" xfId="0" applyFont="1" applyFill="1" applyBorder="1" applyAlignment="1" applyProtection="1">
      <alignment horizontal="left" wrapText="1"/>
    </xf>
    <xf numFmtId="0" fontId="0" fillId="0" borderId="1" xfId="0" applyFill="1" applyBorder="1" applyAlignment="1" applyProtection="1">
      <alignment horizontal="center" vertical="top" wrapText="1"/>
    </xf>
    <xf numFmtId="0" fontId="0" fillId="0" borderId="1" xfId="0" applyBorder="1" applyAlignment="1" applyProtection="1">
      <alignment horizontal="left" vertical="top" wrapText="1"/>
    </xf>
    <xf numFmtId="0" fontId="0" fillId="0" borderId="1" xfId="0" applyBorder="1" applyProtection="1"/>
    <xf numFmtId="0" fontId="3" fillId="0" borderId="1" xfId="0" applyFont="1" applyBorder="1" applyAlignment="1" applyProtection="1">
      <alignment horizontal="left" vertical="top" wrapText="1"/>
    </xf>
    <xf numFmtId="49" fontId="3" fillId="0" borderId="1" xfId="0" applyNumberFormat="1" applyFont="1" applyBorder="1" applyAlignment="1" applyProtection="1">
      <alignment horizontal="left" vertical="top" wrapText="1"/>
    </xf>
    <xf numFmtId="0" fontId="0" fillId="0" borderId="1" xfId="0" applyBorder="1" applyAlignment="1" applyProtection="1">
      <alignment wrapText="1"/>
    </xf>
    <xf numFmtId="0" fontId="0" fillId="0" borderId="1" xfId="0" applyFill="1" applyBorder="1" applyAlignment="1" applyProtection="1">
      <alignment horizontal="left" vertical="top" wrapText="1"/>
    </xf>
    <xf numFmtId="0" fontId="0" fillId="0" borderId="0" xfId="0" applyBorder="1" applyAlignment="1" applyProtection="1">
      <alignment horizontal="left" vertical="top" wrapText="1"/>
    </xf>
    <xf numFmtId="0" fontId="0" fillId="0" borderId="0" xfId="0" applyAlignment="1" applyProtection="1">
      <alignment wrapText="1"/>
    </xf>
    <xf numFmtId="0" fontId="0" fillId="0" borderId="1" xfId="0" applyBorder="1" applyAlignment="1" applyProtection="1">
      <alignment horizontal="left" vertical="top" wrapText="1"/>
      <protection locked="0"/>
    </xf>
    <xf numFmtId="0" fontId="0" fillId="0" borderId="1" xfId="0" applyBorder="1" applyProtection="1">
      <protection locked="0"/>
    </xf>
    <xf numFmtId="0" fontId="3" fillId="0" borderId="1" xfId="0" applyFont="1" applyBorder="1" applyAlignment="1" applyProtection="1">
      <alignment horizontal="left" vertical="top" wrapText="1"/>
      <protection locked="0"/>
    </xf>
    <xf numFmtId="0" fontId="0" fillId="0" borderId="1" xfId="0" applyBorder="1" applyAlignment="1" applyProtection="1">
      <alignment wrapText="1"/>
      <protection locked="0"/>
    </xf>
    <xf numFmtId="0" fontId="0" fillId="7" borderId="0" xfId="0" applyFill="1" applyProtection="1"/>
    <xf numFmtId="0" fontId="13" fillId="7" borderId="0" xfId="0" applyFont="1" applyFill="1" applyProtection="1"/>
    <xf numFmtId="0" fontId="13" fillId="7" borderId="0" xfId="0" applyFont="1" applyFill="1" applyAlignment="1" applyProtection="1">
      <alignment horizontal="center"/>
    </xf>
    <xf numFmtId="0" fontId="13" fillId="7" borderId="0" xfId="0" applyFont="1" applyFill="1" applyAlignment="1" applyProtection="1">
      <alignment wrapText="1"/>
    </xf>
    <xf numFmtId="9" fontId="0" fillId="0" borderId="0" xfId="0" applyNumberFormat="1" applyProtection="1"/>
    <xf numFmtId="0" fontId="0" fillId="0" borderId="0" xfId="0" applyAlignment="1" applyProtection="1">
      <alignment horizontal="center"/>
    </xf>
    <xf numFmtId="0" fontId="1" fillId="0" borderId="2" xfId="0" applyFont="1" applyFill="1" applyBorder="1" applyProtection="1"/>
    <xf numFmtId="0" fontId="1" fillId="0" borderId="6" xfId="0" applyFont="1" applyFill="1" applyBorder="1" applyProtection="1"/>
    <xf numFmtId="0" fontId="1" fillId="0" borderId="3" xfId="0" applyFont="1" applyFill="1" applyBorder="1" applyAlignment="1" applyProtection="1">
      <alignment wrapText="1"/>
    </xf>
    <xf numFmtId="0" fontId="1" fillId="0" borderId="1" xfId="0" applyFont="1" applyFill="1" applyBorder="1" applyAlignment="1" applyProtection="1">
      <alignment horizontal="center"/>
    </xf>
    <xf numFmtId="0" fontId="1" fillId="0" borderId="3" xfId="0" applyFont="1" applyFill="1" applyBorder="1" applyAlignment="1" applyProtection="1">
      <alignment horizontal="left"/>
    </xf>
    <xf numFmtId="0" fontId="1" fillId="0" borderId="3" xfId="0" applyFont="1" applyFill="1" applyBorder="1" applyAlignment="1" applyProtection="1">
      <alignment horizontal="left" wrapText="1"/>
    </xf>
    <xf numFmtId="0" fontId="0" fillId="0" borderId="0" xfId="0" applyFill="1" applyProtection="1"/>
    <xf numFmtId="9" fontId="1" fillId="0" borderId="1" xfId="0" applyNumberFormat="1" applyFont="1" applyFill="1" applyBorder="1" applyAlignment="1" applyProtection="1">
      <alignment horizontal="left"/>
    </xf>
    <xf numFmtId="0" fontId="3" fillId="0" borderId="1" xfId="0" applyFont="1" applyFill="1" applyBorder="1" applyAlignment="1" applyProtection="1">
      <alignment horizontal="left" vertical="top" wrapText="1"/>
    </xf>
    <xf numFmtId="0" fontId="3" fillId="0" borderId="5" xfId="0" applyFont="1" applyBorder="1" applyAlignment="1" applyProtection="1">
      <alignment horizontal="center" vertical="top" wrapText="1"/>
    </xf>
    <xf numFmtId="0" fontId="8" fillId="0" borderId="1" xfId="0" applyFont="1" applyFill="1" applyBorder="1" applyAlignment="1" applyProtection="1">
      <alignment horizontal="left" vertical="top" wrapText="1"/>
    </xf>
    <xf numFmtId="0" fontId="8" fillId="0" borderId="1" xfId="0"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top" wrapText="1"/>
    </xf>
    <xf numFmtId="0" fontId="3" fillId="0" borderId="1" xfId="0" applyFont="1" applyBorder="1" applyAlignment="1" applyProtection="1">
      <alignment horizontal="center" vertical="top" wrapText="1"/>
    </xf>
    <xf numFmtId="0" fontId="0" fillId="0" borderId="1" xfId="0" applyBorder="1" applyAlignment="1" applyProtection="1">
      <alignment vertical="top"/>
    </xf>
    <xf numFmtId="0" fontId="0" fillId="0" borderId="1" xfId="0" applyBorder="1" applyAlignment="1" applyProtection="1">
      <alignment horizontal="center" vertical="top"/>
    </xf>
    <xf numFmtId="0" fontId="0" fillId="0" borderId="1" xfId="0" applyFont="1" applyFill="1" applyBorder="1" applyAlignment="1" applyProtection="1">
      <alignment vertical="top"/>
    </xf>
    <xf numFmtId="0" fontId="0" fillId="0" borderId="1" xfId="0" applyBorder="1" applyAlignment="1" applyProtection="1">
      <alignment horizontal="center" vertical="top" wrapText="1"/>
    </xf>
    <xf numFmtId="0" fontId="0" fillId="0" borderId="1" xfId="0" applyFont="1" applyBorder="1" applyAlignment="1" applyProtection="1">
      <alignment wrapText="1"/>
    </xf>
    <xf numFmtId="0" fontId="0" fillId="0" borderId="1" xfId="0" applyFont="1" applyBorder="1" applyProtection="1"/>
    <xf numFmtId="0" fontId="0" fillId="0" borderId="5" xfId="0" applyFont="1" applyBorder="1" applyProtection="1"/>
    <xf numFmtId="0" fontId="0" fillId="0" borderId="5" xfId="0" applyFont="1" applyBorder="1" applyAlignment="1" applyProtection="1">
      <alignment horizontal="center"/>
    </xf>
    <xf numFmtId="0" fontId="0" fillId="0" borderId="1"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5" xfId="0" applyBorder="1" applyAlignment="1" applyProtection="1">
      <alignment horizontal="left" vertical="top" wrapText="1"/>
    </xf>
    <xf numFmtId="0" fontId="0" fillId="0" borderId="5" xfId="0" applyBorder="1" applyAlignment="1" applyProtection="1">
      <alignment horizontal="center" vertical="top" wrapText="1"/>
    </xf>
    <xf numFmtId="0" fontId="4" fillId="0" borderId="1" xfId="0" applyFont="1" applyBorder="1" applyAlignment="1" applyProtection="1">
      <alignment vertical="center" wrapText="1"/>
    </xf>
    <xf numFmtId="0" fontId="0" fillId="0" borderId="1" xfId="0" applyFill="1" applyBorder="1" applyAlignment="1" applyProtection="1">
      <alignment wrapText="1"/>
    </xf>
    <xf numFmtId="49" fontId="3" fillId="0" borderId="1" xfId="0" applyNumberFormat="1" applyFont="1" applyFill="1" applyBorder="1" applyAlignment="1" applyProtection="1">
      <alignment horizontal="left" vertical="top" wrapText="1"/>
    </xf>
    <xf numFmtId="49" fontId="8" fillId="0" borderId="1" xfId="0" applyNumberFormat="1" applyFont="1" applyFill="1" applyBorder="1" applyAlignment="1" applyProtection="1">
      <alignment horizontal="left" vertical="top" wrapText="1"/>
    </xf>
    <xf numFmtId="49" fontId="8" fillId="0" borderId="1" xfId="0" applyNumberFormat="1" applyFont="1" applyFill="1" applyBorder="1" applyAlignment="1" applyProtection="1">
      <alignment horizontal="center" vertical="top" wrapText="1"/>
    </xf>
    <xf numFmtId="0" fontId="0" fillId="0" borderId="1" xfId="0" applyBorder="1" applyAlignment="1" applyProtection="1">
      <alignment vertical="top" wrapText="1"/>
    </xf>
    <xf numFmtId="49" fontId="3" fillId="0" borderId="1" xfId="0" applyNumberFormat="1" applyFont="1" applyFill="1" applyBorder="1" applyAlignment="1" applyProtection="1">
      <alignment horizontal="center" vertical="top" wrapText="1"/>
    </xf>
    <xf numFmtId="49" fontId="0" fillId="0" borderId="1" xfId="0" applyNumberFormat="1" applyFill="1" applyBorder="1" applyAlignment="1" applyProtection="1">
      <alignment horizontal="left" vertical="top" wrapText="1"/>
    </xf>
    <xf numFmtId="49" fontId="0" fillId="0" borderId="1" xfId="0" applyNumberFormat="1" applyFill="1" applyBorder="1" applyAlignment="1" applyProtection="1">
      <alignment horizontal="center" vertical="top" wrapText="1"/>
    </xf>
    <xf numFmtId="0" fontId="3" fillId="0" borderId="1" xfId="0" applyNumberFormat="1" applyFont="1" applyFill="1" applyBorder="1" applyAlignment="1" applyProtection="1">
      <alignment horizontal="center" vertical="top" wrapText="1"/>
    </xf>
    <xf numFmtId="0" fontId="0" fillId="5" borderId="1" xfId="0" applyFill="1" applyBorder="1" applyAlignment="1" applyProtection="1">
      <alignment wrapText="1"/>
    </xf>
    <xf numFmtId="9" fontId="0" fillId="5" borderId="1" xfId="0" applyNumberFormat="1" applyFill="1" applyBorder="1" applyAlignment="1" applyProtection="1">
      <alignment wrapText="1"/>
    </xf>
    <xf numFmtId="165" fontId="0" fillId="5" borderId="1" xfId="0" applyNumberFormat="1" applyFill="1" applyBorder="1" applyAlignment="1" applyProtection="1">
      <alignment wrapText="1"/>
    </xf>
    <xf numFmtId="0" fontId="3" fillId="0" borderId="1" xfId="0" applyFont="1" applyBorder="1" applyAlignment="1" applyProtection="1">
      <alignment vertical="top" wrapText="1"/>
    </xf>
    <xf numFmtId="0" fontId="3" fillId="0" borderId="1" xfId="0" applyFont="1" applyBorder="1" applyAlignment="1" applyProtection="1">
      <alignment vertical="top"/>
    </xf>
    <xf numFmtId="0" fontId="3" fillId="0" borderId="5" xfId="0" applyFont="1" applyBorder="1" applyAlignment="1" applyProtection="1">
      <alignment vertical="top"/>
    </xf>
    <xf numFmtId="0" fontId="3" fillId="0" borderId="5" xfId="0" applyFont="1" applyBorder="1" applyAlignment="1" applyProtection="1">
      <alignment horizontal="center" vertical="top"/>
    </xf>
    <xf numFmtId="0" fontId="0" fillId="0" borderId="1" xfId="0" applyNumberFormat="1" applyFill="1" applyBorder="1" applyAlignment="1" applyProtection="1">
      <alignment horizontal="center" vertical="top" wrapText="1"/>
    </xf>
    <xf numFmtId="0" fontId="5" fillId="0" borderId="1" xfId="0" applyFont="1" applyBorder="1" applyAlignment="1" applyProtection="1">
      <alignment horizontal="left" vertical="top" wrapText="1"/>
    </xf>
    <xf numFmtId="0" fontId="5" fillId="0" borderId="1" xfId="0" applyFont="1" applyBorder="1" applyAlignment="1" applyProtection="1">
      <alignment horizontal="center" vertical="top" wrapText="1"/>
    </xf>
    <xf numFmtId="0" fontId="3" fillId="0" borderId="1" xfId="0" applyFont="1" applyBorder="1" applyAlignment="1" applyProtection="1">
      <alignment horizontal="left" vertical="top"/>
    </xf>
    <xf numFmtId="0" fontId="3" fillId="0" borderId="0" xfId="0" applyFont="1" applyAlignment="1" applyProtection="1">
      <alignment wrapText="1"/>
    </xf>
    <xf numFmtId="0" fontId="3" fillId="0" borderId="5" xfId="0" applyFont="1" applyBorder="1" applyAlignment="1" applyProtection="1">
      <alignment horizontal="left" vertical="top" wrapText="1"/>
    </xf>
    <xf numFmtId="0" fontId="0" fillId="5" borderId="1" xfId="0" applyFill="1" applyBorder="1" applyProtection="1"/>
    <xf numFmtId="49" fontId="0" fillId="0" borderId="5" xfId="0" applyNumberFormat="1" applyFill="1" applyBorder="1" applyAlignment="1" applyProtection="1">
      <alignment horizontal="left" vertical="top" wrapText="1"/>
    </xf>
    <xf numFmtId="49" fontId="0" fillId="0" borderId="5" xfId="0" applyNumberFormat="1" applyFill="1" applyBorder="1" applyAlignment="1" applyProtection="1">
      <alignment horizontal="center" vertical="top" wrapText="1"/>
    </xf>
    <xf numFmtId="0" fontId="0" fillId="0" borderId="1" xfId="0" applyFill="1" applyBorder="1" applyAlignment="1" applyProtection="1">
      <alignment vertical="top" wrapText="1"/>
    </xf>
    <xf numFmtId="49" fontId="0" fillId="0" borderId="1" xfId="0" applyNumberFormat="1" applyBorder="1" applyAlignment="1" applyProtection="1">
      <alignment horizontal="left" vertical="top" wrapText="1"/>
    </xf>
    <xf numFmtId="49" fontId="0" fillId="0" borderId="1" xfId="0" applyNumberFormat="1" applyBorder="1" applyAlignment="1" applyProtection="1">
      <alignment horizontal="center" vertical="top" wrapText="1"/>
    </xf>
    <xf numFmtId="0" fontId="10" fillId="0" borderId="1" xfId="0" applyFont="1" applyFill="1" applyBorder="1" applyAlignment="1" applyProtection="1">
      <alignment vertical="top" wrapText="1"/>
    </xf>
    <xf numFmtId="0" fontId="3" fillId="0" borderId="1" xfId="0" applyFont="1" applyBorder="1" applyAlignment="1" applyProtection="1">
      <alignment wrapText="1"/>
    </xf>
    <xf numFmtId="0" fontId="3" fillId="0" borderId="0" xfId="0" applyFont="1" applyProtection="1"/>
    <xf numFmtId="0" fontId="3" fillId="0" borderId="0" xfId="0" applyFont="1" applyBorder="1" applyProtection="1"/>
    <xf numFmtId="9" fontId="3" fillId="0" borderId="0" xfId="0" applyNumberFormat="1" applyFont="1" applyProtection="1"/>
    <xf numFmtId="0" fontId="3" fillId="0" borderId="1" xfId="0" applyFont="1" applyFill="1" applyBorder="1" applyAlignment="1" applyProtection="1">
      <alignment vertical="top" wrapText="1"/>
    </xf>
    <xf numFmtId="0" fontId="3" fillId="0" borderId="0" xfId="0" applyFont="1" applyAlignment="1" applyProtection="1">
      <alignment vertical="top" wrapText="1"/>
    </xf>
    <xf numFmtId="0" fontId="0" fillId="0" borderId="4" xfId="0" applyBorder="1" applyAlignment="1" applyProtection="1">
      <alignment wrapText="1"/>
    </xf>
    <xf numFmtId="0" fontId="3" fillId="0" borderId="4" xfId="0" applyFont="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top" wrapText="1"/>
    </xf>
    <xf numFmtId="0" fontId="3" fillId="0" borderId="1" xfId="0" applyFont="1" applyFill="1" applyBorder="1" applyAlignment="1" applyProtection="1">
      <alignment horizontal="center" vertical="top" wrapText="1"/>
    </xf>
    <xf numFmtId="0" fontId="0" fillId="0" borderId="1" xfId="0" applyFill="1" applyBorder="1" applyAlignment="1" applyProtection="1">
      <alignment vertical="top"/>
    </xf>
    <xf numFmtId="0" fontId="0" fillId="0" borderId="1" xfId="0" applyFill="1" applyBorder="1" applyAlignment="1" applyProtection="1">
      <alignment horizontal="center" vertical="top"/>
    </xf>
    <xf numFmtId="0" fontId="0" fillId="0" borderId="1" xfId="0" applyFill="1" applyBorder="1" applyProtection="1"/>
    <xf numFmtId="0" fontId="0" fillId="0" borderId="1" xfId="0" applyFill="1" applyBorder="1" applyAlignment="1" applyProtection="1">
      <alignment horizontal="center"/>
    </xf>
    <xf numFmtId="49" fontId="0" fillId="0" borderId="20" xfId="0" applyNumberFormat="1" applyBorder="1" applyAlignment="1" applyProtection="1">
      <alignment horizontal="right" vertical="top"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22" fillId="0" borderId="0" xfId="0" applyFont="1" applyBorder="1" applyAlignment="1" applyProtection="1">
      <alignment horizontal="center" vertical="center" wrapText="1"/>
    </xf>
    <xf numFmtId="49" fontId="0" fillId="0" borderId="0" xfId="0" applyNumberFormat="1" applyBorder="1" applyAlignment="1" applyProtection="1">
      <alignment horizontal="right" vertical="top" wrapText="1"/>
    </xf>
    <xf numFmtId="0" fontId="0" fillId="0" borderId="0" xfId="0" applyBorder="1" applyAlignment="1" applyProtection="1">
      <alignment horizontal="center" vertical="top" wrapText="1"/>
    </xf>
    <xf numFmtId="0" fontId="0" fillId="0" borderId="0" xfId="0" applyAlignment="1" applyProtection="1">
      <alignment horizontal="right"/>
    </xf>
    <xf numFmtId="165" fontId="1" fillId="5" borderId="22" xfId="0" applyNumberFormat="1" applyFont="1" applyFill="1" applyBorder="1" applyAlignment="1" applyProtection="1">
      <alignment horizontal="center" wrapText="1"/>
    </xf>
    <xf numFmtId="0" fontId="1" fillId="0" borderId="0" xfId="0" applyFont="1" applyProtection="1"/>
    <xf numFmtId="0" fontId="0" fillId="0" borderId="1" xfId="0" applyBorder="1" applyAlignment="1" applyProtection="1">
      <alignment horizontal="left" vertical="top"/>
      <protection locked="0"/>
    </xf>
    <xf numFmtId="0" fontId="1" fillId="0" borderId="1" xfId="0" applyFont="1" applyFill="1" applyBorder="1" applyAlignment="1" applyProtection="1">
      <alignment wrapText="1"/>
      <protection locked="0"/>
    </xf>
    <xf numFmtId="0" fontId="0" fillId="0" borderId="1" xfId="0" applyFill="1" applyBorder="1" applyAlignment="1" applyProtection="1">
      <alignment wrapText="1"/>
      <protection locked="0"/>
    </xf>
    <xf numFmtId="0" fontId="0" fillId="0" borderId="1" xfId="0"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wrapText="1"/>
      <protection locked="0"/>
    </xf>
    <xf numFmtId="0" fontId="0" fillId="0" borderId="1" xfId="0" applyFill="1" applyBorder="1" applyAlignment="1" applyProtection="1">
      <alignment vertical="top" wrapText="1"/>
      <protection locked="0"/>
    </xf>
    <xf numFmtId="0" fontId="10" fillId="0" borderId="1" xfId="0" applyFont="1" applyFill="1" applyBorder="1" applyAlignment="1" applyProtection="1">
      <alignment vertical="center" wrapText="1"/>
      <protection locked="0"/>
    </xf>
    <xf numFmtId="0" fontId="13" fillId="7" borderId="0" xfId="0" applyFont="1" applyFill="1" applyAlignment="1" applyProtection="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Fill="1" applyBorder="1" applyProtection="1"/>
    <xf numFmtId="0" fontId="0" fillId="8" borderId="20" xfId="0" applyFill="1" applyBorder="1" applyProtection="1"/>
    <xf numFmtId="0" fontId="13" fillId="8" borderId="20" xfId="0" applyFont="1" applyFill="1" applyBorder="1" applyProtection="1"/>
    <xf numFmtId="0" fontId="0" fillId="8" borderId="13" xfId="0" applyFill="1" applyBorder="1" applyAlignment="1" applyProtection="1">
      <alignment wrapText="1"/>
    </xf>
    <xf numFmtId="0" fontId="0" fillId="0" borderId="21" xfId="0" applyBorder="1" applyProtection="1"/>
    <xf numFmtId="0" fontId="0" fillId="0" borderId="7" xfId="0" applyBorder="1" applyAlignment="1" applyProtection="1">
      <alignment wrapText="1"/>
    </xf>
    <xf numFmtId="0" fontId="1" fillId="0" borderId="0" xfId="0" applyFont="1" applyFill="1" applyBorder="1" applyProtection="1"/>
    <xf numFmtId="0" fontId="1" fillId="0" borderId="10" xfId="0" applyFont="1" applyFill="1" applyBorder="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left"/>
    </xf>
    <xf numFmtId="0" fontId="1" fillId="0" borderId="10" xfId="0" applyFont="1" applyFill="1" applyBorder="1" applyAlignment="1" applyProtection="1">
      <alignment horizontal="left" wrapText="1"/>
    </xf>
    <xf numFmtId="0" fontId="0" fillId="0" borderId="0" xfId="0" applyFill="1" applyBorder="1" applyAlignment="1" applyProtection="1">
      <alignment horizontal="left" vertical="top" wrapText="1"/>
    </xf>
    <xf numFmtId="0" fontId="3" fillId="0" borderId="1" xfId="0" applyFont="1" applyBorder="1" applyAlignment="1" applyProtection="1">
      <alignment horizontal="center" vertical="top"/>
    </xf>
    <xf numFmtId="0" fontId="5" fillId="0" borderId="1" xfId="0" applyFont="1" applyBorder="1" applyProtection="1"/>
    <xf numFmtId="0" fontId="5" fillId="0" borderId="1" xfId="0" applyFont="1" applyBorder="1" applyAlignment="1" applyProtection="1">
      <alignment vertical="top" wrapText="1"/>
    </xf>
    <xf numFmtId="0" fontId="0" fillId="0" borderId="0" xfId="0" applyFont="1" applyBorder="1" applyAlignment="1" applyProtection="1">
      <alignment horizontal="left" vertical="center" wrapText="1"/>
    </xf>
    <xf numFmtId="0" fontId="2" fillId="0" borderId="1" xfId="0" applyFont="1" applyBorder="1" applyAlignment="1" applyProtection="1">
      <alignment vertical="top" wrapText="1"/>
      <protection locked="0"/>
    </xf>
    <xf numFmtId="0" fontId="0" fillId="8" borderId="0" xfId="0" applyFill="1" applyProtection="1"/>
    <xf numFmtId="0" fontId="0" fillId="0" borderId="0" xfId="0" applyFont="1" applyFill="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1"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0" borderId="1" xfId="0" applyFill="1" applyBorder="1" applyAlignment="1" applyProtection="1">
      <alignment horizontal="left" vertical="top" wrapText="1"/>
      <protection locked="0"/>
    </xf>
    <xf numFmtId="0" fontId="0" fillId="8" borderId="0" xfId="0" applyFill="1" applyBorder="1" applyAlignment="1" applyProtection="1">
      <alignment wrapText="1"/>
    </xf>
    <xf numFmtId="0" fontId="0" fillId="8" borderId="0" xfId="0" applyFill="1" applyBorder="1" applyProtection="1"/>
    <xf numFmtId="1" fontId="0" fillId="0" borderId="1" xfId="0" applyNumberFormat="1" applyBorder="1" applyAlignment="1" applyProtection="1">
      <alignment horizontal="center" vertical="top" wrapText="1"/>
    </xf>
    <xf numFmtId="1" fontId="3" fillId="0" borderId="1" xfId="0" applyNumberFormat="1" applyFont="1" applyFill="1" applyBorder="1" applyAlignment="1" applyProtection="1">
      <alignment horizontal="center" vertical="top" wrapText="1"/>
    </xf>
    <xf numFmtId="0" fontId="3" fillId="0" borderId="0" xfId="0" applyFont="1" applyBorder="1" applyAlignment="1" applyProtection="1">
      <alignment wrapText="1"/>
    </xf>
    <xf numFmtId="1" fontId="3" fillId="0" borderId="1" xfId="0" applyNumberFormat="1" applyFont="1" applyBorder="1" applyAlignment="1" applyProtection="1">
      <alignment horizontal="center" vertical="top" wrapText="1"/>
    </xf>
    <xf numFmtId="0" fontId="5" fillId="0" borderId="0" xfId="0" applyFont="1" applyBorder="1" applyAlignment="1" applyProtection="1">
      <alignment wrapText="1"/>
    </xf>
    <xf numFmtId="0" fontId="5" fillId="0" borderId="1" xfId="0" applyFont="1" applyBorder="1" applyAlignment="1" applyProtection="1">
      <alignment wrapText="1"/>
    </xf>
    <xf numFmtId="0" fontId="5" fillId="0" borderId="1" xfId="0" applyFont="1" applyFill="1" applyBorder="1" applyAlignment="1" applyProtection="1">
      <alignment wrapText="1"/>
    </xf>
    <xf numFmtId="1" fontId="0" fillId="0" borderId="1" xfId="0" applyNumberFormat="1" applyFill="1" applyBorder="1" applyAlignment="1" applyProtection="1">
      <alignment horizontal="center" vertical="top" wrapText="1"/>
    </xf>
    <xf numFmtId="0" fontId="0" fillId="0" borderId="1" xfId="0" applyFont="1" applyBorder="1" applyAlignment="1" applyProtection="1">
      <alignment vertical="top" wrapText="1"/>
    </xf>
    <xf numFmtId="1" fontId="0" fillId="0" borderId="5" xfId="0" applyNumberFormat="1" applyFont="1" applyBorder="1" applyAlignment="1" applyProtection="1">
      <alignment horizontal="center"/>
    </xf>
    <xf numFmtId="0" fontId="0" fillId="0" borderId="1" xfId="0" applyFont="1" applyFill="1" applyBorder="1" applyAlignment="1" applyProtection="1">
      <alignment wrapText="1"/>
    </xf>
    <xf numFmtId="0" fontId="0" fillId="0" borderId="1" xfId="0" applyFont="1" applyFill="1" applyBorder="1" applyProtection="1"/>
    <xf numFmtId="0" fontId="0" fillId="0" borderId="5" xfId="0" applyFont="1" applyFill="1" applyBorder="1" applyProtection="1"/>
    <xf numFmtId="1" fontId="0" fillId="0" borderId="5" xfId="0" applyNumberFormat="1" applyFont="1" applyFill="1" applyBorder="1" applyAlignment="1" applyProtection="1">
      <alignment horizontal="center"/>
    </xf>
    <xf numFmtId="0" fontId="0" fillId="0" borderId="0" xfId="0" applyFont="1" applyFill="1" applyBorder="1" applyAlignment="1" applyProtection="1">
      <alignment wrapText="1"/>
    </xf>
    <xf numFmtId="0" fontId="0" fillId="0" borderId="1" xfId="0" applyFont="1" applyBorder="1" applyAlignment="1" applyProtection="1">
      <alignment vertical="top"/>
    </xf>
    <xf numFmtId="0" fontId="0" fillId="0" borderId="5" xfId="0" applyFont="1" applyBorder="1" applyAlignment="1" applyProtection="1">
      <alignment vertical="top"/>
    </xf>
    <xf numFmtId="1" fontId="0" fillId="0" borderId="5" xfId="0" applyNumberFormat="1" applyFont="1" applyBorder="1" applyAlignment="1" applyProtection="1">
      <alignment horizontal="center" vertical="top"/>
    </xf>
    <xf numFmtId="0" fontId="3" fillId="0" borderId="1" xfId="0" applyFont="1" applyFill="1" applyBorder="1" applyAlignment="1" applyProtection="1">
      <alignment wrapText="1"/>
    </xf>
    <xf numFmtId="0" fontId="0" fillId="0" borderId="1" xfId="0" applyFont="1" applyFill="1" applyBorder="1" applyAlignment="1" applyProtection="1">
      <alignment vertical="top" wrapText="1"/>
    </xf>
    <xf numFmtId="0" fontId="0" fillId="0" borderId="0" xfId="0" applyFont="1" applyFill="1" applyBorder="1" applyAlignment="1" applyProtection="1">
      <alignment vertical="center" wrapText="1"/>
    </xf>
    <xf numFmtId="1" fontId="0" fillId="0" borderId="5" xfId="0" applyNumberFormat="1" applyBorder="1" applyAlignment="1" applyProtection="1">
      <alignment horizontal="center" vertical="top" wrapText="1"/>
    </xf>
    <xf numFmtId="1" fontId="3" fillId="0" borderId="5" xfId="0" applyNumberFormat="1" applyFont="1" applyBorder="1" applyAlignment="1" applyProtection="1">
      <alignment horizontal="center" vertical="top" wrapText="1"/>
    </xf>
    <xf numFmtId="1" fontId="3" fillId="0" borderId="5" xfId="0" applyNumberFormat="1" applyFont="1" applyFill="1" applyBorder="1" applyAlignment="1" applyProtection="1">
      <alignment horizontal="center" vertical="top" wrapText="1"/>
    </xf>
    <xf numFmtId="0" fontId="3" fillId="0" borderId="4" xfId="0" applyFont="1" applyBorder="1" applyAlignment="1" applyProtection="1">
      <alignment vertical="top" wrapText="1"/>
    </xf>
    <xf numFmtId="0" fontId="0" fillId="0" borderId="1" xfId="0" applyBorder="1" applyAlignment="1" applyProtection="1">
      <alignment vertical="justify"/>
    </xf>
    <xf numFmtId="1" fontId="0" fillId="0" borderId="1" xfId="0" applyNumberFormat="1" applyBorder="1" applyAlignment="1" applyProtection="1">
      <alignment horizontal="center"/>
    </xf>
    <xf numFmtId="1" fontId="0" fillId="0" borderId="1" xfId="0" applyNumberFormat="1" applyFill="1" applyBorder="1" applyAlignment="1" applyProtection="1">
      <alignment horizontal="center" vertical="top"/>
    </xf>
    <xf numFmtId="0" fontId="0" fillId="10" borderId="20" xfId="0" applyFill="1" applyBorder="1" applyProtection="1"/>
    <xf numFmtId="0" fontId="13" fillId="10" borderId="20" xfId="0" applyFont="1" applyFill="1" applyBorder="1" applyProtection="1"/>
    <xf numFmtId="0" fontId="0" fillId="10" borderId="13" xfId="0" applyFill="1" applyBorder="1" applyAlignment="1" applyProtection="1">
      <alignment wrapText="1"/>
    </xf>
    <xf numFmtId="0" fontId="0" fillId="10" borderId="0" xfId="0" applyFill="1" applyBorder="1" applyProtection="1"/>
    <xf numFmtId="0" fontId="0" fillId="10" borderId="0" xfId="0" applyFill="1" applyProtection="1"/>
    <xf numFmtId="49" fontId="3" fillId="0" borderId="1" xfId="0" applyNumberFormat="1" applyFont="1" applyFill="1" applyBorder="1" applyAlignment="1" applyProtection="1">
      <alignment vertical="top" wrapText="1"/>
    </xf>
    <xf numFmtId="49" fontId="3" fillId="0" borderId="1" xfId="0" applyNumberFormat="1" applyFont="1" applyBorder="1" applyAlignment="1" applyProtection="1">
      <alignment vertical="top" wrapText="1"/>
    </xf>
    <xf numFmtId="0" fontId="3" fillId="0" borderId="1" xfId="0" applyNumberFormat="1" applyFont="1" applyBorder="1" applyAlignment="1" applyProtection="1">
      <alignment horizontal="center" vertical="top" wrapText="1"/>
    </xf>
    <xf numFmtId="49" fontId="6" fillId="0" borderId="1" xfId="0" applyNumberFormat="1" applyFont="1" applyFill="1" applyBorder="1" applyAlignment="1" applyProtection="1">
      <alignment horizontal="left" vertical="top" wrapText="1"/>
    </xf>
    <xf numFmtId="0" fontId="3" fillId="0" borderId="1" xfId="0" applyFont="1" applyBorder="1" applyAlignment="1" applyProtection="1">
      <alignment horizontal="left" vertical="top"/>
      <protection locked="0"/>
    </xf>
    <xf numFmtId="0" fontId="8" fillId="0" borderId="1" xfId="0" applyFont="1" applyBorder="1" applyAlignment="1" applyProtection="1">
      <alignment horizontal="left" vertical="top" wrapText="1"/>
      <protection locked="0"/>
    </xf>
    <xf numFmtId="0" fontId="0" fillId="9" borderId="20" xfId="0" applyFill="1" applyBorder="1" applyProtection="1"/>
    <xf numFmtId="0" fontId="13" fillId="9" borderId="20" xfId="0" applyFont="1" applyFill="1" applyBorder="1" applyProtection="1"/>
    <xf numFmtId="0" fontId="0" fillId="9" borderId="13" xfId="0" applyFill="1" applyBorder="1" applyAlignment="1" applyProtection="1">
      <alignment wrapText="1"/>
    </xf>
    <xf numFmtId="0" fontId="0" fillId="9" borderId="0" xfId="0" applyFill="1" applyBorder="1" applyProtection="1"/>
    <xf numFmtId="0" fontId="0" fillId="9" borderId="0" xfId="0" applyFill="1" applyProtection="1"/>
    <xf numFmtId="0" fontId="0" fillId="0" borderId="1" xfId="0" applyFont="1" applyBorder="1" applyAlignment="1" applyProtection="1">
      <alignment horizontal="left" vertical="center" wrapText="1"/>
    </xf>
    <xf numFmtId="0" fontId="20" fillId="0" borderId="0" xfId="0" applyFont="1" applyBorder="1" applyAlignment="1" applyProtection="1">
      <alignment horizontal="left" vertical="top" wrapText="1"/>
    </xf>
    <xf numFmtId="0" fontId="1" fillId="0" borderId="1" xfId="0" applyFont="1" applyBorder="1" applyAlignment="1" applyProtection="1">
      <alignment horizontal="left" vertical="top" wrapText="1"/>
    </xf>
    <xf numFmtId="0" fontId="0" fillId="0" borderId="0" xfId="0" applyFill="1" applyAlignment="1" applyProtection="1">
      <alignment horizontal="center" vertical="center"/>
    </xf>
    <xf numFmtId="0" fontId="7" fillId="3" borderId="0" xfId="0" applyNumberFormat="1" applyFont="1" applyFill="1" applyBorder="1" applyAlignment="1" applyProtection="1">
      <alignment horizontal="left" vertical="top" wrapText="1"/>
    </xf>
    <xf numFmtId="0" fontId="7" fillId="4" borderId="4" xfId="0" applyFont="1" applyFill="1" applyBorder="1" applyAlignment="1" applyProtection="1">
      <alignment horizontal="left" vertical="top"/>
    </xf>
    <xf numFmtId="0" fontId="7" fillId="4" borderId="12" xfId="0" applyFont="1" applyFill="1" applyBorder="1" applyAlignment="1" applyProtection="1">
      <alignment horizontal="left" vertical="top"/>
    </xf>
    <xf numFmtId="0" fontId="7" fillId="4" borderId="5" xfId="0" applyFont="1" applyFill="1" applyBorder="1" applyAlignment="1" applyProtection="1">
      <alignment horizontal="left" vertical="top"/>
    </xf>
    <xf numFmtId="0" fontId="1" fillId="11" borderId="4" xfId="0" applyFont="1" applyFill="1" applyBorder="1" applyAlignment="1" applyProtection="1">
      <alignment horizontal="center"/>
    </xf>
    <xf numFmtId="0" fontId="0" fillId="11" borderId="12" xfId="0" applyFill="1" applyBorder="1" applyAlignment="1" applyProtection="1">
      <alignment horizontal="center"/>
    </xf>
    <xf numFmtId="0" fontId="0" fillId="11" borderId="5" xfId="0" applyFill="1" applyBorder="1" applyAlignment="1" applyProtection="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tabSelected="1" workbookViewId="0"/>
  </sheetViews>
  <sheetFormatPr defaultRowHeight="15" x14ac:dyDescent="0.25"/>
  <cols>
    <col min="1" max="1" width="3.85546875" style="59" customWidth="1"/>
    <col min="2" max="2" width="9.140625" style="59"/>
    <col min="3" max="3" width="3" style="59" bestFit="1" customWidth="1"/>
    <col min="4" max="4" width="31.140625" style="59" customWidth="1"/>
    <col min="5" max="5" width="13.28515625" style="59" bestFit="1" customWidth="1"/>
    <col min="6" max="6" width="16.7109375" style="59" customWidth="1"/>
    <col min="7" max="7" width="23.85546875" style="59" customWidth="1"/>
    <col min="8" max="8" width="113.28515625" style="59" customWidth="1"/>
    <col min="9" max="16384" width="9.140625" style="59"/>
  </cols>
  <sheetData>
    <row r="1" spans="1:9" ht="15.75" thickTop="1" x14ac:dyDescent="0.25">
      <c r="A1" s="58"/>
      <c r="B1" s="23"/>
      <c r="C1" s="23"/>
      <c r="D1" s="24"/>
      <c r="E1" s="23"/>
      <c r="F1" s="25"/>
      <c r="G1" s="23"/>
      <c r="H1" s="23"/>
      <c r="I1" s="1"/>
    </row>
    <row r="2" spans="1:9" ht="60" customHeight="1" x14ac:dyDescent="0.25">
      <c r="A2" s="58"/>
      <c r="B2" s="26" t="s">
        <v>236</v>
      </c>
      <c r="C2" s="27"/>
      <c r="D2" s="256" t="s">
        <v>621</v>
      </c>
      <c r="E2" s="256"/>
      <c r="F2" s="256"/>
      <c r="G2" s="256"/>
      <c r="H2" s="256"/>
      <c r="I2" s="2"/>
    </row>
    <row r="3" spans="1:9" x14ac:dyDescent="0.25">
      <c r="A3" s="58"/>
      <c r="B3" s="27"/>
      <c r="C3" s="27"/>
      <c r="D3" s="28"/>
      <c r="E3" s="27"/>
      <c r="F3" s="29"/>
      <c r="G3" s="27"/>
      <c r="H3" s="27"/>
      <c r="I3" s="2"/>
    </row>
    <row r="4" spans="1:9" x14ac:dyDescent="0.25">
      <c r="A4" s="58"/>
      <c r="B4" s="27"/>
      <c r="C4" s="27"/>
      <c r="D4" s="28" t="s">
        <v>237</v>
      </c>
      <c r="E4" s="27"/>
      <c r="F4" s="29"/>
      <c r="G4" s="27"/>
      <c r="H4" s="27"/>
      <c r="I4" s="2"/>
    </row>
    <row r="5" spans="1:9" x14ac:dyDescent="0.25">
      <c r="A5" s="58"/>
      <c r="B5" s="27"/>
      <c r="C5" s="27"/>
      <c r="D5" s="28"/>
      <c r="E5" s="27"/>
      <c r="F5" s="29"/>
      <c r="G5" s="27"/>
      <c r="H5" s="27"/>
      <c r="I5" s="2"/>
    </row>
    <row r="6" spans="1:9" x14ac:dyDescent="0.25">
      <c r="A6" s="58"/>
      <c r="B6" s="27"/>
      <c r="C6" s="27"/>
      <c r="D6" s="30" t="s">
        <v>238</v>
      </c>
      <c r="E6" s="257"/>
      <c r="F6" s="258"/>
      <c r="G6" s="259"/>
      <c r="H6" s="27"/>
      <c r="I6" s="2"/>
    </row>
    <row r="7" spans="1:9" x14ac:dyDescent="0.25">
      <c r="A7" s="58"/>
      <c r="B7" s="27"/>
      <c r="C7" s="27"/>
      <c r="D7" s="30" t="s">
        <v>239</v>
      </c>
      <c r="E7" s="257"/>
      <c r="F7" s="258"/>
      <c r="G7" s="259"/>
      <c r="H7" s="27"/>
      <c r="I7" s="2"/>
    </row>
    <row r="8" spans="1:9" x14ac:dyDescent="0.25">
      <c r="A8" s="58"/>
      <c r="B8" s="27"/>
      <c r="C8" s="27"/>
      <c r="D8" s="30" t="s">
        <v>240</v>
      </c>
      <c r="E8" s="257"/>
      <c r="F8" s="258"/>
      <c r="G8" s="259"/>
      <c r="H8" s="27"/>
      <c r="I8" s="2"/>
    </row>
    <row r="9" spans="1:9" x14ac:dyDescent="0.25">
      <c r="A9" s="58"/>
      <c r="B9" s="27"/>
      <c r="C9" s="27"/>
      <c r="D9" s="30"/>
      <c r="E9" s="27"/>
      <c r="F9" s="27"/>
      <c r="G9" s="27"/>
      <c r="H9" s="27"/>
      <c r="I9" s="2"/>
    </row>
    <row r="10" spans="1:9" x14ac:dyDescent="0.25">
      <c r="A10" s="58"/>
      <c r="B10" s="27"/>
      <c r="C10" s="27"/>
      <c r="D10" s="30" t="s">
        <v>241</v>
      </c>
      <c r="E10" s="60"/>
      <c r="F10" s="31" t="s">
        <v>242</v>
      </c>
      <c r="G10" s="27"/>
      <c r="H10" s="27"/>
      <c r="I10" s="2"/>
    </row>
    <row r="11" spans="1:9" ht="15.75" thickBot="1" x14ac:dyDescent="0.3">
      <c r="A11" s="58"/>
      <c r="B11" s="27"/>
      <c r="C11" s="27"/>
      <c r="D11" s="28"/>
      <c r="E11" s="32"/>
      <c r="F11" s="29"/>
      <c r="G11" s="27"/>
      <c r="H11" s="27"/>
      <c r="I11" s="3"/>
    </row>
    <row r="12" spans="1:9" ht="15.75" thickTop="1" x14ac:dyDescent="0.25">
      <c r="A12" s="58"/>
      <c r="B12" s="33"/>
      <c r="C12" s="33"/>
      <c r="D12" s="34"/>
      <c r="E12" s="35"/>
      <c r="F12" s="36"/>
      <c r="G12" s="33"/>
      <c r="H12" s="33"/>
      <c r="I12" s="4"/>
    </row>
    <row r="13" spans="1:9" x14ac:dyDescent="0.25">
      <c r="A13" s="58"/>
      <c r="B13" s="13"/>
      <c r="C13" s="13"/>
      <c r="D13" s="37"/>
      <c r="E13" s="55" t="s">
        <v>605</v>
      </c>
      <c r="F13" s="12"/>
      <c r="G13" s="13"/>
      <c r="H13" s="13"/>
      <c r="I13" s="4"/>
    </row>
    <row r="14" spans="1:9" x14ac:dyDescent="0.25">
      <c r="A14" s="58"/>
      <c r="B14" s="13" t="s">
        <v>243</v>
      </c>
      <c r="C14" s="38" t="s">
        <v>266</v>
      </c>
      <c r="D14" s="39" t="s">
        <v>252</v>
      </c>
      <c r="E14" s="61" t="s">
        <v>594</v>
      </c>
      <c r="F14" s="40"/>
      <c r="G14" s="41"/>
      <c r="H14" s="42"/>
      <c r="I14" s="4"/>
    </row>
    <row r="15" spans="1:9" x14ac:dyDescent="0.25">
      <c r="A15" s="58"/>
      <c r="B15" s="13"/>
      <c r="C15" s="38" t="s">
        <v>267</v>
      </c>
      <c r="D15" s="43" t="s">
        <v>560</v>
      </c>
      <c r="E15" s="61">
        <f>'II ICT'!G70</f>
        <v>20</v>
      </c>
      <c r="F15" s="44"/>
      <c r="G15" s="41"/>
      <c r="H15" s="42"/>
      <c r="I15" s="4"/>
    </row>
    <row r="16" spans="1:9" x14ac:dyDescent="0.25">
      <c r="A16" s="58"/>
      <c r="B16" s="13"/>
      <c r="C16" s="38" t="s">
        <v>268</v>
      </c>
      <c r="D16" s="39" t="s">
        <v>253</v>
      </c>
      <c r="E16" s="61" t="s">
        <v>594</v>
      </c>
      <c r="F16" s="44"/>
      <c r="G16" s="41"/>
      <c r="H16" s="42"/>
      <c r="I16" s="4"/>
    </row>
    <row r="17" spans="1:9" x14ac:dyDescent="0.25">
      <c r="A17" s="58"/>
      <c r="B17" s="13"/>
      <c r="C17" s="38" t="s">
        <v>261</v>
      </c>
      <c r="D17" s="45" t="s">
        <v>254</v>
      </c>
      <c r="E17" s="61" t="s">
        <v>594</v>
      </c>
      <c r="F17" s="44"/>
      <c r="G17" s="41"/>
      <c r="H17" s="42"/>
      <c r="I17" s="4"/>
    </row>
    <row r="18" spans="1:9" x14ac:dyDescent="0.25">
      <c r="A18" s="58"/>
      <c r="B18" s="13"/>
      <c r="C18" s="38" t="s">
        <v>262</v>
      </c>
      <c r="D18" s="45" t="s">
        <v>255</v>
      </c>
      <c r="E18" s="61">
        <f>'1B Documentmanagement'!F21</f>
        <v>5</v>
      </c>
      <c r="F18" s="44"/>
      <c r="G18" s="41"/>
      <c r="H18" s="42"/>
      <c r="I18" s="4"/>
    </row>
    <row r="19" spans="1:9" x14ac:dyDescent="0.25">
      <c r="A19" s="58"/>
      <c r="B19" s="13"/>
      <c r="C19" s="38" t="s">
        <v>263</v>
      </c>
      <c r="D19" s="45" t="s">
        <v>256</v>
      </c>
      <c r="E19" s="61" t="s">
        <v>594</v>
      </c>
      <c r="F19" s="44"/>
      <c r="G19" s="41"/>
      <c r="H19" s="42"/>
      <c r="I19" s="4"/>
    </row>
    <row r="20" spans="1:9" x14ac:dyDescent="0.25">
      <c r="A20" s="58"/>
      <c r="B20" s="13"/>
      <c r="C20" s="38" t="s">
        <v>264</v>
      </c>
      <c r="D20" s="45" t="s">
        <v>257</v>
      </c>
      <c r="E20" s="61">
        <f>'1D Rapportage en verslaglegging'!F25</f>
        <v>5</v>
      </c>
      <c r="F20" s="44"/>
      <c r="G20" s="41"/>
      <c r="H20" s="42"/>
      <c r="I20" s="4"/>
    </row>
    <row r="21" spans="1:9" x14ac:dyDescent="0.25">
      <c r="A21" s="58"/>
      <c r="B21" s="13"/>
      <c r="C21" s="38" t="s">
        <v>265</v>
      </c>
      <c r="D21" s="45" t="s">
        <v>258</v>
      </c>
      <c r="E21" s="61">
        <f>'1E Financien en activa'!F123</f>
        <v>38</v>
      </c>
      <c r="F21" s="44"/>
      <c r="G21" s="41"/>
      <c r="H21" s="42"/>
      <c r="I21" s="4"/>
    </row>
    <row r="22" spans="1:9" x14ac:dyDescent="0.25">
      <c r="A22" s="58"/>
      <c r="B22" s="13"/>
      <c r="C22" s="38">
        <v>2</v>
      </c>
      <c r="D22" s="46" t="s">
        <v>259</v>
      </c>
      <c r="E22" s="61">
        <f>'2 Contractmanagement'!F17</f>
        <v>25</v>
      </c>
      <c r="F22" s="44"/>
      <c r="G22" s="41"/>
      <c r="H22" s="42"/>
      <c r="I22" s="4"/>
    </row>
    <row r="23" spans="1:9" x14ac:dyDescent="0.25">
      <c r="A23" s="58"/>
      <c r="B23" s="13"/>
      <c r="C23" s="38">
        <v>3</v>
      </c>
      <c r="D23" s="47" t="s">
        <v>260</v>
      </c>
      <c r="E23" s="61">
        <f>'3 Projecten'!F11</f>
        <v>10</v>
      </c>
      <c r="F23" s="44"/>
      <c r="G23" s="41"/>
      <c r="H23" s="253"/>
      <c r="I23" s="4"/>
    </row>
    <row r="24" spans="1:9" x14ac:dyDescent="0.25">
      <c r="A24" s="58"/>
      <c r="B24" s="13"/>
      <c r="C24" s="38"/>
      <c r="D24" s="48"/>
      <c r="E24" s="54">
        <f>SUM(E14:E23)</f>
        <v>103</v>
      </c>
      <c r="F24" s="12"/>
      <c r="G24" s="13"/>
      <c r="H24" s="13"/>
      <c r="I24" s="4"/>
    </row>
    <row r="25" spans="1:9" x14ac:dyDescent="0.25">
      <c r="A25" s="58"/>
      <c r="B25" s="13"/>
      <c r="C25" s="38"/>
      <c r="D25" s="48"/>
      <c r="E25" s="49"/>
      <c r="F25" s="12"/>
      <c r="G25" s="13"/>
      <c r="H25" s="13"/>
      <c r="I25" s="4"/>
    </row>
    <row r="26" spans="1:9" ht="57.75" customHeight="1" x14ac:dyDescent="0.25">
      <c r="A26" s="58"/>
      <c r="B26" s="13"/>
      <c r="C26" s="13"/>
      <c r="D26" s="37"/>
      <c r="E26" s="13"/>
      <c r="F26" s="6"/>
      <c r="G26" s="7" t="s">
        <v>0</v>
      </c>
      <c r="H26" s="8" t="s">
        <v>620</v>
      </c>
      <c r="I26" s="4"/>
    </row>
    <row r="27" spans="1:9" ht="89.25" x14ac:dyDescent="0.25">
      <c r="A27" s="58"/>
      <c r="B27" s="13"/>
      <c r="C27" s="13"/>
      <c r="D27" s="37"/>
      <c r="E27" s="13"/>
      <c r="F27" s="9"/>
      <c r="G27" s="10" t="s">
        <v>533</v>
      </c>
      <c r="H27" s="11" t="s">
        <v>622</v>
      </c>
      <c r="I27" s="4"/>
    </row>
    <row r="28" spans="1:9" x14ac:dyDescent="0.25">
      <c r="A28" s="58"/>
      <c r="B28" s="13"/>
      <c r="C28" s="13"/>
      <c r="D28" s="37"/>
      <c r="E28" s="13"/>
      <c r="F28" s="12"/>
      <c r="G28" s="13"/>
      <c r="H28" s="14"/>
      <c r="I28" s="4"/>
    </row>
    <row r="29" spans="1:9" x14ac:dyDescent="0.25">
      <c r="A29" s="58"/>
      <c r="B29" s="13"/>
      <c r="C29" s="13"/>
      <c r="D29" s="37"/>
      <c r="E29" s="13"/>
      <c r="F29" s="15" t="s">
        <v>244</v>
      </c>
      <c r="G29" s="16" t="s">
        <v>245</v>
      </c>
      <c r="H29" s="17" t="s">
        <v>246</v>
      </c>
      <c r="I29" s="4"/>
    </row>
    <row r="30" spans="1:9" x14ac:dyDescent="0.25">
      <c r="A30" s="58"/>
      <c r="B30" s="13"/>
      <c r="C30" s="13"/>
      <c r="D30" s="37"/>
      <c r="E30" s="13"/>
      <c r="F30" s="12"/>
      <c r="G30" s="18"/>
      <c r="H30" s="19" t="s">
        <v>247</v>
      </c>
      <c r="I30" s="4"/>
    </row>
    <row r="31" spans="1:9" x14ac:dyDescent="0.25">
      <c r="A31" s="58"/>
      <c r="B31" s="13"/>
      <c r="C31" s="13"/>
      <c r="D31" s="37"/>
      <c r="E31" s="13"/>
      <c r="F31" s="12"/>
      <c r="G31" s="16" t="s">
        <v>248</v>
      </c>
      <c r="H31" s="17" t="s">
        <v>249</v>
      </c>
      <c r="I31" s="4"/>
    </row>
    <row r="32" spans="1:9" x14ac:dyDescent="0.25">
      <c r="A32" s="58"/>
      <c r="B32" s="13"/>
      <c r="C32" s="13"/>
      <c r="D32" s="37"/>
      <c r="E32" s="13"/>
      <c r="F32" s="12"/>
      <c r="G32" s="20"/>
      <c r="H32" s="19" t="s">
        <v>250</v>
      </c>
      <c r="I32" s="4"/>
    </row>
    <row r="33" spans="1:9" x14ac:dyDescent="0.25">
      <c r="A33" s="58"/>
      <c r="B33" s="13"/>
      <c r="C33" s="13"/>
      <c r="D33" s="50"/>
      <c r="E33" s="13"/>
      <c r="F33" s="12"/>
      <c r="G33" s="21"/>
      <c r="H33" s="22" t="s">
        <v>251</v>
      </c>
      <c r="I33" s="4"/>
    </row>
    <row r="34" spans="1:9" ht="15.75" thickBot="1" x14ac:dyDescent="0.3">
      <c r="A34" s="58"/>
      <c r="B34" s="51"/>
      <c r="C34" s="51"/>
      <c r="D34" s="52"/>
      <c r="E34" s="51"/>
      <c r="F34" s="53"/>
      <c r="G34" s="51"/>
      <c r="H34" s="51"/>
      <c r="I34" s="5"/>
    </row>
    <row r="35" spans="1:9" ht="15.75" thickTop="1" x14ac:dyDescent="0.25">
      <c r="A35" s="58"/>
      <c r="B35" s="58"/>
      <c r="C35" s="58"/>
      <c r="D35" s="58"/>
      <c r="E35" s="58"/>
      <c r="F35" s="58"/>
      <c r="G35" s="58"/>
      <c r="H35" s="58"/>
    </row>
  </sheetData>
  <mergeCells count="4">
    <mergeCell ref="D2:H2"/>
    <mergeCell ref="E6:G6"/>
    <mergeCell ref="E7:G7"/>
    <mergeCell ref="E8:G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17"/>
  <sheetViews>
    <sheetView topLeftCell="A10" workbookViewId="0">
      <selection activeCell="F17" sqref="F17"/>
    </sheetView>
  </sheetViews>
  <sheetFormatPr defaultRowHeight="15" x14ac:dyDescent="0.25"/>
  <cols>
    <col min="1" max="1" width="9.5703125" style="181" customWidth="1"/>
    <col min="2" max="2" width="7.28515625" style="59" customWidth="1"/>
    <col min="3" max="3" width="67" style="59" customWidth="1"/>
    <col min="4" max="4" width="9.42578125" style="59" bestFit="1" customWidth="1"/>
    <col min="5" max="5" width="9.42578125" style="59" customWidth="1"/>
    <col min="6" max="6" width="10.7109375" style="59" customWidth="1"/>
    <col min="7" max="7" width="11.42578125" style="59" customWidth="1"/>
    <col min="8" max="8" width="51.5703125" style="79" customWidth="1"/>
    <col min="9" max="9" width="9.140625" style="59"/>
    <col min="10" max="10" width="23.85546875" style="59" bestFit="1" customWidth="1"/>
    <col min="11" max="11" width="12.140625" style="59" hidden="1" customWidth="1"/>
    <col min="12" max="12" width="9.140625" style="59"/>
    <col min="13" max="13" width="90.7109375" style="59" customWidth="1"/>
    <col min="14" max="16384" width="9.140625" style="59"/>
  </cols>
  <sheetData>
    <row r="1" spans="1:13" x14ac:dyDescent="0.25">
      <c r="B1" s="236"/>
      <c r="C1" s="237" t="s">
        <v>540</v>
      </c>
      <c r="D1" s="236"/>
      <c r="E1" s="236"/>
      <c r="F1" s="236"/>
      <c r="G1" s="236"/>
      <c r="H1" s="238"/>
      <c r="I1" s="239"/>
      <c r="J1" s="240"/>
    </row>
    <row r="2" spans="1:13" x14ac:dyDescent="0.25">
      <c r="B2" s="65"/>
      <c r="C2" s="65"/>
      <c r="D2" s="65"/>
      <c r="E2" s="65"/>
      <c r="F2" s="65"/>
      <c r="G2" s="65"/>
      <c r="H2" s="66"/>
    </row>
    <row r="3" spans="1:13" x14ac:dyDescent="0.25">
      <c r="A3" s="187"/>
      <c r="B3" s="67" t="s">
        <v>534</v>
      </c>
      <c r="C3" s="68" t="s">
        <v>269</v>
      </c>
      <c r="D3" s="67" t="s">
        <v>0</v>
      </c>
      <c r="E3" s="67" t="s">
        <v>533</v>
      </c>
      <c r="F3" s="67" t="s">
        <v>600</v>
      </c>
      <c r="G3" s="69" t="s">
        <v>1</v>
      </c>
      <c r="H3" s="70" t="s">
        <v>18</v>
      </c>
      <c r="J3" s="69" t="s">
        <v>270</v>
      </c>
      <c r="K3" s="69" t="s">
        <v>611</v>
      </c>
      <c r="L3" s="97" t="s">
        <v>609</v>
      </c>
      <c r="M3" s="69" t="s">
        <v>610</v>
      </c>
    </row>
    <row r="4" spans="1:13" x14ac:dyDescent="0.25">
      <c r="A4" s="202"/>
      <c r="B4" s="156" t="s">
        <v>519</v>
      </c>
      <c r="C4" s="74" t="s">
        <v>14</v>
      </c>
      <c r="D4" s="74" t="s">
        <v>0</v>
      </c>
      <c r="E4" s="74"/>
      <c r="F4" s="211"/>
      <c r="G4" s="245"/>
      <c r="H4" s="82"/>
      <c r="J4" s="65"/>
    </row>
    <row r="5" spans="1:13" ht="75" x14ac:dyDescent="0.25">
      <c r="A5" s="202"/>
      <c r="B5" s="156" t="s">
        <v>520</v>
      </c>
      <c r="C5" s="118" t="s">
        <v>169</v>
      </c>
      <c r="D5" s="143" t="s">
        <v>0</v>
      </c>
      <c r="E5" s="143"/>
      <c r="F5" s="208"/>
      <c r="G5" s="245"/>
      <c r="H5" s="246"/>
      <c r="J5" s="65"/>
    </row>
    <row r="6" spans="1:13" ht="30" x14ac:dyDescent="0.25">
      <c r="A6" s="202"/>
      <c r="B6" s="156" t="s">
        <v>521</v>
      </c>
      <c r="C6" s="143" t="s">
        <v>170</v>
      </c>
      <c r="D6" s="143" t="s">
        <v>0</v>
      </c>
      <c r="E6" s="143"/>
      <c r="F6" s="208"/>
      <c r="G6" s="245"/>
      <c r="H6" s="246"/>
      <c r="J6" s="65"/>
    </row>
    <row r="7" spans="1:13" ht="60" x14ac:dyDescent="0.25">
      <c r="A7" s="202"/>
      <c r="B7" s="156" t="s">
        <v>522</v>
      </c>
      <c r="C7" s="241" t="s">
        <v>171</v>
      </c>
      <c r="D7" s="242" t="s">
        <v>0</v>
      </c>
      <c r="E7" s="242"/>
      <c r="F7" s="211"/>
      <c r="G7" s="245"/>
      <c r="H7" s="246"/>
      <c r="J7" s="65"/>
    </row>
    <row r="8" spans="1:13" s="147" customFormat="1" ht="30" x14ac:dyDescent="0.25">
      <c r="A8" s="202"/>
      <c r="B8" s="156" t="s">
        <v>523</v>
      </c>
      <c r="C8" s="242" t="s">
        <v>181</v>
      </c>
      <c r="D8" s="242"/>
      <c r="E8" s="242" t="s">
        <v>185</v>
      </c>
      <c r="F8" s="243">
        <v>5</v>
      </c>
      <c r="G8" s="245"/>
      <c r="H8" s="82"/>
      <c r="J8" s="126"/>
      <c r="K8" s="127" t="e">
        <f>VLOOKUP(J8,'II ICT'!$A$72:$B$73,2,0)</f>
        <v>#N/A</v>
      </c>
      <c r="L8" s="128" t="e">
        <f>K8*F8</f>
        <v>#N/A</v>
      </c>
      <c r="M8" s="126" t="s">
        <v>612</v>
      </c>
    </row>
    <row r="9" spans="1:13" ht="66" customHeight="1" x14ac:dyDescent="0.25">
      <c r="A9" s="202"/>
      <c r="B9" s="156" t="s">
        <v>524</v>
      </c>
      <c r="C9" s="118" t="s">
        <v>552</v>
      </c>
      <c r="D9" s="123" t="s">
        <v>0</v>
      </c>
      <c r="E9" s="118"/>
      <c r="F9" s="209"/>
      <c r="G9" s="245"/>
      <c r="H9" s="83"/>
      <c r="J9" s="65"/>
    </row>
    <row r="10" spans="1:13" ht="49.5" customHeight="1" x14ac:dyDescent="0.25">
      <c r="A10" s="202"/>
      <c r="B10" s="156" t="s">
        <v>561</v>
      </c>
      <c r="C10" s="75" t="s">
        <v>580</v>
      </c>
      <c r="D10" s="244"/>
      <c r="E10" s="242" t="s">
        <v>185</v>
      </c>
      <c r="F10" s="243">
        <v>5</v>
      </c>
      <c r="G10" s="245"/>
      <c r="H10" s="246"/>
      <c r="J10" s="126"/>
      <c r="K10" s="127" t="e">
        <f>VLOOKUP(J10,'II ICT'!$A$72:$B$73,2,0)</f>
        <v>#N/A</v>
      </c>
      <c r="L10" s="128" t="e">
        <f>K10*F10</f>
        <v>#N/A</v>
      </c>
      <c r="M10" s="126" t="s">
        <v>612</v>
      </c>
    </row>
    <row r="11" spans="1:13" ht="60" x14ac:dyDescent="0.25">
      <c r="A11" s="202"/>
      <c r="B11" s="156" t="s">
        <v>525</v>
      </c>
      <c r="C11" s="118" t="s">
        <v>172</v>
      </c>
      <c r="D11" s="123" t="s">
        <v>0</v>
      </c>
      <c r="E11" s="118"/>
      <c r="F11" s="209"/>
      <c r="G11" s="245"/>
      <c r="H11" s="246"/>
      <c r="J11" s="65"/>
    </row>
    <row r="12" spans="1:13" ht="60" x14ac:dyDescent="0.25">
      <c r="A12" s="202"/>
      <c r="B12" s="156" t="s">
        <v>526</v>
      </c>
      <c r="C12" s="123" t="s">
        <v>597</v>
      </c>
      <c r="D12" s="118" t="s">
        <v>0</v>
      </c>
      <c r="E12" s="118"/>
      <c r="F12" s="209"/>
      <c r="G12" s="245"/>
      <c r="H12" s="246"/>
      <c r="J12" s="126"/>
      <c r="K12" s="127" t="e">
        <f>VLOOKUP(J12,'II ICT'!$A$72:$B$73,2,0)</f>
        <v>#N/A</v>
      </c>
      <c r="L12" s="128" t="e">
        <f>K12*F12</f>
        <v>#N/A</v>
      </c>
      <c r="M12" s="126" t="s">
        <v>612</v>
      </c>
    </row>
    <row r="13" spans="1:13" ht="45" x14ac:dyDescent="0.25">
      <c r="A13" s="202"/>
      <c r="B13" s="156" t="s">
        <v>182</v>
      </c>
      <c r="C13" s="143" t="s">
        <v>173</v>
      </c>
      <c r="D13" s="244"/>
      <c r="E13" s="242" t="s">
        <v>185</v>
      </c>
      <c r="F13" s="243">
        <v>5</v>
      </c>
      <c r="G13" s="245"/>
      <c r="H13" s="246"/>
      <c r="J13" s="126"/>
      <c r="K13" s="127" t="e">
        <f>VLOOKUP(J13,'II ICT'!$A$72:$B$73,2,0)</f>
        <v>#N/A</v>
      </c>
      <c r="L13" s="128" t="e">
        <f>K13*F13</f>
        <v>#N/A</v>
      </c>
      <c r="M13" s="126" t="s">
        <v>612</v>
      </c>
    </row>
    <row r="14" spans="1:13" ht="60" x14ac:dyDescent="0.25">
      <c r="A14" s="202"/>
      <c r="B14" s="156" t="s">
        <v>183</v>
      </c>
      <c r="C14" s="123" t="s">
        <v>174</v>
      </c>
      <c r="D14" s="244"/>
      <c r="E14" s="242" t="s">
        <v>185</v>
      </c>
      <c r="F14" s="243">
        <v>5</v>
      </c>
      <c r="G14" s="245"/>
      <c r="H14" s="246"/>
      <c r="J14" s="126"/>
      <c r="K14" s="127" t="e">
        <f>VLOOKUP(J14,'II ICT'!$A$72:$B$73,2,0)</f>
        <v>#N/A</v>
      </c>
      <c r="L14" s="128" t="e">
        <f>K14*F14</f>
        <v>#N/A</v>
      </c>
      <c r="M14" s="126" t="s">
        <v>612</v>
      </c>
    </row>
    <row r="15" spans="1:13" ht="105.75" thickBot="1" x14ac:dyDescent="0.3">
      <c r="A15" s="202"/>
      <c r="B15" s="156" t="s">
        <v>596</v>
      </c>
      <c r="C15" s="123" t="s">
        <v>598</v>
      </c>
      <c r="D15" s="244"/>
      <c r="E15" s="242" t="s">
        <v>592</v>
      </c>
      <c r="F15" s="243">
        <v>5</v>
      </c>
      <c r="G15" s="245"/>
      <c r="H15" s="246"/>
      <c r="J15" s="126"/>
      <c r="K15" s="127" t="e">
        <f>VLOOKUP(J15,'II ICT'!A76:B78,2,0)</f>
        <v>#N/A</v>
      </c>
      <c r="L15" s="128" t="e">
        <f>K15*F15</f>
        <v>#N/A</v>
      </c>
      <c r="M15" s="126" t="s">
        <v>612</v>
      </c>
    </row>
    <row r="16" spans="1:13" ht="16.5" thickTop="1" thickBot="1" x14ac:dyDescent="0.3">
      <c r="C16" s="165"/>
      <c r="D16" s="162"/>
      <c r="E16" s="163"/>
      <c r="F16" s="163"/>
      <c r="G16" s="164"/>
      <c r="H16" s="78"/>
      <c r="I16" s="78"/>
      <c r="K16" s="167" t="s">
        <v>546</v>
      </c>
      <c r="L16" s="168" t="e">
        <f>SUM(L4:L15)</f>
        <v>#N/A</v>
      </c>
    </row>
    <row r="17" spans="3:11" ht="15.75" thickTop="1" x14ac:dyDescent="0.25">
      <c r="C17" s="165" t="s">
        <v>593</v>
      </c>
      <c r="D17" s="163"/>
      <c r="E17" s="162"/>
      <c r="F17" s="162">
        <f>SUM(F4:F15)</f>
        <v>25</v>
      </c>
      <c r="G17" s="164"/>
      <c r="H17" s="78"/>
      <c r="I17" s="78"/>
      <c r="J17" s="166"/>
      <c r="K17" s="196"/>
    </row>
  </sheetData>
  <sheetProtection algorithmName="SHA-512" hashValue="bYNmiZ7gWNru4sC17w1TIoliD1g2ujpuQGxmF+xbIi8SEMvQf5yq2vCcIA4j0yYVmPkq4nZ0tKHi8wEDdqg7GA==" saltValue="JPkTmOinxE/yS6FVzRvtLw=="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'II ICT'!$A$72:$A$73</xm:f>
          </x14:formula1>
          <xm:sqref>J8 J10 J12:J14</xm:sqref>
        </x14:dataValidation>
        <x14:dataValidation type="list" allowBlank="1" showInputMessage="1" showErrorMessage="1">
          <x14:formula1>
            <xm:f>'II ICT'!$A$76:$A$78</xm:f>
          </x14:formula1>
          <xm:sqref>J15</xm:sqref>
        </x14:dataValidation>
        <x14:dataValidation type="list" allowBlank="1" showInputMessage="1" showErrorMessage="1">
          <x14:formula1>
            <xm:f>'II ICT'!$A$80:$A$81</xm:f>
          </x14:formula1>
          <xm:sqref>G4:G14</xm:sqref>
        </x14:dataValidation>
        <x14:dataValidation type="list" allowBlank="1" showInputMessage="1" showErrorMessage="1">
          <x14:formula1>
            <xm:f>'II ICT'!$A$83:$A$85</xm:f>
          </x14:formula1>
          <xm:sqref>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11"/>
  <sheetViews>
    <sheetView workbookViewId="0">
      <selection activeCell="C13" sqref="C13"/>
    </sheetView>
  </sheetViews>
  <sheetFormatPr defaultRowHeight="15" x14ac:dyDescent="0.25"/>
  <cols>
    <col min="1" max="1" width="9.85546875" style="181" customWidth="1"/>
    <col min="2" max="2" width="7.28515625" style="59" customWidth="1"/>
    <col min="3" max="3" width="67" style="59" customWidth="1"/>
    <col min="4" max="4" width="9.42578125" style="59" bestFit="1" customWidth="1"/>
    <col min="5" max="5" width="9.42578125" style="59" customWidth="1"/>
    <col min="6" max="6" width="11" style="59" customWidth="1"/>
    <col min="7" max="7" width="11.42578125" style="59" customWidth="1"/>
    <col min="8" max="8" width="51.5703125" style="79" customWidth="1"/>
    <col min="9" max="9" width="9.140625" style="59"/>
    <col min="10" max="10" width="23.85546875" style="59" bestFit="1" customWidth="1"/>
    <col min="11" max="11" width="12.5703125" style="59" hidden="1" customWidth="1"/>
    <col min="12" max="12" width="9.140625" style="59"/>
    <col min="13" max="13" width="90.7109375" style="59" customWidth="1"/>
    <col min="14" max="16384" width="9.140625" style="59"/>
  </cols>
  <sheetData>
    <row r="1" spans="1:13" x14ac:dyDescent="0.25">
      <c r="B1" s="247"/>
      <c r="C1" s="248" t="s">
        <v>233</v>
      </c>
      <c r="D1" s="247"/>
      <c r="E1" s="247"/>
      <c r="F1" s="247"/>
      <c r="G1" s="247"/>
      <c r="H1" s="249"/>
      <c r="I1" s="250"/>
      <c r="J1" s="251"/>
    </row>
    <row r="2" spans="1:13" x14ac:dyDescent="0.25">
      <c r="B2" s="65"/>
      <c r="C2" s="65"/>
      <c r="D2" s="65"/>
      <c r="E2" s="65"/>
      <c r="F2" s="65"/>
      <c r="G2" s="65"/>
      <c r="H2" s="66"/>
    </row>
    <row r="3" spans="1:13" x14ac:dyDescent="0.25">
      <c r="A3" s="187"/>
      <c r="B3" s="67" t="s">
        <v>534</v>
      </c>
      <c r="C3" s="68" t="s">
        <v>269</v>
      </c>
      <c r="D3" s="67" t="s">
        <v>0</v>
      </c>
      <c r="E3" s="67" t="s">
        <v>533</v>
      </c>
      <c r="F3" s="67" t="s">
        <v>600</v>
      </c>
      <c r="G3" s="69" t="s">
        <v>1</v>
      </c>
      <c r="H3" s="70" t="s">
        <v>18</v>
      </c>
      <c r="J3" s="69" t="s">
        <v>270</v>
      </c>
      <c r="K3" s="69" t="s">
        <v>611</v>
      </c>
      <c r="L3" s="97" t="s">
        <v>609</v>
      </c>
      <c r="M3" s="69" t="s">
        <v>610</v>
      </c>
    </row>
    <row r="4" spans="1:13" ht="45" x14ac:dyDescent="0.25">
      <c r="A4" s="202"/>
      <c r="B4" s="156" t="s">
        <v>527</v>
      </c>
      <c r="C4" s="98" t="s">
        <v>146</v>
      </c>
      <c r="D4" s="72" t="s">
        <v>0</v>
      </c>
      <c r="E4" s="72"/>
      <c r="F4" s="72"/>
      <c r="G4" s="170"/>
      <c r="H4" s="80"/>
      <c r="J4" s="65"/>
    </row>
    <row r="5" spans="1:13" ht="105" x14ac:dyDescent="0.25">
      <c r="A5" s="202"/>
      <c r="B5" s="156" t="s">
        <v>528</v>
      </c>
      <c r="C5" s="150" t="s">
        <v>227</v>
      </c>
      <c r="D5" s="123"/>
      <c r="E5" s="123" t="s">
        <v>592</v>
      </c>
      <c r="F5" s="133">
        <v>5</v>
      </c>
      <c r="G5" s="170"/>
      <c r="H5" s="174"/>
      <c r="J5" s="126"/>
      <c r="K5" s="127" t="e">
        <f>VLOOKUP(J5,'II ICT'!A76:B78,2,0)</f>
        <v>#N/A</v>
      </c>
      <c r="L5" s="128" t="e">
        <f>K5*F5</f>
        <v>#N/A</v>
      </c>
      <c r="M5" s="126" t="s">
        <v>612</v>
      </c>
    </row>
    <row r="6" spans="1:13" ht="33.75" customHeight="1" x14ac:dyDescent="0.25">
      <c r="A6" s="202"/>
      <c r="B6" s="156" t="s">
        <v>529</v>
      </c>
      <c r="C6" s="252" t="s">
        <v>70</v>
      </c>
      <c r="D6" s="123"/>
      <c r="E6" s="123" t="s">
        <v>185</v>
      </c>
      <c r="F6" s="133">
        <v>5</v>
      </c>
      <c r="G6" s="170"/>
      <c r="H6" s="174"/>
      <c r="J6" s="126"/>
      <c r="K6" s="127" t="e">
        <f>VLOOKUP(J6,'II ICT'!$A$72:$B$73,2,0)</f>
        <v>#N/A</v>
      </c>
      <c r="L6" s="128" t="e">
        <f>K6*F6</f>
        <v>#N/A</v>
      </c>
      <c r="M6" s="126" t="s">
        <v>612</v>
      </c>
    </row>
    <row r="7" spans="1:13" ht="39" customHeight="1" x14ac:dyDescent="0.25">
      <c r="A7" s="202"/>
      <c r="B7" s="156" t="s">
        <v>530</v>
      </c>
      <c r="C7" s="121" t="s">
        <v>71</v>
      </c>
      <c r="D7" s="123" t="s">
        <v>0</v>
      </c>
      <c r="E7" s="123"/>
      <c r="F7" s="123"/>
      <c r="G7" s="170"/>
      <c r="H7" s="174"/>
      <c r="J7" s="65"/>
    </row>
    <row r="8" spans="1:13" x14ac:dyDescent="0.25">
      <c r="A8" s="202"/>
      <c r="B8" s="156" t="s">
        <v>531</v>
      </c>
      <c r="C8" s="76" t="s">
        <v>72</v>
      </c>
      <c r="D8" s="123" t="s">
        <v>0</v>
      </c>
      <c r="E8" s="123"/>
      <c r="F8" s="123"/>
      <c r="G8" s="170"/>
      <c r="H8" s="174"/>
      <c r="J8" s="65"/>
    </row>
    <row r="9" spans="1:13" ht="30.75" thickBot="1" x14ac:dyDescent="0.3">
      <c r="A9" s="202"/>
      <c r="B9" s="156" t="s">
        <v>532</v>
      </c>
      <c r="C9" s="76" t="s">
        <v>73</v>
      </c>
      <c r="D9" s="123" t="s">
        <v>0</v>
      </c>
      <c r="E9" s="123"/>
      <c r="F9" s="123"/>
      <c r="G9" s="170"/>
      <c r="H9" s="174"/>
      <c r="J9" s="65"/>
    </row>
    <row r="10" spans="1:13" ht="16.5" thickTop="1" thickBot="1" x14ac:dyDescent="0.3">
      <c r="K10" s="167" t="s">
        <v>546</v>
      </c>
      <c r="L10" s="168" t="e">
        <f>SUM(L4:L9)</f>
        <v>#N/A</v>
      </c>
    </row>
    <row r="11" spans="1:13" ht="15.75" thickTop="1" x14ac:dyDescent="0.25">
      <c r="C11" s="165" t="s">
        <v>593</v>
      </c>
      <c r="D11" s="163"/>
      <c r="E11" s="162"/>
      <c r="F11" s="162">
        <f>SUM(F4:F9)</f>
        <v>10</v>
      </c>
      <c r="G11" s="164"/>
    </row>
  </sheetData>
  <sheetProtection algorithmName="SHA-512" hashValue="6Yx0rmuGhRubNh3sgRsGnk2QD7HE9ZQcQJ2xSDUwkk2hRz2m5R58i7nm0u7N8yWRt66+lcqGlOmVtMnUCtnGPA==" saltValue="hk29BDKxrlfAUc8Iia7U/g=="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'II ICT'!$A$72:$A$73</xm:f>
          </x14:formula1>
          <xm:sqref>J6</xm:sqref>
        </x14:dataValidation>
        <x14:dataValidation type="list" allowBlank="1" showInputMessage="1" showErrorMessage="1">
          <x14:formula1>
            <xm:f>'II ICT'!$A$76:$A$78</xm:f>
          </x14:formula1>
          <xm:sqref>J5</xm:sqref>
        </x14:dataValidation>
        <x14:dataValidation type="list" allowBlank="1" showInputMessage="1" showErrorMessage="1">
          <x14:formula1>
            <xm:f>'II ICT'!$A$80:$A$81</xm:f>
          </x14:formula1>
          <xm:sqref>G4 G6:G9</xm:sqref>
        </x14:dataValidation>
        <x14:dataValidation type="list" allowBlank="1" showInputMessage="1" showErrorMessage="1">
          <x14:formula1>
            <xm:f>'II ICT'!$A$83:$A$85</xm:f>
          </x14:formula1>
          <xm:sqref>G5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29"/>
  <sheetViews>
    <sheetView zoomScaleNormal="100" workbookViewId="0"/>
  </sheetViews>
  <sheetFormatPr defaultRowHeight="15" x14ac:dyDescent="0.25"/>
  <cols>
    <col min="1" max="1" width="9.140625" style="59"/>
    <col min="2" max="2" width="11.85546875" style="59" bestFit="1" customWidth="1"/>
    <col min="3" max="3" width="9.140625" style="59"/>
    <col min="4" max="4" width="109.7109375" style="59" customWidth="1"/>
    <col min="5" max="16384" width="9.140625" style="59"/>
  </cols>
  <sheetData>
    <row r="1" spans="1:4" ht="15" customHeight="1" x14ac:dyDescent="0.25">
      <c r="A1" s="63" t="s">
        <v>628</v>
      </c>
      <c r="B1" s="62"/>
      <c r="C1" s="62"/>
      <c r="D1" s="62"/>
    </row>
    <row r="2" spans="1:4" ht="15" customHeight="1" x14ac:dyDescent="0.25">
      <c r="A2" s="65"/>
      <c r="B2" s="65"/>
      <c r="C2" s="65"/>
      <c r="D2" s="65"/>
    </row>
    <row r="3" spans="1:4" ht="15" customHeight="1" x14ac:dyDescent="0.25">
      <c r="A3" s="67" t="s">
        <v>533</v>
      </c>
      <c r="B3" s="68" t="s">
        <v>629</v>
      </c>
      <c r="C3" s="68" t="s">
        <v>630</v>
      </c>
      <c r="D3" s="67" t="s">
        <v>610</v>
      </c>
    </row>
    <row r="4" spans="1:4" ht="15" customHeight="1" x14ac:dyDescent="0.25">
      <c r="A4" s="260" t="s">
        <v>631</v>
      </c>
      <c r="B4" s="261"/>
      <c r="C4" s="261"/>
      <c r="D4" s="262"/>
    </row>
    <row r="5" spans="1:4" ht="15" customHeight="1" x14ac:dyDescent="0.25">
      <c r="A5" s="71" t="str">
        <f>'II ICT'!C18</f>
        <v>II.15</v>
      </c>
      <c r="B5" s="72">
        <f>'II ICT'!K18</f>
        <v>0</v>
      </c>
      <c r="C5" s="72" t="e">
        <f>'II ICT'!M18</f>
        <v>#N/A</v>
      </c>
      <c r="D5" s="73" t="str">
        <f>'II ICT'!N18</f>
        <v>&lt;motivatie&gt;</v>
      </c>
    </row>
    <row r="6" spans="1:4" ht="15" customHeight="1" x14ac:dyDescent="0.25">
      <c r="A6" s="71" t="str">
        <f>'II ICT'!C21</f>
        <v>II.18</v>
      </c>
      <c r="B6" s="74">
        <f>'II ICT'!K21</f>
        <v>0</v>
      </c>
      <c r="C6" s="72" t="e">
        <f>'II ICT'!M21</f>
        <v>#N/A</v>
      </c>
      <c r="D6" s="73" t="str">
        <f>'II ICT'!N21</f>
        <v>&lt;motivatie&gt;</v>
      </c>
    </row>
    <row r="7" spans="1:4" ht="15" customHeight="1" x14ac:dyDescent="0.25">
      <c r="A7" s="71" t="str">
        <f>'II ICT'!C27</f>
        <v>II.24</v>
      </c>
      <c r="B7" s="74">
        <f>'II ICT'!K27</f>
        <v>0</v>
      </c>
      <c r="C7" s="72" t="e">
        <f>'II ICT'!M27</f>
        <v>#N/A</v>
      </c>
      <c r="D7" s="73" t="str">
        <f>'II ICT'!N27</f>
        <v>&lt;motivatie&gt;</v>
      </c>
    </row>
    <row r="8" spans="1:4" ht="15" customHeight="1" x14ac:dyDescent="0.25">
      <c r="A8" s="260" t="s">
        <v>538</v>
      </c>
      <c r="B8" s="261"/>
      <c r="C8" s="261"/>
      <c r="D8" s="262"/>
    </row>
    <row r="9" spans="1:4" ht="15" customHeight="1" x14ac:dyDescent="0.25">
      <c r="A9" s="107" t="s">
        <v>365</v>
      </c>
      <c r="B9" s="74">
        <f>'1B Documentmanagement'!J9</f>
        <v>0</v>
      </c>
      <c r="C9" s="72" t="e">
        <f>'1B Documentmanagement'!L9</f>
        <v>#N/A</v>
      </c>
      <c r="D9" s="73" t="str">
        <f>'1B Documentmanagement'!M9</f>
        <v>&lt;motivatie&gt;</v>
      </c>
    </row>
    <row r="10" spans="1:4" ht="15" customHeight="1" x14ac:dyDescent="0.25">
      <c r="A10" s="260" t="s">
        <v>232</v>
      </c>
      <c r="B10" s="261"/>
      <c r="C10" s="261"/>
      <c r="D10" s="262"/>
    </row>
    <row r="11" spans="1:4" ht="15" customHeight="1" x14ac:dyDescent="0.25">
      <c r="A11" s="103" t="s">
        <v>396</v>
      </c>
      <c r="B11" s="77">
        <f>'1D Rapportage en verslaglegging'!J17</f>
        <v>0</v>
      </c>
      <c r="C11" s="72" t="e">
        <f>'1D Rapportage en verslaglegging'!L17</f>
        <v>#N/A</v>
      </c>
      <c r="D11" s="73" t="str">
        <f>'1D Rapportage en verslaglegging'!M17</f>
        <v>&lt;motivatie&gt;</v>
      </c>
    </row>
    <row r="12" spans="1:4" ht="15" customHeight="1" x14ac:dyDescent="0.25">
      <c r="A12" s="260" t="s">
        <v>632</v>
      </c>
      <c r="B12" s="261"/>
      <c r="C12" s="261"/>
      <c r="D12" s="262"/>
    </row>
    <row r="13" spans="1:4" ht="15" customHeight="1" x14ac:dyDescent="0.25">
      <c r="A13" s="103" t="s">
        <v>445</v>
      </c>
      <c r="B13" s="77">
        <f>'1E Financien en activa'!J48</f>
        <v>0</v>
      </c>
      <c r="C13" s="72" t="e">
        <f>'1E Financien en activa'!L48</f>
        <v>#N/A</v>
      </c>
      <c r="D13" s="73" t="str">
        <f>'1E Financien en activa'!M48</f>
        <v>&lt;motivatie&gt;</v>
      </c>
    </row>
    <row r="14" spans="1:4" ht="15" customHeight="1" x14ac:dyDescent="0.25">
      <c r="A14" s="103" t="s">
        <v>459</v>
      </c>
      <c r="B14" s="77">
        <f>'1E Financien en activa'!J62</f>
        <v>0</v>
      </c>
      <c r="C14" s="72" t="e">
        <f>'1E Financien en activa'!L62</f>
        <v>#N/A</v>
      </c>
      <c r="D14" s="73" t="str">
        <f>'1E Financien en activa'!M62</f>
        <v>&lt;motivatie&gt;</v>
      </c>
    </row>
    <row r="15" spans="1:4" ht="15" customHeight="1" x14ac:dyDescent="0.25">
      <c r="A15" s="103" t="s">
        <v>472</v>
      </c>
      <c r="B15" s="77">
        <f>'1E Financien en activa'!J75</f>
        <v>0</v>
      </c>
      <c r="C15" s="72" t="e">
        <f>'1E Financien en activa'!L75</f>
        <v>#N/A</v>
      </c>
      <c r="D15" s="72" t="str">
        <f>'1E Financien en activa'!M75</f>
        <v>&lt;motivatie&gt;</v>
      </c>
    </row>
    <row r="16" spans="1:4" ht="15" customHeight="1" x14ac:dyDescent="0.25">
      <c r="A16" s="103" t="s">
        <v>500</v>
      </c>
      <c r="B16" s="72">
        <f>'1E Financien en activa'!J103</f>
        <v>0</v>
      </c>
      <c r="C16" s="72" t="e">
        <f>'1E Financien en activa'!L103</f>
        <v>#N/A</v>
      </c>
      <c r="D16" s="72" t="str">
        <f>'1E Financien en activa'!M103</f>
        <v>&lt;motivatie&gt;</v>
      </c>
    </row>
    <row r="17" spans="1:4" ht="15" customHeight="1" x14ac:dyDescent="0.25">
      <c r="A17" s="103" t="s">
        <v>501</v>
      </c>
      <c r="B17" s="72">
        <f>'1E Financien en activa'!J104</f>
        <v>0</v>
      </c>
      <c r="C17" s="72" t="e">
        <f>'1E Financien en activa'!L104</f>
        <v>#N/A</v>
      </c>
      <c r="D17" s="72" t="str">
        <f>'1E Financien en activa'!M104</f>
        <v>&lt;motivatie&gt;</v>
      </c>
    </row>
    <row r="18" spans="1:4" ht="15" customHeight="1" x14ac:dyDescent="0.25">
      <c r="A18" s="103" t="s">
        <v>502</v>
      </c>
      <c r="B18" s="72">
        <f>'1E Financien en activa'!J105</f>
        <v>0</v>
      </c>
      <c r="C18" s="72" t="e">
        <f>'1E Financien en activa'!L105</f>
        <v>#N/A</v>
      </c>
      <c r="D18" s="72" t="str">
        <f>'1E Financien en activa'!M105</f>
        <v>&lt;motivatie&gt;</v>
      </c>
    </row>
    <row r="19" spans="1:4" ht="15" customHeight="1" x14ac:dyDescent="0.25">
      <c r="A19" s="103" t="s">
        <v>518</v>
      </c>
      <c r="B19" s="72">
        <f>'1E Financien en activa'!J121</f>
        <v>0</v>
      </c>
      <c r="C19" s="72" t="e">
        <f>'1E Financien en activa'!L121</f>
        <v>#N/A</v>
      </c>
      <c r="D19" s="72" t="str">
        <f>'1E Financien en activa'!M121</f>
        <v>&lt;motivatie&gt;</v>
      </c>
    </row>
    <row r="20" spans="1:4" x14ac:dyDescent="0.25">
      <c r="A20" s="260" t="s">
        <v>540</v>
      </c>
      <c r="B20" s="261"/>
      <c r="C20" s="261"/>
      <c r="D20" s="262"/>
    </row>
    <row r="21" spans="1:4" x14ac:dyDescent="0.25">
      <c r="A21" s="156" t="s">
        <v>523</v>
      </c>
      <c r="B21" s="72">
        <f>'2 Contractmanagement'!J8</f>
        <v>0</v>
      </c>
      <c r="C21" s="72" t="e">
        <f>'2 Contractmanagement'!L8</f>
        <v>#N/A</v>
      </c>
      <c r="D21" s="72" t="str">
        <f>'2 Contractmanagement'!M8</f>
        <v>&lt;motivatie&gt;</v>
      </c>
    </row>
    <row r="22" spans="1:4" x14ac:dyDescent="0.25">
      <c r="A22" s="156" t="s">
        <v>561</v>
      </c>
      <c r="B22" s="72">
        <f>'2 Contractmanagement'!J10</f>
        <v>0</v>
      </c>
      <c r="C22" s="72" t="e">
        <f>'2 Contractmanagement'!L10</f>
        <v>#N/A</v>
      </c>
      <c r="D22" s="72" t="str">
        <f>'2 Contractmanagement'!M10</f>
        <v>&lt;motivatie&gt;</v>
      </c>
    </row>
    <row r="23" spans="1:4" x14ac:dyDescent="0.25">
      <c r="A23" s="156" t="s">
        <v>526</v>
      </c>
      <c r="B23" s="72">
        <f>'2 Contractmanagement'!J12</f>
        <v>0</v>
      </c>
      <c r="C23" s="72" t="e">
        <f>'2 Contractmanagement'!L12</f>
        <v>#N/A</v>
      </c>
      <c r="D23" s="72" t="str">
        <f>'2 Contractmanagement'!M12</f>
        <v>&lt;motivatie&gt;</v>
      </c>
    </row>
    <row r="24" spans="1:4" x14ac:dyDescent="0.25">
      <c r="A24" s="156" t="s">
        <v>182</v>
      </c>
      <c r="B24" s="72">
        <f>'2 Contractmanagement'!J13</f>
        <v>0</v>
      </c>
      <c r="C24" s="72" t="e">
        <f>'2 Contractmanagement'!L13</f>
        <v>#N/A</v>
      </c>
      <c r="D24" s="72" t="str">
        <f>'2 Contractmanagement'!M13</f>
        <v>&lt;motivatie&gt;</v>
      </c>
    </row>
    <row r="25" spans="1:4" x14ac:dyDescent="0.25">
      <c r="A25" s="156" t="s">
        <v>183</v>
      </c>
      <c r="B25" s="72">
        <f>'2 Contractmanagement'!J14</f>
        <v>0</v>
      </c>
      <c r="C25" s="72" t="e">
        <f>'2 Contractmanagement'!L14</f>
        <v>#N/A</v>
      </c>
      <c r="D25" s="72" t="str">
        <f>'2 Contractmanagement'!M14</f>
        <v>&lt;motivatie&gt;</v>
      </c>
    </row>
    <row r="26" spans="1:4" x14ac:dyDescent="0.25">
      <c r="A26" s="156" t="s">
        <v>596</v>
      </c>
      <c r="B26" s="72">
        <f>'2 Contractmanagement'!J15</f>
        <v>0</v>
      </c>
      <c r="C26" s="72" t="e">
        <f>'2 Contractmanagement'!L15</f>
        <v>#N/A</v>
      </c>
      <c r="D26" s="72" t="str">
        <f>'2 Contractmanagement'!M15</f>
        <v>&lt;motivatie&gt;</v>
      </c>
    </row>
    <row r="27" spans="1:4" x14ac:dyDescent="0.25">
      <c r="A27" s="260" t="s">
        <v>233</v>
      </c>
      <c r="B27" s="261"/>
      <c r="C27" s="261"/>
      <c r="D27" s="262"/>
    </row>
    <row r="28" spans="1:4" x14ac:dyDescent="0.25">
      <c r="A28" s="156" t="s">
        <v>528</v>
      </c>
      <c r="B28" s="72">
        <f>'3 Projecten'!J5</f>
        <v>0</v>
      </c>
      <c r="C28" s="72" t="e">
        <f>'3 Projecten'!L5</f>
        <v>#N/A</v>
      </c>
      <c r="D28" s="72" t="str">
        <f>'3 Projecten'!M5</f>
        <v>&lt;motivatie&gt;</v>
      </c>
    </row>
    <row r="29" spans="1:4" x14ac:dyDescent="0.25">
      <c r="A29" s="156" t="s">
        <v>529</v>
      </c>
      <c r="B29" s="72">
        <f>'3 Projecten'!J6</f>
        <v>0</v>
      </c>
      <c r="C29" s="72" t="e">
        <f>'3 Projecten'!L6</f>
        <v>#N/A</v>
      </c>
      <c r="D29" s="72" t="str">
        <f>'3 Projecten'!M6</f>
        <v>&lt;motivatie&gt;</v>
      </c>
    </row>
  </sheetData>
  <sheetProtection algorithmName="SHA-512" hashValue="wJdnNzEOkG0z5dlVcD4f1oA9ScUAAtaALyDPDiEgpxypC7QPaHUogMNVyqHm9vi0qHlFv8YblVKfMPI76/H1Ug==" saltValue="d4hgdJ/56jnjbuy9mMQGeA==" spinCount="100000" sheet="1" objects="1" scenarios="1"/>
  <mergeCells count="6">
    <mergeCell ref="A20:D20"/>
    <mergeCell ref="A27:D27"/>
    <mergeCell ref="A4:D4"/>
    <mergeCell ref="A8:D8"/>
    <mergeCell ref="A10:D10"/>
    <mergeCell ref="A12:D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12"/>
  <sheetViews>
    <sheetView workbookViewId="0">
      <selection activeCell="G4" sqref="G4"/>
    </sheetView>
  </sheetViews>
  <sheetFormatPr defaultRowHeight="15" x14ac:dyDescent="0.25"/>
  <cols>
    <col min="1" max="1" width="9.140625" style="59"/>
    <col min="2" max="2" width="7.28515625" style="59" customWidth="1"/>
    <col min="3" max="3" width="67" style="59" customWidth="1"/>
    <col min="4" max="4" width="7.28515625" style="59" customWidth="1"/>
    <col min="5" max="5" width="8.85546875" style="59" customWidth="1"/>
    <col min="6" max="6" width="14.42578125" style="59" customWidth="1"/>
    <col min="7" max="7" width="11.42578125" style="59" customWidth="1"/>
    <col min="8" max="8" width="51.5703125" style="79" customWidth="1"/>
    <col min="9" max="9" width="9.140625" style="59" customWidth="1"/>
    <col min="10" max="16384" width="9.140625" style="59"/>
  </cols>
  <sheetData>
    <row r="1" spans="2:9" x14ac:dyDescent="0.25">
      <c r="B1" s="62"/>
      <c r="C1" s="63" t="s">
        <v>535</v>
      </c>
      <c r="D1" s="62"/>
      <c r="E1" s="62"/>
      <c r="F1" s="62"/>
      <c r="G1" s="62"/>
      <c r="H1" s="64"/>
    </row>
    <row r="2" spans="2:9" x14ac:dyDescent="0.25">
      <c r="B2" s="65"/>
      <c r="C2" s="65"/>
      <c r="D2" s="65"/>
      <c r="E2" s="65"/>
      <c r="F2" s="65"/>
      <c r="G2" s="65"/>
      <c r="H2" s="66"/>
    </row>
    <row r="3" spans="2:9" x14ac:dyDescent="0.25">
      <c r="B3" s="67" t="s">
        <v>534</v>
      </c>
      <c r="C3" s="68" t="s">
        <v>269</v>
      </c>
      <c r="D3" s="68" t="s">
        <v>0</v>
      </c>
      <c r="E3" s="67" t="s">
        <v>533</v>
      </c>
      <c r="F3" s="67" t="s">
        <v>599</v>
      </c>
      <c r="G3" s="69" t="s">
        <v>1</v>
      </c>
      <c r="H3" s="70" t="s">
        <v>18</v>
      </c>
    </row>
    <row r="4" spans="2:9" ht="30" x14ac:dyDescent="0.25">
      <c r="B4" s="71" t="s">
        <v>271</v>
      </c>
      <c r="C4" s="72" t="s">
        <v>15</v>
      </c>
      <c r="D4" s="72" t="s">
        <v>43</v>
      </c>
      <c r="E4" s="73"/>
      <c r="F4" s="73"/>
      <c r="G4" s="80"/>
      <c r="H4" s="80"/>
    </row>
    <row r="5" spans="2:9" x14ac:dyDescent="0.25">
      <c r="B5" s="71" t="s">
        <v>272</v>
      </c>
      <c r="C5" s="74" t="s">
        <v>9</v>
      </c>
      <c r="D5" s="72" t="s">
        <v>43</v>
      </c>
      <c r="E5" s="73"/>
      <c r="F5" s="73"/>
      <c r="G5" s="81"/>
      <c r="H5" s="80"/>
    </row>
    <row r="6" spans="2:9" x14ac:dyDescent="0.25">
      <c r="B6" s="71" t="s">
        <v>273</v>
      </c>
      <c r="C6" s="74" t="s">
        <v>60</v>
      </c>
      <c r="D6" s="72" t="s">
        <v>43</v>
      </c>
      <c r="E6" s="73"/>
      <c r="F6" s="73"/>
      <c r="G6" s="82"/>
      <c r="H6" s="80"/>
    </row>
    <row r="7" spans="2:9" x14ac:dyDescent="0.25">
      <c r="B7" s="71" t="s">
        <v>274</v>
      </c>
      <c r="C7" s="75" t="s">
        <v>157</v>
      </c>
      <c r="D7" s="72" t="s">
        <v>43</v>
      </c>
      <c r="E7" s="73"/>
      <c r="F7" s="73"/>
      <c r="G7" s="80"/>
      <c r="H7" s="83"/>
    </row>
    <row r="8" spans="2:9" ht="60" x14ac:dyDescent="0.25">
      <c r="B8" s="71" t="s">
        <v>275</v>
      </c>
      <c r="C8" s="74" t="s">
        <v>203</v>
      </c>
      <c r="D8" s="74" t="s">
        <v>0</v>
      </c>
      <c r="E8" s="73"/>
      <c r="F8" s="73"/>
      <c r="G8" s="81"/>
      <c r="H8" s="82"/>
    </row>
    <row r="9" spans="2:9" ht="30" x14ac:dyDescent="0.25">
      <c r="B9" s="71" t="s">
        <v>276</v>
      </c>
      <c r="C9" s="77" t="s">
        <v>24</v>
      </c>
      <c r="D9" s="72" t="s">
        <v>43</v>
      </c>
      <c r="E9" s="73"/>
      <c r="F9" s="73"/>
      <c r="G9" s="82"/>
      <c r="H9" s="80"/>
    </row>
    <row r="10" spans="2:9" x14ac:dyDescent="0.25">
      <c r="B10" s="71" t="s">
        <v>277</v>
      </c>
      <c r="C10" s="77" t="s">
        <v>35</v>
      </c>
      <c r="D10" s="72" t="s">
        <v>43</v>
      </c>
      <c r="E10" s="73"/>
      <c r="F10" s="73"/>
      <c r="G10" s="80"/>
      <c r="H10" s="80"/>
    </row>
    <row r="11" spans="2:9" ht="30" x14ac:dyDescent="0.25">
      <c r="B11" s="71" t="s">
        <v>625</v>
      </c>
      <c r="C11" s="77" t="s">
        <v>624</v>
      </c>
      <c r="D11" s="72" t="s">
        <v>43</v>
      </c>
      <c r="E11" s="73"/>
      <c r="F11" s="73"/>
      <c r="G11" s="80"/>
      <c r="H11" s="80"/>
      <c r="I11" s="78"/>
    </row>
    <row r="12" spans="2:9" ht="30" x14ac:dyDescent="0.25">
      <c r="B12" s="71" t="s">
        <v>626</v>
      </c>
      <c r="C12" s="77" t="s">
        <v>627</v>
      </c>
      <c r="D12" s="72" t="s">
        <v>43</v>
      </c>
      <c r="E12" s="73"/>
      <c r="F12" s="73"/>
      <c r="G12" s="80"/>
      <c r="H12" s="80"/>
      <c r="I12" s="78"/>
    </row>
  </sheetData>
  <sheetProtection algorithmName="SHA-512" hashValue="iuGlYJYqKWGlSk8TyAlgwRoUhkN9AdPVMb1dQVO/MKugph13i0AbwvOczl7mMih23yq5pgeOjnv/SKiJ1tYpgQ==" saltValue="o/t2+pUi37fm5+YFZ9jvM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92"/>
  <sheetViews>
    <sheetView zoomScaleNormal="100" workbookViewId="0">
      <selection activeCell="D8" sqref="D8"/>
    </sheetView>
  </sheetViews>
  <sheetFormatPr defaultRowHeight="15" x14ac:dyDescent="0.25"/>
  <cols>
    <col min="1" max="1" width="17.7109375" style="59" bestFit="1" customWidth="1"/>
    <col min="2" max="2" width="15.42578125" style="59" customWidth="1"/>
    <col min="3" max="3" width="7.28515625" style="59" customWidth="1"/>
    <col min="4" max="4" width="67" style="59" customWidth="1"/>
    <col min="5" max="5" width="9.42578125" style="59" bestFit="1" customWidth="1"/>
    <col min="6" max="6" width="9.42578125" style="59" customWidth="1"/>
    <col min="7" max="7" width="12.5703125" style="89" customWidth="1"/>
    <col min="8" max="8" width="11.42578125" style="59" customWidth="1"/>
    <col min="9" max="9" width="51.5703125" style="79" customWidth="1"/>
    <col min="10" max="10" width="9.140625" style="59"/>
    <col min="11" max="11" width="23.85546875" style="59" bestFit="1" customWidth="1"/>
    <col min="12" max="12" width="11" style="59" hidden="1" customWidth="1"/>
    <col min="13" max="13" width="11.42578125" style="88" customWidth="1"/>
    <col min="14" max="14" width="90.7109375" style="59" customWidth="1"/>
    <col min="15" max="16384" width="9.140625" style="59"/>
  </cols>
  <sheetData>
    <row r="1" spans="2:14" x14ac:dyDescent="0.25">
      <c r="B1" s="84"/>
      <c r="C1" s="84"/>
      <c r="D1" s="85" t="s">
        <v>536</v>
      </c>
      <c r="E1" s="85"/>
      <c r="F1" s="85"/>
      <c r="G1" s="86"/>
      <c r="H1" s="85"/>
      <c r="I1" s="87"/>
      <c r="J1" s="85"/>
      <c r="K1" s="85"/>
      <c r="L1" s="85"/>
    </row>
    <row r="2" spans="2:14" ht="15.75" thickBot="1" x14ac:dyDescent="0.3"/>
    <row r="3" spans="2:14" x14ac:dyDescent="0.25">
      <c r="B3" s="90" t="s">
        <v>545</v>
      </c>
      <c r="C3" s="91" t="s">
        <v>534</v>
      </c>
      <c r="D3" s="92" t="s">
        <v>269</v>
      </c>
      <c r="E3" s="67" t="s">
        <v>0</v>
      </c>
      <c r="F3" s="67" t="s">
        <v>533</v>
      </c>
      <c r="G3" s="93" t="s">
        <v>599</v>
      </c>
      <c r="H3" s="94" t="s">
        <v>1</v>
      </c>
      <c r="I3" s="95" t="s">
        <v>18</v>
      </c>
      <c r="J3" s="96"/>
      <c r="K3" s="69" t="s">
        <v>270</v>
      </c>
      <c r="L3" s="69" t="s">
        <v>611</v>
      </c>
      <c r="M3" s="97" t="s">
        <v>609</v>
      </c>
      <c r="N3" s="69" t="s">
        <v>610</v>
      </c>
    </row>
    <row r="4" spans="2:14" ht="30" x14ac:dyDescent="0.25">
      <c r="B4" s="98" t="s">
        <v>198</v>
      </c>
      <c r="C4" s="99" t="s">
        <v>278</v>
      </c>
      <c r="D4" s="98" t="s">
        <v>42</v>
      </c>
      <c r="E4" s="98" t="s">
        <v>43</v>
      </c>
      <c r="F4" s="100"/>
      <c r="G4" s="101"/>
      <c r="H4" s="170"/>
      <c r="I4" s="80"/>
      <c r="K4" s="65"/>
      <c r="L4" s="65"/>
    </row>
    <row r="5" spans="2:14" ht="30" x14ac:dyDescent="0.25">
      <c r="B5" s="74" t="s">
        <v>199</v>
      </c>
      <c r="C5" s="99" t="s">
        <v>279</v>
      </c>
      <c r="D5" s="102" t="s">
        <v>195</v>
      </c>
      <c r="E5" s="74" t="s">
        <v>0</v>
      </c>
      <c r="F5" s="74"/>
      <c r="G5" s="103"/>
      <c r="H5" s="170"/>
      <c r="I5" s="83"/>
      <c r="K5" s="65"/>
      <c r="L5" s="65"/>
    </row>
    <row r="6" spans="2:14" ht="60" x14ac:dyDescent="0.25">
      <c r="B6" s="104" t="s">
        <v>198</v>
      </c>
      <c r="C6" s="99" t="s">
        <v>280</v>
      </c>
      <c r="D6" s="76" t="s">
        <v>48</v>
      </c>
      <c r="E6" s="104" t="s">
        <v>0</v>
      </c>
      <c r="F6" s="104"/>
      <c r="G6" s="105"/>
      <c r="H6" s="170"/>
      <c r="I6" s="83"/>
      <c r="K6" s="65"/>
      <c r="L6" s="65"/>
    </row>
    <row r="7" spans="2:14" ht="60" x14ac:dyDescent="0.25">
      <c r="B7" s="106" t="s">
        <v>200</v>
      </c>
      <c r="C7" s="99" t="s">
        <v>281</v>
      </c>
      <c r="D7" s="77" t="s">
        <v>175</v>
      </c>
      <c r="E7" s="72" t="s">
        <v>43</v>
      </c>
      <c r="F7" s="72"/>
      <c r="G7" s="107"/>
      <c r="H7" s="170"/>
      <c r="I7" s="171"/>
      <c r="K7" s="65"/>
      <c r="L7" s="65"/>
    </row>
    <row r="8" spans="2:14" ht="45" x14ac:dyDescent="0.25">
      <c r="B8" s="77" t="s">
        <v>200</v>
      </c>
      <c r="C8" s="99" t="s">
        <v>282</v>
      </c>
      <c r="D8" s="72" t="s">
        <v>604</v>
      </c>
      <c r="E8" s="72" t="s">
        <v>43</v>
      </c>
      <c r="F8" s="72"/>
      <c r="G8" s="107"/>
      <c r="H8" s="170"/>
      <c r="I8" s="80"/>
      <c r="K8" s="65"/>
      <c r="L8" s="65"/>
    </row>
    <row r="9" spans="2:14" ht="45" x14ac:dyDescent="0.25">
      <c r="B9" s="74" t="s">
        <v>40</v>
      </c>
      <c r="C9" s="99" t="s">
        <v>283</v>
      </c>
      <c r="D9" s="108" t="s">
        <v>90</v>
      </c>
      <c r="E9" s="109" t="s">
        <v>0</v>
      </c>
      <c r="F9" s="110"/>
      <c r="G9" s="111"/>
      <c r="H9" s="170"/>
      <c r="I9" s="80"/>
      <c r="K9" s="65"/>
      <c r="L9" s="65"/>
    </row>
    <row r="10" spans="2:14" ht="30" x14ac:dyDescent="0.25">
      <c r="B10" s="112" t="s">
        <v>199</v>
      </c>
      <c r="C10" s="99" t="s">
        <v>284</v>
      </c>
      <c r="D10" s="113" t="s">
        <v>96</v>
      </c>
      <c r="E10" s="72" t="s">
        <v>0</v>
      </c>
      <c r="F10" s="114"/>
      <c r="G10" s="115"/>
      <c r="H10" s="170"/>
      <c r="I10" s="80"/>
      <c r="K10" s="65"/>
      <c r="L10" s="65"/>
    </row>
    <row r="11" spans="2:14" ht="30" x14ac:dyDescent="0.25">
      <c r="B11" s="112" t="s">
        <v>199</v>
      </c>
      <c r="C11" s="99" t="s">
        <v>285</v>
      </c>
      <c r="D11" s="98" t="s">
        <v>176</v>
      </c>
      <c r="E11" s="74" t="s">
        <v>43</v>
      </c>
      <c r="F11" s="74"/>
      <c r="G11" s="103"/>
      <c r="H11" s="170"/>
      <c r="I11" s="80"/>
      <c r="K11" s="65"/>
      <c r="L11" s="65"/>
    </row>
    <row r="12" spans="2:14" ht="30" x14ac:dyDescent="0.25">
      <c r="B12" s="112" t="s">
        <v>199</v>
      </c>
      <c r="C12" s="99" t="s">
        <v>286</v>
      </c>
      <c r="D12" s="116" t="s">
        <v>177</v>
      </c>
      <c r="E12" s="74" t="s">
        <v>43</v>
      </c>
      <c r="F12" s="74"/>
      <c r="G12" s="103"/>
      <c r="H12" s="170"/>
      <c r="I12" s="172"/>
      <c r="K12" s="65"/>
      <c r="L12" s="65"/>
    </row>
    <row r="13" spans="2:14" ht="45" x14ac:dyDescent="0.25">
      <c r="B13" s="72" t="s">
        <v>200</v>
      </c>
      <c r="C13" s="99" t="s">
        <v>287</v>
      </c>
      <c r="D13" s="72" t="s">
        <v>201</v>
      </c>
      <c r="E13" s="72" t="s">
        <v>43</v>
      </c>
      <c r="F13" s="72"/>
      <c r="G13" s="107"/>
      <c r="H13" s="170"/>
      <c r="I13" s="80"/>
      <c r="K13" s="65"/>
      <c r="L13" s="65"/>
    </row>
    <row r="14" spans="2:14" ht="45" x14ac:dyDescent="0.25">
      <c r="B14" s="72" t="s">
        <v>200</v>
      </c>
      <c r="C14" s="99" t="s">
        <v>288</v>
      </c>
      <c r="D14" s="72" t="s">
        <v>41</v>
      </c>
      <c r="E14" s="72" t="s">
        <v>43</v>
      </c>
      <c r="F14" s="72"/>
      <c r="G14" s="107"/>
      <c r="H14" s="170"/>
      <c r="I14" s="80"/>
      <c r="K14" s="65"/>
      <c r="L14" s="65"/>
    </row>
    <row r="15" spans="2:14" ht="120" x14ac:dyDescent="0.25">
      <c r="B15" s="98" t="s">
        <v>198</v>
      </c>
      <c r="C15" s="99" t="s">
        <v>289</v>
      </c>
      <c r="D15" s="118" t="s">
        <v>228</v>
      </c>
      <c r="E15" s="118" t="s">
        <v>0</v>
      </c>
      <c r="F15" s="119"/>
      <c r="G15" s="120"/>
      <c r="H15" s="170"/>
      <c r="I15" s="173"/>
      <c r="K15" s="65"/>
      <c r="L15" s="65"/>
    </row>
    <row r="16" spans="2:14" ht="30" x14ac:dyDescent="0.25">
      <c r="B16" s="74" t="s">
        <v>198</v>
      </c>
      <c r="C16" s="99" t="s">
        <v>290</v>
      </c>
      <c r="D16" s="75" t="s">
        <v>204</v>
      </c>
      <c r="E16" s="118" t="s">
        <v>0</v>
      </c>
      <c r="F16" s="118"/>
      <c r="G16" s="122"/>
      <c r="H16" s="170"/>
      <c r="I16" s="83"/>
      <c r="K16" s="65"/>
      <c r="L16" s="65"/>
    </row>
    <row r="17" spans="2:14" ht="218.25" customHeight="1" x14ac:dyDescent="0.25">
      <c r="B17" s="72" t="s">
        <v>198</v>
      </c>
      <c r="C17" s="99" t="s">
        <v>291</v>
      </c>
      <c r="D17" s="123" t="s">
        <v>595</v>
      </c>
      <c r="E17" s="123" t="s">
        <v>0</v>
      </c>
      <c r="F17" s="123"/>
      <c r="G17" s="124"/>
      <c r="H17" s="170"/>
      <c r="I17" s="83"/>
      <c r="K17" s="65"/>
      <c r="L17" s="65"/>
    </row>
    <row r="18" spans="2:14" ht="30" x14ac:dyDescent="0.25">
      <c r="B18" s="72" t="s">
        <v>198</v>
      </c>
      <c r="C18" s="99" t="s">
        <v>292</v>
      </c>
      <c r="D18" s="118" t="s">
        <v>205</v>
      </c>
      <c r="F18" s="118" t="s">
        <v>185</v>
      </c>
      <c r="G18" s="125">
        <v>5</v>
      </c>
      <c r="H18" s="81"/>
      <c r="I18" s="83"/>
      <c r="K18" s="126"/>
      <c r="L18" s="127" t="e">
        <f>VLOOKUP(K18,$A$72:$B$73,2,0)</f>
        <v>#N/A</v>
      </c>
      <c r="M18" s="128" t="e">
        <f>L18*G18</f>
        <v>#N/A</v>
      </c>
      <c r="N18" s="126" t="s">
        <v>612</v>
      </c>
    </row>
    <row r="19" spans="2:14" ht="60" x14ac:dyDescent="0.25">
      <c r="B19" s="72" t="s">
        <v>198</v>
      </c>
      <c r="C19" s="99" t="s">
        <v>293</v>
      </c>
      <c r="D19" s="129" t="s">
        <v>186</v>
      </c>
      <c r="E19" s="130" t="s">
        <v>0</v>
      </c>
      <c r="F19" s="131"/>
      <c r="G19" s="132"/>
      <c r="H19" s="170"/>
      <c r="I19" s="82"/>
      <c r="K19" s="65"/>
      <c r="L19" s="65"/>
    </row>
    <row r="20" spans="2:14" ht="30" x14ac:dyDescent="0.25">
      <c r="B20" s="72" t="s">
        <v>198</v>
      </c>
      <c r="C20" s="99" t="s">
        <v>294</v>
      </c>
      <c r="D20" s="123" t="s">
        <v>188</v>
      </c>
      <c r="E20" s="123" t="s">
        <v>0</v>
      </c>
      <c r="F20" s="123"/>
      <c r="G20" s="124"/>
      <c r="H20" s="170"/>
      <c r="I20" s="83"/>
      <c r="K20" s="65"/>
      <c r="L20" s="65"/>
    </row>
    <row r="21" spans="2:14" ht="30" x14ac:dyDescent="0.25">
      <c r="B21" s="72" t="s">
        <v>198</v>
      </c>
      <c r="C21" s="99" t="s">
        <v>295</v>
      </c>
      <c r="D21" s="118" t="s">
        <v>187</v>
      </c>
      <c r="E21" s="123"/>
      <c r="F21" s="123" t="s">
        <v>185</v>
      </c>
      <c r="G21" s="133">
        <v>5</v>
      </c>
      <c r="H21" s="170"/>
      <c r="I21" s="83"/>
      <c r="K21" s="126"/>
      <c r="L21" s="127" t="e">
        <f>VLOOKUP(K21,$A$72:$B$73,2,0)</f>
        <v>#N/A</v>
      </c>
      <c r="M21" s="128" t="e">
        <f>L21*G21</f>
        <v>#N/A</v>
      </c>
      <c r="N21" s="126" t="s">
        <v>612</v>
      </c>
    </row>
    <row r="22" spans="2:14" ht="60" x14ac:dyDescent="0.25">
      <c r="B22" s="72" t="s">
        <v>199</v>
      </c>
      <c r="C22" s="99" t="s">
        <v>296</v>
      </c>
      <c r="D22" s="121" t="s">
        <v>178</v>
      </c>
      <c r="E22" s="123" t="s">
        <v>0</v>
      </c>
      <c r="F22" s="123"/>
      <c r="G22" s="124"/>
      <c r="H22" s="170"/>
      <c r="I22" s="83"/>
      <c r="K22" s="65"/>
      <c r="L22" s="65"/>
    </row>
    <row r="23" spans="2:14" ht="30" x14ac:dyDescent="0.25">
      <c r="B23" s="72" t="s">
        <v>200</v>
      </c>
      <c r="C23" s="99" t="s">
        <v>297</v>
      </c>
      <c r="D23" s="134" t="s">
        <v>36</v>
      </c>
      <c r="E23" s="134" t="s">
        <v>0</v>
      </c>
      <c r="F23" s="134"/>
      <c r="G23" s="135"/>
      <c r="H23" s="170"/>
      <c r="I23" s="83"/>
      <c r="K23" s="65"/>
      <c r="L23" s="65"/>
    </row>
    <row r="24" spans="2:14" ht="30" x14ac:dyDescent="0.25">
      <c r="B24" s="72" t="s">
        <v>200</v>
      </c>
      <c r="C24" s="99" t="s">
        <v>298</v>
      </c>
      <c r="D24" s="72" t="s">
        <v>179</v>
      </c>
      <c r="E24" s="72" t="s">
        <v>0</v>
      </c>
      <c r="F24" s="72"/>
      <c r="G24" s="107"/>
      <c r="H24" s="170"/>
      <c r="I24" s="80"/>
      <c r="K24" s="65"/>
      <c r="L24" s="65"/>
    </row>
    <row r="25" spans="2:14" ht="75" x14ac:dyDescent="0.25">
      <c r="B25" s="72" t="s">
        <v>40</v>
      </c>
      <c r="C25" s="99" t="s">
        <v>299</v>
      </c>
      <c r="D25" s="72" t="s">
        <v>226</v>
      </c>
      <c r="E25" s="72" t="s">
        <v>0</v>
      </c>
      <c r="F25" s="72"/>
      <c r="G25" s="107"/>
      <c r="H25" s="170"/>
      <c r="I25" s="80"/>
      <c r="K25" s="65"/>
      <c r="L25" s="65"/>
    </row>
    <row r="26" spans="2:14" ht="30" x14ac:dyDescent="0.25">
      <c r="B26" s="74" t="s">
        <v>200</v>
      </c>
      <c r="C26" s="99" t="s">
        <v>300</v>
      </c>
      <c r="D26" s="75" t="s">
        <v>143</v>
      </c>
      <c r="E26" s="72" t="s">
        <v>0</v>
      </c>
      <c r="F26" s="72"/>
      <c r="G26" s="107"/>
      <c r="H26" s="170"/>
      <c r="I26" s="83"/>
      <c r="K26" s="65"/>
      <c r="L26" s="65"/>
    </row>
    <row r="27" spans="2:14" ht="60" x14ac:dyDescent="0.25">
      <c r="B27" s="136" t="s">
        <v>40</v>
      </c>
      <c r="C27" s="99" t="s">
        <v>301</v>
      </c>
      <c r="D27" s="137" t="s">
        <v>206</v>
      </c>
      <c r="E27" s="74"/>
      <c r="F27" s="138" t="s">
        <v>592</v>
      </c>
      <c r="G27" s="99">
        <v>10</v>
      </c>
      <c r="H27" s="80"/>
      <c r="I27" s="80"/>
      <c r="K27" s="139"/>
      <c r="L27" s="127" t="e">
        <f>VLOOKUP(K27,A76:B78,2,0)</f>
        <v>#N/A</v>
      </c>
      <c r="M27" s="128" t="e">
        <f>L27*G27</f>
        <v>#N/A</v>
      </c>
      <c r="N27" s="126" t="s">
        <v>612</v>
      </c>
    </row>
    <row r="28" spans="2:14" ht="45" x14ac:dyDescent="0.25">
      <c r="B28" s="72" t="s">
        <v>199</v>
      </c>
      <c r="C28" s="99" t="s">
        <v>302</v>
      </c>
      <c r="D28" s="121" t="s">
        <v>44</v>
      </c>
      <c r="E28" s="123" t="s">
        <v>0</v>
      </c>
      <c r="F28" s="140"/>
      <c r="G28" s="141"/>
      <c r="H28" s="170"/>
      <c r="I28" s="80"/>
      <c r="K28" s="65"/>
      <c r="L28" s="65"/>
    </row>
    <row r="29" spans="2:14" x14ac:dyDescent="0.25">
      <c r="B29" s="72" t="s">
        <v>199</v>
      </c>
      <c r="C29" s="99" t="s">
        <v>303</v>
      </c>
      <c r="D29" s="121" t="s">
        <v>45</v>
      </c>
      <c r="E29" s="123" t="s">
        <v>0</v>
      </c>
      <c r="F29" s="140"/>
      <c r="G29" s="141"/>
      <c r="H29" s="170"/>
      <c r="I29" s="80"/>
      <c r="K29" s="65"/>
      <c r="L29" s="65"/>
    </row>
    <row r="30" spans="2:14" ht="30" x14ac:dyDescent="0.25">
      <c r="B30" s="72" t="s">
        <v>199</v>
      </c>
      <c r="C30" s="99" t="s">
        <v>304</v>
      </c>
      <c r="D30" s="142" t="s">
        <v>235</v>
      </c>
      <c r="E30" s="123" t="s">
        <v>0</v>
      </c>
      <c r="F30" s="140"/>
      <c r="G30" s="141"/>
      <c r="H30" s="170"/>
      <c r="I30" s="80"/>
      <c r="K30" s="65"/>
      <c r="L30" s="65"/>
    </row>
    <row r="31" spans="2:14" ht="30" x14ac:dyDescent="0.25">
      <c r="B31" s="121" t="s">
        <v>40</v>
      </c>
      <c r="C31" s="99" t="s">
        <v>305</v>
      </c>
      <c r="D31" s="129" t="s">
        <v>97</v>
      </c>
      <c r="E31" s="129" t="s">
        <v>0</v>
      </c>
      <c r="F31" s="129"/>
      <c r="G31" s="103"/>
      <c r="H31" s="170"/>
      <c r="I31" s="174"/>
      <c r="K31" s="65"/>
      <c r="L31" s="65"/>
    </row>
    <row r="32" spans="2:14" ht="45" x14ac:dyDescent="0.25">
      <c r="B32" s="72" t="s">
        <v>200</v>
      </c>
      <c r="C32" s="99" t="s">
        <v>306</v>
      </c>
      <c r="D32" s="143" t="s">
        <v>46</v>
      </c>
      <c r="E32" s="143" t="s">
        <v>0</v>
      </c>
      <c r="F32" s="143"/>
      <c r="G32" s="144"/>
      <c r="H32" s="170"/>
      <c r="I32" s="83"/>
      <c r="K32" s="65"/>
      <c r="L32" s="65"/>
    </row>
    <row r="33" spans="2:13" ht="48.75" customHeight="1" x14ac:dyDescent="0.25">
      <c r="B33" s="72" t="s">
        <v>200</v>
      </c>
      <c r="C33" s="99" t="s">
        <v>307</v>
      </c>
      <c r="D33" s="123" t="s">
        <v>213</v>
      </c>
      <c r="E33" s="123" t="s">
        <v>0</v>
      </c>
      <c r="F33" s="123"/>
      <c r="G33" s="124"/>
      <c r="H33" s="170"/>
      <c r="I33" s="83"/>
      <c r="K33" s="65"/>
      <c r="L33" s="65"/>
    </row>
    <row r="34" spans="2:13" ht="30" x14ac:dyDescent="0.25">
      <c r="B34" s="74" t="s">
        <v>40</v>
      </c>
      <c r="C34" s="99" t="s">
        <v>308</v>
      </c>
      <c r="D34" s="75" t="s">
        <v>161</v>
      </c>
      <c r="E34" s="118" t="s">
        <v>0</v>
      </c>
      <c r="F34" s="118"/>
      <c r="G34" s="122"/>
      <c r="H34" s="170"/>
      <c r="I34" s="83"/>
      <c r="K34" s="65"/>
      <c r="L34" s="65"/>
    </row>
    <row r="35" spans="2:13" ht="45" x14ac:dyDescent="0.25">
      <c r="B35" s="72" t="s">
        <v>200</v>
      </c>
      <c r="C35" s="99" t="s">
        <v>309</v>
      </c>
      <c r="D35" s="123" t="s">
        <v>602</v>
      </c>
      <c r="E35" s="123" t="s">
        <v>0</v>
      </c>
      <c r="F35" s="123"/>
      <c r="G35" s="124"/>
      <c r="H35" s="170"/>
      <c r="I35" s="83"/>
      <c r="K35" s="65"/>
      <c r="L35" s="65"/>
    </row>
    <row r="36" spans="2:13" ht="45" x14ac:dyDescent="0.25">
      <c r="B36" s="72" t="s">
        <v>200</v>
      </c>
      <c r="C36" s="99" t="s">
        <v>310</v>
      </c>
      <c r="D36" s="118" t="s">
        <v>47</v>
      </c>
      <c r="E36" s="123" t="s">
        <v>0</v>
      </c>
      <c r="F36" s="123"/>
      <c r="G36" s="124"/>
      <c r="H36" s="170"/>
      <c r="I36" s="83"/>
      <c r="K36" s="65"/>
      <c r="L36" s="65"/>
    </row>
    <row r="37" spans="2:13" ht="30" x14ac:dyDescent="0.25">
      <c r="B37" s="72" t="s">
        <v>199</v>
      </c>
      <c r="C37" s="99" t="s">
        <v>311</v>
      </c>
      <c r="D37" s="112" t="s">
        <v>105</v>
      </c>
      <c r="E37" s="123" t="s">
        <v>0</v>
      </c>
      <c r="F37" s="123"/>
      <c r="G37" s="124"/>
      <c r="H37" s="170"/>
      <c r="I37" s="83"/>
      <c r="K37" s="65"/>
      <c r="L37" s="65"/>
    </row>
    <row r="38" spans="2:13" ht="30" x14ac:dyDescent="0.25">
      <c r="B38" s="74" t="s">
        <v>200</v>
      </c>
      <c r="C38" s="99" t="s">
        <v>312</v>
      </c>
      <c r="D38" s="112" t="s">
        <v>180</v>
      </c>
      <c r="E38" s="118" t="s">
        <v>0</v>
      </c>
      <c r="F38" s="118"/>
      <c r="G38" s="122"/>
      <c r="H38" s="170"/>
      <c r="I38" s="83"/>
      <c r="K38" s="65"/>
      <c r="L38" s="65"/>
    </row>
    <row r="39" spans="2:13" ht="30" x14ac:dyDescent="0.25">
      <c r="B39" s="74" t="s">
        <v>40</v>
      </c>
      <c r="C39" s="99" t="s">
        <v>313</v>
      </c>
      <c r="D39" s="74" t="s">
        <v>115</v>
      </c>
      <c r="E39" s="118" t="s">
        <v>0</v>
      </c>
      <c r="F39" s="118"/>
      <c r="G39" s="122"/>
      <c r="H39" s="170"/>
      <c r="I39" s="83"/>
      <c r="K39" s="65"/>
      <c r="L39" s="65"/>
    </row>
    <row r="40" spans="2:13" ht="30" x14ac:dyDescent="0.25">
      <c r="B40" s="74" t="s">
        <v>40</v>
      </c>
      <c r="C40" s="99" t="s">
        <v>314</v>
      </c>
      <c r="D40" s="74" t="s">
        <v>116</v>
      </c>
      <c r="E40" s="118" t="s">
        <v>0</v>
      </c>
      <c r="F40" s="118"/>
      <c r="G40" s="122"/>
      <c r="H40" s="170"/>
      <c r="I40" s="83"/>
      <c r="K40" s="65"/>
      <c r="L40" s="65"/>
    </row>
    <row r="41" spans="2:13" ht="45" x14ac:dyDescent="0.25">
      <c r="B41" s="98" t="s">
        <v>200</v>
      </c>
      <c r="C41" s="99" t="s">
        <v>315</v>
      </c>
      <c r="D41" s="118" t="s">
        <v>603</v>
      </c>
      <c r="E41" s="118" t="s">
        <v>0</v>
      </c>
      <c r="F41" s="118"/>
      <c r="G41" s="122"/>
      <c r="H41" s="170"/>
      <c r="I41" s="83"/>
      <c r="K41" s="65"/>
      <c r="L41" s="65"/>
    </row>
    <row r="42" spans="2:13" ht="45" x14ac:dyDescent="0.25">
      <c r="B42" s="98" t="s">
        <v>200</v>
      </c>
      <c r="C42" s="99" t="s">
        <v>316</v>
      </c>
      <c r="D42" s="118" t="s">
        <v>184</v>
      </c>
      <c r="E42" s="118" t="s">
        <v>0</v>
      </c>
      <c r="F42" s="118"/>
      <c r="G42" s="122"/>
      <c r="H42" s="170"/>
      <c r="I42" s="83"/>
      <c r="K42" s="65"/>
      <c r="L42" s="65"/>
    </row>
    <row r="43" spans="2:13" ht="60" x14ac:dyDescent="0.25">
      <c r="B43" s="98" t="s">
        <v>198</v>
      </c>
      <c r="C43" s="99" t="s">
        <v>317</v>
      </c>
      <c r="D43" s="145" t="s">
        <v>189</v>
      </c>
      <c r="E43" s="74" t="s">
        <v>0</v>
      </c>
      <c r="F43" s="74"/>
      <c r="G43" s="103"/>
      <c r="H43" s="170"/>
      <c r="I43" s="83"/>
      <c r="K43" s="65"/>
      <c r="L43" s="65"/>
    </row>
    <row r="44" spans="2:13" s="147" customFormat="1" x14ac:dyDescent="0.25">
      <c r="B44" s="74" t="s">
        <v>199</v>
      </c>
      <c r="C44" s="99" t="s">
        <v>318</v>
      </c>
      <c r="D44" s="75" t="s">
        <v>165</v>
      </c>
      <c r="E44" s="74" t="s">
        <v>0</v>
      </c>
      <c r="F44" s="74"/>
      <c r="G44" s="103"/>
      <c r="H44" s="170"/>
      <c r="I44" s="175"/>
      <c r="K44" s="148"/>
      <c r="L44" s="148"/>
      <c r="M44" s="149"/>
    </row>
    <row r="45" spans="2:13" ht="30" x14ac:dyDescent="0.25">
      <c r="B45" s="74" t="s">
        <v>199</v>
      </c>
      <c r="C45" s="99" t="s">
        <v>319</v>
      </c>
      <c r="D45" s="74" t="s">
        <v>37</v>
      </c>
      <c r="E45" s="74" t="s">
        <v>0</v>
      </c>
      <c r="F45" s="74"/>
      <c r="G45" s="103"/>
      <c r="H45" s="170"/>
      <c r="I45" s="83"/>
      <c r="K45" s="65"/>
      <c r="L45" s="65"/>
    </row>
    <row r="46" spans="2:13" x14ac:dyDescent="0.25">
      <c r="B46" s="72" t="s">
        <v>40</v>
      </c>
      <c r="C46" s="99" t="s">
        <v>320</v>
      </c>
      <c r="D46" s="134" t="s">
        <v>196</v>
      </c>
      <c r="E46" s="134" t="s">
        <v>0</v>
      </c>
      <c r="F46" s="134"/>
      <c r="G46" s="135"/>
      <c r="H46" s="170"/>
      <c r="I46" s="83"/>
      <c r="K46" s="65"/>
      <c r="L46" s="65"/>
    </row>
    <row r="47" spans="2:13" ht="45" x14ac:dyDescent="0.25">
      <c r="B47" s="72" t="s">
        <v>199</v>
      </c>
      <c r="C47" s="99" t="s">
        <v>321</v>
      </c>
      <c r="D47" s="134" t="s">
        <v>207</v>
      </c>
      <c r="E47" s="134" t="s">
        <v>0</v>
      </c>
      <c r="F47" s="134"/>
      <c r="G47" s="135"/>
      <c r="H47" s="170"/>
      <c r="I47" s="83"/>
      <c r="K47" s="65"/>
      <c r="L47" s="65"/>
    </row>
    <row r="48" spans="2:13" ht="30" x14ac:dyDescent="0.25">
      <c r="B48" s="129" t="s">
        <v>199</v>
      </c>
      <c r="C48" s="99" t="s">
        <v>322</v>
      </c>
      <c r="D48" s="150" t="s">
        <v>601</v>
      </c>
      <c r="E48" s="123" t="s">
        <v>0</v>
      </c>
      <c r="F48" s="123"/>
      <c r="G48" s="124"/>
      <c r="H48" s="170"/>
      <c r="I48" s="83"/>
      <c r="K48" s="65"/>
      <c r="L48" s="65"/>
    </row>
    <row r="49" spans="2:12" ht="75" x14ac:dyDescent="0.25">
      <c r="B49" s="129" t="s">
        <v>198</v>
      </c>
      <c r="C49" s="99" t="s">
        <v>323</v>
      </c>
      <c r="D49" s="150" t="s">
        <v>197</v>
      </c>
      <c r="E49" s="118" t="s">
        <v>0</v>
      </c>
      <c r="F49" s="118"/>
      <c r="G49" s="122"/>
      <c r="H49" s="170"/>
      <c r="I49" s="83"/>
      <c r="K49" s="65"/>
      <c r="L49" s="65"/>
    </row>
    <row r="50" spans="2:12" ht="30" x14ac:dyDescent="0.25">
      <c r="B50" s="72" t="s">
        <v>200</v>
      </c>
      <c r="C50" s="99" t="s">
        <v>324</v>
      </c>
      <c r="D50" s="74" t="s">
        <v>59</v>
      </c>
      <c r="E50" s="134" t="s">
        <v>0</v>
      </c>
      <c r="F50" s="134"/>
      <c r="G50" s="135"/>
      <c r="H50" s="170"/>
      <c r="I50" s="83"/>
      <c r="K50" s="65"/>
      <c r="L50" s="65"/>
    </row>
    <row r="51" spans="2:12" ht="90" x14ac:dyDescent="0.25">
      <c r="B51" s="72" t="s">
        <v>40</v>
      </c>
      <c r="C51" s="99" t="s">
        <v>325</v>
      </c>
      <c r="D51" s="151" t="s">
        <v>548</v>
      </c>
      <c r="E51" s="134" t="s">
        <v>0</v>
      </c>
      <c r="F51" s="134"/>
      <c r="G51" s="135"/>
      <c r="H51" s="170"/>
      <c r="I51" s="83"/>
      <c r="K51" s="65"/>
      <c r="L51" s="65"/>
    </row>
    <row r="52" spans="2:12" ht="105" x14ac:dyDescent="0.25">
      <c r="B52" s="72" t="s">
        <v>200</v>
      </c>
      <c r="C52" s="99" t="s">
        <v>326</v>
      </c>
      <c r="D52" s="76" t="s">
        <v>573</v>
      </c>
      <c r="E52" s="72" t="s">
        <v>0</v>
      </c>
      <c r="F52" s="72"/>
      <c r="G52" s="107"/>
      <c r="H52" s="170"/>
      <c r="I52" s="80"/>
      <c r="K52" s="65"/>
      <c r="L52" s="65"/>
    </row>
    <row r="53" spans="2:12" ht="30" x14ac:dyDescent="0.25">
      <c r="B53" s="98" t="s">
        <v>200</v>
      </c>
      <c r="C53" s="99" t="s">
        <v>327</v>
      </c>
      <c r="D53" s="108" t="s">
        <v>574</v>
      </c>
      <c r="E53" s="109" t="s">
        <v>0</v>
      </c>
      <c r="F53" s="110"/>
      <c r="G53" s="111"/>
      <c r="H53" s="170"/>
      <c r="I53" s="80"/>
      <c r="K53" s="65"/>
      <c r="L53" s="65"/>
    </row>
    <row r="54" spans="2:12" ht="45" x14ac:dyDescent="0.25">
      <c r="B54" s="72" t="s">
        <v>200</v>
      </c>
      <c r="C54" s="99" t="s">
        <v>328</v>
      </c>
      <c r="D54" s="152" t="s">
        <v>49</v>
      </c>
      <c r="E54" s="72" t="s">
        <v>0</v>
      </c>
      <c r="F54" s="114"/>
      <c r="G54" s="115"/>
      <c r="H54" s="170"/>
      <c r="I54" s="80"/>
      <c r="K54" s="65"/>
      <c r="L54" s="65"/>
    </row>
    <row r="55" spans="2:12" ht="45" x14ac:dyDescent="0.25">
      <c r="B55" s="74" t="s">
        <v>200</v>
      </c>
      <c r="C55" s="99" t="s">
        <v>329</v>
      </c>
      <c r="D55" s="98" t="s">
        <v>98</v>
      </c>
      <c r="E55" s="72" t="s">
        <v>0</v>
      </c>
      <c r="F55" s="114"/>
      <c r="G55" s="115"/>
      <c r="H55" s="170"/>
      <c r="I55" s="80"/>
      <c r="K55" s="65"/>
      <c r="L55" s="65"/>
    </row>
    <row r="56" spans="2:12" ht="60" x14ac:dyDescent="0.25">
      <c r="B56" s="74" t="s">
        <v>198</v>
      </c>
      <c r="C56" s="99" t="s">
        <v>330</v>
      </c>
      <c r="D56" s="153" t="s">
        <v>13</v>
      </c>
      <c r="E56" s="98" t="s">
        <v>0</v>
      </c>
      <c r="F56" s="154"/>
      <c r="G56" s="155"/>
      <c r="H56" s="170"/>
      <c r="I56" s="82"/>
      <c r="K56" s="65"/>
      <c r="L56" s="65"/>
    </row>
    <row r="57" spans="2:12" ht="30" x14ac:dyDescent="0.25">
      <c r="B57" s="74" t="s">
        <v>198</v>
      </c>
      <c r="C57" s="99" t="s">
        <v>331</v>
      </c>
      <c r="D57" s="153" t="s">
        <v>125</v>
      </c>
      <c r="E57" s="74" t="s">
        <v>0</v>
      </c>
      <c r="F57" s="138"/>
      <c r="G57" s="99"/>
      <c r="H57" s="170"/>
      <c r="I57" s="82"/>
      <c r="K57" s="65"/>
      <c r="L57" s="65"/>
    </row>
    <row r="58" spans="2:12" ht="30" x14ac:dyDescent="0.25">
      <c r="B58" s="74" t="s">
        <v>200</v>
      </c>
      <c r="C58" s="99" t="s">
        <v>332</v>
      </c>
      <c r="D58" s="75" t="s">
        <v>221</v>
      </c>
      <c r="E58" s="74" t="s">
        <v>0</v>
      </c>
      <c r="F58" s="74"/>
      <c r="G58" s="103"/>
      <c r="H58" s="170"/>
      <c r="I58" s="175"/>
      <c r="K58" s="65"/>
      <c r="L58" s="65"/>
    </row>
    <row r="59" spans="2:12" ht="105" x14ac:dyDescent="0.25">
      <c r="B59" s="142" t="s">
        <v>234</v>
      </c>
      <c r="C59" s="99" t="s">
        <v>333</v>
      </c>
      <c r="D59" s="77" t="s">
        <v>190</v>
      </c>
      <c r="E59" s="98" t="s">
        <v>0</v>
      </c>
      <c r="F59" s="98"/>
      <c r="G59" s="156"/>
      <c r="H59" s="170"/>
      <c r="I59" s="176"/>
      <c r="K59" s="65"/>
      <c r="L59" s="65"/>
    </row>
    <row r="60" spans="2:12" ht="30" x14ac:dyDescent="0.25">
      <c r="B60" s="142" t="s">
        <v>234</v>
      </c>
      <c r="C60" s="99" t="s">
        <v>334</v>
      </c>
      <c r="D60" s="77" t="s">
        <v>544</v>
      </c>
      <c r="E60" s="98" t="s">
        <v>0</v>
      </c>
      <c r="F60" s="98"/>
      <c r="G60" s="156"/>
      <c r="H60" s="170"/>
      <c r="I60" s="176"/>
      <c r="K60" s="65"/>
      <c r="L60" s="65"/>
    </row>
    <row r="61" spans="2:12" ht="50.25" customHeight="1" x14ac:dyDescent="0.25">
      <c r="B61" s="142" t="s">
        <v>234</v>
      </c>
      <c r="C61" s="99" t="s">
        <v>335</v>
      </c>
      <c r="D61" s="77" t="s">
        <v>191</v>
      </c>
      <c r="E61" s="98" t="s">
        <v>0</v>
      </c>
      <c r="F61" s="98"/>
      <c r="G61" s="156"/>
      <c r="H61" s="170"/>
      <c r="I61" s="176"/>
      <c r="K61" s="65"/>
      <c r="L61" s="65"/>
    </row>
    <row r="62" spans="2:12" ht="63" customHeight="1" x14ac:dyDescent="0.25">
      <c r="B62" s="142" t="s">
        <v>234</v>
      </c>
      <c r="C62" s="99" t="s">
        <v>336</v>
      </c>
      <c r="D62" s="98" t="s">
        <v>192</v>
      </c>
      <c r="E62" s="98" t="s">
        <v>0</v>
      </c>
      <c r="F62" s="157"/>
      <c r="G62" s="158"/>
      <c r="H62" s="170"/>
      <c r="I62" s="176"/>
      <c r="K62" s="65"/>
      <c r="L62" s="65"/>
    </row>
    <row r="63" spans="2:12" ht="60" x14ac:dyDescent="0.25">
      <c r="B63" s="142" t="s">
        <v>234</v>
      </c>
      <c r="C63" s="99" t="s">
        <v>337</v>
      </c>
      <c r="D63" s="150" t="s">
        <v>543</v>
      </c>
      <c r="E63" s="98" t="s">
        <v>0</v>
      </c>
      <c r="F63" s="157"/>
      <c r="G63" s="158"/>
      <c r="H63" s="170"/>
      <c r="I63" s="176"/>
      <c r="K63" s="65"/>
      <c r="L63" s="65"/>
    </row>
    <row r="64" spans="2:12" ht="51" customHeight="1" x14ac:dyDescent="0.25">
      <c r="B64" s="142" t="s">
        <v>234</v>
      </c>
      <c r="C64" s="99" t="s">
        <v>338</v>
      </c>
      <c r="D64" s="150" t="s">
        <v>542</v>
      </c>
      <c r="E64" s="98" t="s">
        <v>0</v>
      </c>
      <c r="F64" s="157"/>
      <c r="G64" s="158"/>
      <c r="H64" s="170"/>
      <c r="I64" s="176"/>
      <c r="K64" s="65"/>
      <c r="L64" s="65"/>
    </row>
    <row r="65" spans="1:13" ht="48" customHeight="1" x14ac:dyDescent="0.25">
      <c r="B65" s="142" t="s">
        <v>199</v>
      </c>
      <c r="C65" s="99" t="s">
        <v>339</v>
      </c>
      <c r="D65" s="150" t="s">
        <v>193</v>
      </c>
      <c r="E65" s="98" t="s">
        <v>0</v>
      </c>
      <c r="F65" s="159"/>
      <c r="G65" s="160"/>
      <c r="H65" s="170"/>
      <c r="I65" s="177"/>
      <c r="K65" s="65"/>
      <c r="L65" s="65"/>
    </row>
    <row r="66" spans="1:13" ht="45" x14ac:dyDescent="0.25">
      <c r="B66" s="142" t="s">
        <v>199</v>
      </c>
      <c r="C66" s="99" t="s">
        <v>559</v>
      </c>
      <c r="D66" s="150" t="s">
        <v>194</v>
      </c>
      <c r="E66" s="98" t="s">
        <v>0</v>
      </c>
      <c r="F66" s="159"/>
      <c r="G66" s="160"/>
      <c r="H66" s="170"/>
      <c r="I66" s="172"/>
      <c r="K66" s="65"/>
      <c r="L66" s="65"/>
    </row>
    <row r="67" spans="1:13" ht="30" x14ac:dyDescent="0.25">
      <c r="B67" s="157" t="s">
        <v>560</v>
      </c>
      <c r="C67" s="155" t="s">
        <v>575</v>
      </c>
      <c r="D67" s="150" t="s">
        <v>558</v>
      </c>
      <c r="E67" s="98" t="s">
        <v>0</v>
      </c>
      <c r="F67" s="159"/>
      <c r="G67" s="160"/>
      <c r="H67" s="170"/>
      <c r="I67" s="172"/>
      <c r="K67" s="65"/>
      <c r="L67" s="65"/>
    </row>
    <row r="68" spans="1:13" ht="30" x14ac:dyDescent="0.25">
      <c r="B68" s="98" t="s">
        <v>198</v>
      </c>
      <c r="C68" s="99" t="s">
        <v>576</v>
      </c>
      <c r="D68" s="108" t="s">
        <v>211</v>
      </c>
      <c r="E68" s="109" t="s">
        <v>0</v>
      </c>
      <c r="F68" s="110"/>
      <c r="G68" s="111"/>
      <c r="H68" s="170"/>
      <c r="I68" s="80"/>
      <c r="M68" s="59"/>
    </row>
    <row r="69" spans="1:13" ht="15.75" thickBot="1" x14ac:dyDescent="0.3">
      <c r="D69" s="161"/>
      <c r="E69" s="162"/>
      <c r="F69" s="163"/>
      <c r="G69" s="163"/>
      <c r="H69" s="164"/>
      <c r="I69" s="78"/>
      <c r="J69" s="78"/>
      <c r="K69" s="65"/>
      <c r="M69" s="59"/>
    </row>
    <row r="70" spans="1:13" ht="16.5" thickTop="1" thickBot="1" x14ac:dyDescent="0.3">
      <c r="D70" s="165" t="s">
        <v>593</v>
      </c>
      <c r="E70" s="163"/>
      <c r="G70" s="162">
        <f>SUM(G4:G68)</f>
        <v>20</v>
      </c>
      <c r="H70" s="164"/>
      <c r="I70" s="78"/>
      <c r="J70" s="78"/>
      <c r="K70" s="166"/>
      <c r="L70" s="167" t="s">
        <v>546</v>
      </c>
      <c r="M70" s="168" t="e">
        <f>SUM(M4:M69)</f>
        <v>#N/A</v>
      </c>
    </row>
    <row r="71" spans="1:13" ht="15.75" hidden="1" thickTop="1" x14ac:dyDescent="0.25">
      <c r="A71" s="169" t="s">
        <v>606</v>
      </c>
    </row>
    <row r="72" spans="1:13" hidden="1" x14ac:dyDescent="0.25">
      <c r="A72" s="56" t="s">
        <v>607</v>
      </c>
      <c r="B72" s="57">
        <v>1</v>
      </c>
    </row>
    <row r="73" spans="1:13" hidden="1" x14ac:dyDescent="0.25">
      <c r="A73" s="56" t="s">
        <v>608</v>
      </c>
      <c r="B73" s="57">
        <v>0</v>
      </c>
    </row>
    <row r="74" spans="1:13" hidden="1" x14ac:dyDescent="0.25"/>
    <row r="75" spans="1:13" hidden="1" x14ac:dyDescent="0.25">
      <c r="A75" s="169" t="s">
        <v>613</v>
      </c>
    </row>
    <row r="76" spans="1:13" hidden="1" x14ac:dyDescent="0.25">
      <c r="A76" s="56" t="s">
        <v>614</v>
      </c>
      <c r="B76" s="57">
        <v>1</v>
      </c>
    </row>
    <row r="77" spans="1:13" hidden="1" x14ac:dyDescent="0.25">
      <c r="A77" s="56" t="s">
        <v>616</v>
      </c>
      <c r="B77" s="57">
        <v>0.5</v>
      </c>
    </row>
    <row r="78" spans="1:13" hidden="1" x14ac:dyDescent="0.25">
      <c r="A78" s="56" t="s">
        <v>608</v>
      </c>
      <c r="B78" s="57">
        <v>0</v>
      </c>
    </row>
    <row r="79" spans="1:13" hidden="1" x14ac:dyDescent="0.25"/>
    <row r="80" spans="1:13" hidden="1" x14ac:dyDescent="0.25">
      <c r="A80" s="56" t="s">
        <v>617</v>
      </c>
    </row>
    <row r="81" spans="1:1" hidden="1" x14ac:dyDescent="0.25">
      <c r="A81" s="56" t="s">
        <v>618</v>
      </c>
    </row>
    <row r="82" spans="1:1" hidden="1" x14ac:dyDescent="0.25"/>
    <row r="83" spans="1:1" hidden="1" x14ac:dyDescent="0.25">
      <c r="A83" s="56" t="s">
        <v>619</v>
      </c>
    </row>
    <row r="84" spans="1:1" hidden="1" x14ac:dyDescent="0.25">
      <c r="A84" s="56" t="s">
        <v>615</v>
      </c>
    </row>
    <row r="85" spans="1:1" hidden="1" x14ac:dyDescent="0.25">
      <c r="A85" s="56" t="s">
        <v>618</v>
      </c>
    </row>
    <row r="86" spans="1:1" hidden="1" x14ac:dyDescent="0.25"/>
    <row r="87" spans="1:1" hidden="1" x14ac:dyDescent="0.25"/>
    <row r="88" spans="1:1" hidden="1" x14ac:dyDescent="0.25"/>
    <row r="89" spans="1:1" hidden="1" x14ac:dyDescent="0.25"/>
    <row r="90" spans="1:1" hidden="1" x14ac:dyDescent="0.25"/>
    <row r="91" spans="1:1" hidden="1" x14ac:dyDescent="0.25"/>
    <row r="92" spans="1:1" ht="15.75" thickTop="1" x14ac:dyDescent="0.25"/>
  </sheetData>
  <sheetProtection algorithmName="SHA-512" hashValue="YlzKx4+M+lKCsmFmzl1E7zKGXjtJR46QZAiyOJbehPka9h8nxfLg2jr0wluxGBTsJa3gG986HEd74hl04UDIEA==" saltValue="xHcFtlZg5TvbpwlDII5mRg==" spinCount="100000" sheet="1" objects="1" scenarios="1"/>
  <dataValidations count="4">
    <dataValidation type="list" allowBlank="1" showInputMessage="1" showErrorMessage="1" sqref="K18 K21">
      <formula1>$A$72:$A$73</formula1>
    </dataValidation>
    <dataValidation type="list" allowBlank="1" showInputMessage="1" showErrorMessage="1" sqref="K27">
      <formula1>$A$76:$A$78</formula1>
    </dataValidation>
    <dataValidation type="list" allowBlank="1" showInputMessage="1" showErrorMessage="1" sqref="H4:H17 H19:H26 H28:H68">
      <formula1>$A$80:$A$81</formula1>
    </dataValidation>
    <dataValidation type="list" allowBlank="1" showInputMessage="1" showErrorMessage="1" sqref="H27">
      <formula1>$A$83:$A$85</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F8"/>
  <sheetViews>
    <sheetView zoomScaleNormal="100" workbookViewId="0">
      <selection activeCell="C23" sqref="C23"/>
    </sheetView>
  </sheetViews>
  <sheetFormatPr defaultRowHeight="15" x14ac:dyDescent="0.25"/>
  <cols>
    <col min="1" max="1" width="9.140625" style="59"/>
    <col min="2" max="2" width="7.42578125" style="59" bestFit="1" customWidth="1"/>
    <col min="3" max="3" width="53.140625" style="179" customWidth="1"/>
    <col min="4" max="4" width="25.5703125" style="180" customWidth="1"/>
    <col min="5" max="5" width="20.7109375" style="59" customWidth="1"/>
    <col min="6" max="6" width="53.28515625" style="59" customWidth="1"/>
    <col min="7" max="7" width="20.7109375" style="59" customWidth="1"/>
    <col min="8" max="16384" width="9.140625" style="59"/>
  </cols>
  <sheetData>
    <row r="1" spans="2:6" x14ac:dyDescent="0.25">
      <c r="B1" s="85"/>
      <c r="C1" s="178" t="s">
        <v>537</v>
      </c>
      <c r="D1" s="178"/>
      <c r="E1" s="85"/>
      <c r="F1" s="85"/>
    </row>
    <row r="3" spans="2:6" x14ac:dyDescent="0.25">
      <c r="B3" s="254" t="s">
        <v>534</v>
      </c>
      <c r="C3" s="254" t="s">
        <v>269</v>
      </c>
      <c r="D3" s="254" t="s">
        <v>0</v>
      </c>
      <c r="E3" s="254" t="s">
        <v>1</v>
      </c>
      <c r="F3" s="254" t="s">
        <v>18</v>
      </c>
    </row>
    <row r="4" spans="2:6" ht="45" x14ac:dyDescent="0.25">
      <c r="B4" s="193" t="s">
        <v>636</v>
      </c>
      <c r="C4" s="218" t="s">
        <v>633</v>
      </c>
      <c r="D4" s="72" t="s">
        <v>0</v>
      </c>
      <c r="E4" s="170"/>
      <c r="F4" s="173"/>
    </row>
    <row r="5" spans="2:6" ht="45" x14ac:dyDescent="0.25">
      <c r="B5" s="193" t="s">
        <v>637</v>
      </c>
      <c r="C5" s="218" t="s">
        <v>634</v>
      </c>
      <c r="D5" s="72" t="s">
        <v>0</v>
      </c>
      <c r="E5" s="170"/>
      <c r="F5" s="173"/>
    </row>
    <row r="6" spans="2:6" ht="45" x14ac:dyDescent="0.25">
      <c r="B6" s="193" t="s">
        <v>638</v>
      </c>
      <c r="C6" s="227" t="s">
        <v>635</v>
      </c>
      <c r="D6" s="72" t="s">
        <v>0</v>
      </c>
      <c r="E6" s="170"/>
      <c r="F6" s="173"/>
    </row>
    <row r="7" spans="2:6" x14ac:dyDescent="0.25">
      <c r="C7" s="255"/>
    </row>
    <row r="8" spans="2:6" x14ac:dyDescent="0.25">
      <c r="C8" s="255"/>
    </row>
  </sheetData>
  <sheetProtection algorithmName="SHA-512" hashValue="hH8sbdvk1Nks3ZY6mFKtK1D3rgDcx6BcFHmHgTyZtxd91loDEw9hkusxvXLpLPuLovGncPWZHD22hnzK7OVi4A==" saltValue="yOa9WmUsjmnaBJftPQE6Vg=="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'II ICT'!$A$80:$A$81</xm:f>
          </x14:formula1>
          <xm:sqref>E4:E6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25"/>
  <sheetViews>
    <sheetView workbookViewId="0">
      <selection activeCell="B3" sqref="B3:H6"/>
    </sheetView>
  </sheetViews>
  <sheetFormatPr defaultRowHeight="15" x14ac:dyDescent="0.25"/>
  <cols>
    <col min="1" max="1" width="9.85546875" style="59" customWidth="1"/>
    <col min="2" max="2" width="7.28515625" style="59" customWidth="1"/>
    <col min="3" max="3" width="67" style="59" customWidth="1"/>
    <col min="4" max="4" width="9.42578125" style="59" bestFit="1" customWidth="1"/>
    <col min="5" max="5" width="9.42578125" style="59" customWidth="1"/>
    <col min="6" max="6" width="11.7109375" style="59" customWidth="1"/>
    <col min="7" max="7" width="11.42578125" style="59" customWidth="1"/>
    <col min="8" max="8" width="51.5703125" style="79" customWidth="1"/>
    <col min="9" max="9" width="9.140625" style="59"/>
    <col min="10" max="10" width="12" style="59" customWidth="1"/>
    <col min="11" max="16384" width="9.140625" style="59"/>
  </cols>
  <sheetData>
    <row r="1" spans="1:8" x14ac:dyDescent="0.25">
      <c r="A1" s="181"/>
      <c r="B1" s="182"/>
      <c r="C1" s="183" t="s">
        <v>230</v>
      </c>
      <c r="D1" s="182"/>
      <c r="E1" s="182"/>
      <c r="F1" s="182"/>
      <c r="G1" s="182"/>
      <c r="H1" s="184"/>
    </row>
    <row r="2" spans="1:8" x14ac:dyDescent="0.25">
      <c r="A2" s="181"/>
      <c r="B2" s="185"/>
      <c r="C2" s="185"/>
      <c r="D2" s="185"/>
      <c r="E2" s="185"/>
      <c r="F2" s="185"/>
      <c r="G2" s="185"/>
      <c r="H2" s="186"/>
    </row>
    <row r="3" spans="1:8" x14ac:dyDescent="0.25">
      <c r="A3" s="187"/>
      <c r="B3" s="188" t="s">
        <v>534</v>
      </c>
      <c r="C3" s="189" t="s">
        <v>269</v>
      </c>
      <c r="D3" s="188" t="s">
        <v>0</v>
      </c>
      <c r="E3" s="188" t="s">
        <v>533</v>
      </c>
      <c r="F3" s="188" t="s">
        <v>599</v>
      </c>
      <c r="G3" s="190" t="s">
        <v>1</v>
      </c>
      <c r="H3" s="191" t="s">
        <v>18</v>
      </c>
    </row>
    <row r="4" spans="1:8" ht="30" x14ac:dyDescent="0.25">
      <c r="A4" s="192"/>
      <c r="B4" s="193" t="s">
        <v>340</v>
      </c>
      <c r="C4" s="142" t="s">
        <v>224</v>
      </c>
      <c r="D4" s="72" t="s">
        <v>0</v>
      </c>
      <c r="E4" s="72"/>
      <c r="F4" s="72"/>
      <c r="G4" s="170"/>
      <c r="H4" s="173"/>
    </row>
    <row r="5" spans="1:8" x14ac:dyDescent="0.25">
      <c r="A5" s="192"/>
      <c r="B5" s="193" t="s">
        <v>341</v>
      </c>
      <c r="C5" s="194" t="s">
        <v>62</v>
      </c>
      <c r="D5" s="72" t="s">
        <v>0</v>
      </c>
      <c r="E5" s="72"/>
      <c r="F5" s="72"/>
      <c r="G5" s="170"/>
      <c r="H5" s="173"/>
    </row>
    <row r="6" spans="1:8" x14ac:dyDescent="0.25">
      <c r="A6" s="192"/>
      <c r="B6" s="193" t="s">
        <v>342</v>
      </c>
      <c r="C6" s="142" t="s">
        <v>63</v>
      </c>
      <c r="D6" s="72" t="s">
        <v>0</v>
      </c>
      <c r="E6" s="72"/>
      <c r="F6" s="72"/>
      <c r="G6" s="170"/>
      <c r="H6" s="173"/>
    </row>
    <row r="7" spans="1:8" ht="30" x14ac:dyDescent="0.25">
      <c r="A7" s="192"/>
      <c r="B7" s="193" t="s">
        <v>343</v>
      </c>
      <c r="C7" s="121" t="s">
        <v>202</v>
      </c>
      <c r="D7" s="72" t="s">
        <v>0</v>
      </c>
      <c r="E7" s="72"/>
      <c r="F7" s="72"/>
      <c r="G7" s="170"/>
      <c r="H7" s="173"/>
    </row>
    <row r="8" spans="1:8" ht="47.25" x14ac:dyDescent="0.25">
      <c r="A8" s="192"/>
      <c r="B8" s="193" t="s">
        <v>344</v>
      </c>
      <c r="C8" s="195" t="s">
        <v>64</v>
      </c>
      <c r="D8" s="72" t="s">
        <v>0</v>
      </c>
      <c r="E8" s="72"/>
      <c r="F8" s="72"/>
      <c r="G8" s="170"/>
      <c r="H8" s="173"/>
    </row>
    <row r="9" spans="1:8" ht="30" x14ac:dyDescent="0.25">
      <c r="A9" s="192"/>
      <c r="B9" s="193" t="s">
        <v>345</v>
      </c>
      <c r="C9" s="129" t="s">
        <v>26</v>
      </c>
      <c r="D9" s="72" t="s">
        <v>0</v>
      </c>
      <c r="E9" s="72"/>
      <c r="F9" s="72"/>
      <c r="G9" s="170"/>
      <c r="H9" s="173"/>
    </row>
    <row r="10" spans="1:8" ht="30" x14ac:dyDescent="0.25">
      <c r="A10" s="192"/>
      <c r="B10" s="193" t="s">
        <v>346</v>
      </c>
      <c r="C10" s="142" t="s">
        <v>5</v>
      </c>
      <c r="D10" s="72" t="s">
        <v>0</v>
      </c>
      <c r="E10" s="72"/>
      <c r="F10" s="72"/>
      <c r="G10" s="170"/>
      <c r="H10" s="173"/>
    </row>
    <row r="11" spans="1:8" ht="45" x14ac:dyDescent="0.25">
      <c r="A11" s="192"/>
      <c r="B11" s="193" t="s">
        <v>347</v>
      </c>
      <c r="C11" s="129" t="s">
        <v>17</v>
      </c>
      <c r="D11" s="72" t="s">
        <v>0</v>
      </c>
      <c r="E11" s="72"/>
      <c r="F11" s="72"/>
      <c r="G11" s="170"/>
      <c r="H11" s="173"/>
    </row>
    <row r="12" spans="1:8" ht="30" x14ac:dyDescent="0.25">
      <c r="A12" s="192"/>
      <c r="B12" s="193" t="s">
        <v>348</v>
      </c>
      <c r="C12" s="146" t="s">
        <v>65</v>
      </c>
      <c r="D12" s="74" t="s">
        <v>0</v>
      </c>
      <c r="E12" s="74"/>
      <c r="F12" s="74"/>
      <c r="G12" s="170"/>
      <c r="H12" s="197"/>
    </row>
    <row r="13" spans="1:8" ht="30" x14ac:dyDescent="0.25">
      <c r="A13" s="192"/>
      <c r="B13" s="193" t="s">
        <v>349</v>
      </c>
      <c r="C13" s="142" t="s">
        <v>6</v>
      </c>
      <c r="D13" s="72" t="s">
        <v>0</v>
      </c>
      <c r="E13" s="72"/>
      <c r="F13" s="72"/>
      <c r="G13" s="170"/>
      <c r="H13" s="173"/>
    </row>
    <row r="14" spans="1:8" ht="30" x14ac:dyDescent="0.25">
      <c r="A14" s="192"/>
      <c r="B14" s="193" t="s">
        <v>350</v>
      </c>
      <c r="C14" s="76" t="s">
        <v>66</v>
      </c>
      <c r="D14" s="72" t="s">
        <v>0</v>
      </c>
      <c r="E14" s="72"/>
      <c r="F14" s="72"/>
      <c r="G14" s="170"/>
      <c r="H14" s="173"/>
    </row>
    <row r="15" spans="1:8" ht="30" x14ac:dyDescent="0.25">
      <c r="A15" s="192"/>
      <c r="B15" s="193" t="s">
        <v>351</v>
      </c>
      <c r="C15" s="129" t="s">
        <v>2</v>
      </c>
      <c r="D15" s="123" t="s">
        <v>0</v>
      </c>
      <c r="E15" s="123"/>
      <c r="F15" s="123"/>
      <c r="G15" s="170"/>
      <c r="H15" s="174"/>
    </row>
    <row r="16" spans="1:8" ht="45" x14ac:dyDescent="0.25">
      <c r="A16" s="192"/>
      <c r="B16" s="193" t="s">
        <v>352</v>
      </c>
      <c r="C16" s="76" t="s">
        <v>67</v>
      </c>
      <c r="D16" s="123" t="s">
        <v>0</v>
      </c>
      <c r="E16" s="123"/>
      <c r="F16" s="123"/>
      <c r="G16" s="170"/>
      <c r="H16" s="174"/>
    </row>
    <row r="17" spans="1:10" ht="30" x14ac:dyDescent="0.25">
      <c r="A17" s="192"/>
      <c r="B17" s="193" t="s">
        <v>353</v>
      </c>
      <c r="C17" s="121" t="s">
        <v>16</v>
      </c>
      <c r="D17" s="123" t="s">
        <v>0</v>
      </c>
      <c r="E17" s="123"/>
      <c r="F17" s="123"/>
      <c r="G17" s="170"/>
      <c r="H17" s="174"/>
    </row>
    <row r="18" spans="1:10" ht="45" x14ac:dyDescent="0.25">
      <c r="A18" s="192"/>
      <c r="B18" s="193" t="s">
        <v>354</v>
      </c>
      <c r="C18" s="142" t="s">
        <v>21</v>
      </c>
      <c r="D18" s="123" t="s">
        <v>0</v>
      </c>
      <c r="E18" s="123"/>
      <c r="F18" s="123"/>
      <c r="G18" s="170"/>
      <c r="H18" s="174"/>
    </row>
    <row r="19" spans="1:10" ht="30" x14ac:dyDescent="0.25">
      <c r="A19" s="192"/>
      <c r="B19" s="193" t="s">
        <v>355</v>
      </c>
      <c r="C19" s="129" t="s">
        <v>3</v>
      </c>
      <c r="D19" s="123" t="s">
        <v>0</v>
      </c>
      <c r="E19" s="123"/>
      <c r="F19" s="123"/>
      <c r="G19" s="170"/>
      <c r="H19" s="174"/>
    </row>
    <row r="20" spans="1:10" ht="30" x14ac:dyDescent="0.25">
      <c r="A20" s="192"/>
      <c r="B20" s="193" t="s">
        <v>356</v>
      </c>
      <c r="C20" s="195" t="s">
        <v>61</v>
      </c>
      <c r="D20" s="123" t="s">
        <v>0</v>
      </c>
      <c r="E20" s="123"/>
      <c r="F20" s="123"/>
      <c r="G20" s="170"/>
      <c r="H20" s="80"/>
    </row>
    <row r="21" spans="1:10" ht="30" x14ac:dyDescent="0.25">
      <c r="A21" s="192"/>
      <c r="B21" s="193" t="s">
        <v>357</v>
      </c>
      <c r="C21" s="146" t="s">
        <v>118</v>
      </c>
      <c r="D21" s="123" t="s">
        <v>0</v>
      </c>
      <c r="E21" s="123"/>
      <c r="F21" s="123"/>
      <c r="G21" s="170"/>
      <c r="H21" s="80"/>
    </row>
    <row r="22" spans="1:10" ht="30" x14ac:dyDescent="0.25">
      <c r="A22" s="192"/>
      <c r="B22" s="193" t="s">
        <v>358</v>
      </c>
      <c r="C22" s="195" t="s">
        <v>68</v>
      </c>
      <c r="D22" s="123" t="s">
        <v>0</v>
      </c>
      <c r="E22" s="123"/>
      <c r="F22" s="123"/>
      <c r="G22" s="170"/>
      <c r="H22" s="80"/>
    </row>
    <row r="23" spans="1:10" x14ac:dyDescent="0.25">
      <c r="A23" s="192"/>
      <c r="B23" s="193" t="s">
        <v>359</v>
      </c>
      <c r="C23" s="194" t="s">
        <v>69</v>
      </c>
      <c r="D23" s="123" t="s">
        <v>0</v>
      </c>
      <c r="E23" s="123"/>
      <c r="F23" s="123"/>
      <c r="G23" s="170"/>
      <c r="H23" s="80"/>
    </row>
    <row r="24" spans="1:10" x14ac:dyDescent="0.25">
      <c r="A24" s="181"/>
      <c r="C24" s="161"/>
      <c r="D24" s="162"/>
      <c r="E24" s="163"/>
      <c r="F24" s="163"/>
      <c r="G24" s="164"/>
      <c r="H24" s="78"/>
      <c r="I24" s="78"/>
      <c r="J24" s="78"/>
    </row>
    <row r="25" spans="1:10" x14ac:dyDescent="0.25">
      <c r="C25" s="165"/>
      <c r="D25" s="163"/>
      <c r="F25" s="162"/>
      <c r="G25" s="164"/>
      <c r="H25" s="78"/>
      <c r="I25" s="78"/>
      <c r="J25" s="196"/>
    </row>
  </sheetData>
  <sheetProtection algorithmName="SHA-512" hashValue="0IqmWOymnknzXIAam+WgA2qs1cZvZu1armRvcJWFVPLZCSt+omQ2NTaachYZjpHhPHuzvQ35V7QaP1coyOaDKg==" saltValue="mvCdfn5VL2Dw2E+7erYyH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'II ICT'!$A$80:$A$81</xm:f>
          </x14:formula1>
          <xm:sqref>G4:G23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21"/>
  <sheetViews>
    <sheetView workbookViewId="0">
      <selection activeCell="G4" sqref="G4"/>
    </sheetView>
  </sheetViews>
  <sheetFormatPr defaultRowHeight="15" x14ac:dyDescent="0.25"/>
  <cols>
    <col min="1" max="1" width="9.85546875" style="181" customWidth="1"/>
    <col min="2" max="2" width="7.28515625" style="59" customWidth="1"/>
    <col min="3" max="3" width="67" style="59" customWidth="1"/>
    <col min="4" max="4" width="9.42578125" style="59" bestFit="1" customWidth="1"/>
    <col min="5" max="5" width="9.42578125" style="59" customWidth="1"/>
    <col min="6" max="6" width="7" style="59" customWidth="1"/>
    <col min="7" max="7" width="11.42578125" style="59" customWidth="1"/>
    <col min="8" max="8" width="51.5703125" style="79" customWidth="1"/>
    <col min="9" max="9" width="9.140625" style="59"/>
    <col min="10" max="10" width="23.85546875" style="59" bestFit="1" customWidth="1"/>
    <col min="11" max="11" width="12.42578125" style="59" hidden="1" customWidth="1"/>
    <col min="12" max="12" width="9.140625" style="59"/>
    <col min="13" max="13" width="90.7109375" style="59" customWidth="1"/>
    <col min="14" max="16384" width="9.140625" style="59"/>
  </cols>
  <sheetData>
    <row r="1" spans="1:13" x14ac:dyDescent="0.25">
      <c r="B1" s="182"/>
      <c r="C1" s="183" t="s">
        <v>538</v>
      </c>
      <c r="D1" s="182"/>
      <c r="E1" s="182"/>
      <c r="F1" s="182"/>
      <c r="G1" s="182"/>
      <c r="H1" s="184"/>
      <c r="I1" s="198"/>
      <c r="J1" s="198"/>
    </row>
    <row r="2" spans="1:13" x14ac:dyDescent="0.25">
      <c r="B2" s="185"/>
      <c r="C2" s="185"/>
      <c r="D2" s="185"/>
      <c r="E2" s="185"/>
      <c r="F2" s="185"/>
      <c r="G2" s="185"/>
      <c r="H2" s="186"/>
    </row>
    <row r="3" spans="1:13" x14ac:dyDescent="0.25">
      <c r="A3" s="187"/>
      <c r="B3" s="67" t="s">
        <v>534</v>
      </c>
      <c r="C3" s="68" t="s">
        <v>269</v>
      </c>
      <c r="D3" s="188" t="s">
        <v>0</v>
      </c>
      <c r="E3" s="188" t="s">
        <v>533</v>
      </c>
      <c r="F3" s="188" t="s">
        <v>591</v>
      </c>
      <c r="G3" s="190" t="s">
        <v>1</v>
      </c>
      <c r="H3" s="191" t="s">
        <v>18</v>
      </c>
      <c r="J3" s="69" t="s">
        <v>270</v>
      </c>
      <c r="K3" s="69" t="s">
        <v>611</v>
      </c>
      <c r="L3" s="97" t="s">
        <v>609</v>
      </c>
      <c r="M3" s="69" t="s">
        <v>610</v>
      </c>
    </row>
    <row r="4" spans="1:13" ht="30" x14ac:dyDescent="0.25">
      <c r="A4" s="199"/>
      <c r="B4" s="107" t="s">
        <v>360</v>
      </c>
      <c r="C4" s="112" t="s">
        <v>58</v>
      </c>
      <c r="D4" s="112" t="s">
        <v>0</v>
      </c>
      <c r="E4" s="200"/>
      <c r="F4" s="200"/>
      <c r="G4" s="81"/>
      <c r="H4" s="83"/>
      <c r="J4" s="65"/>
    </row>
    <row r="5" spans="1:13" ht="30" x14ac:dyDescent="0.25">
      <c r="A5" s="199"/>
      <c r="B5" s="107" t="s">
        <v>361</v>
      </c>
      <c r="C5" s="112" t="s">
        <v>158</v>
      </c>
      <c r="D5" s="112" t="s">
        <v>0</v>
      </c>
      <c r="E5" s="200"/>
      <c r="F5" s="200"/>
      <c r="G5" s="81"/>
      <c r="H5" s="83"/>
      <c r="J5" s="65"/>
    </row>
    <row r="6" spans="1:13" ht="45" x14ac:dyDescent="0.25">
      <c r="A6" s="199"/>
      <c r="B6" s="107" t="s">
        <v>362</v>
      </c>
      <c r="C6" s="112" t="s">
        <v>163</v>
      </c>
      <c r="D6" s="112" t="s">
        <v>0</v>
      </c>
      <c r="E6" s="200"/>
      <c r="F6" s="200"/>
      <c r="G6" s="81"/>
      <c r="H6" s="83"/>
      <c r="J6" s="65"/>
    </row>
    <row r="7" spans="1:13" ht="30" x14ac:dyDescent="0.25">
      <c r="A7" s="199"/>
      <c r="B7" s="107" t="s">
        <v>363</v>
      </c>
      <c r="C7" s="112" t="s">
        <v>50</v>
      </c>
      <c r="D7" s="112" t="s">
        <v>0</v>
      </c>
      <c r="E7" s="200"/>
      <c r="F7" s="200"/>
      <c r="G7" s="81"/>
      <c r="H7" s="83"/>
      <c r="J7" s="65"/>
    </row>
    <row r="8" spans="1:13" ht="30" x14ac:dyDescent="0.25">
      <c r="A8" s="199"/>
      <c r="B8" s="107" t="s">
        <v>364</v>
      </c>
      <c r="C8" s="112" t="s">
        <v>159</v>
      </c>
      <c r="D8" s="112" t="s">
        <v>0</v>
      </c>
      <c r="E8" s="200"/>
      <c r="F8" s="200"/>
      <c r="G8" s="81"/>
      <c r="H8" s="83"/>
      <c r="J8" s="65"/>
    </row>
    <row r="9" spans="1:13" ht="30" x14ac:dyDescent="0.25">
      <c r="A9" s="199"/>
      <c r="B9" s="107" t="s">
        <v>365</v>
      </c>
      <c r="C9" s="201" t="s">
        <v>208</v>
      </c>
      <c r="D9" s="112"/>
      <c r="E9" s="200" t="s">
        <v>185</v>
      </c>
      <c r="F9" s="200">
        <v>5</v>
      </c>
      <c r="G9" s="81"/>
      <c r="H9" s="83"/>
      <c r="J9" s="126"/>
      <c r="K9" s="127" t="e">
        <f>VLOOKUP(J9,'II ICT'!A72:B73,2,0)</f>
        <v>#N/A</v>
      </c>
      <c r="L9" s="128" t="e">
        <f>K9*F9</f>
        <v>#N/A</v>
      </c>
      <c r="M9" s="126" t="s">
        <v>612</v>
      </c>
    </row>
    <row r="10" spans="1:13" x14ac:dyDescent="0.25">
      <c r="A10" s="199"/>
      <c r="B10" s="107" t="s">
        <v>366</v>
      </c>
      <c r="C10" s="201" t="s">
        <v>209</v>
      </c>
      <c r="D10" s="112" t="s">
        <v>0</v>
      </c>
      <c r="E10" s="200"/>
      <c r="F10" s="200"/>
      <c r="G10" s="81"/>
      <c r="H10" s="83"/>
      <c r="J10" s="65"/>
    </row>
    <row r="11" spans="1:13" ht="30" x14ac:dyDescent="0.25">
      <c r="A11" s="199"/>
      <c r="B11" s="107" t="s">
        <v>367</v>
      </c>
      <c r="C11" s="201" t="s">
        <v>51</v>
      </c>
      <c r="D11" s="112" t="s">
        <v>0</v>
      </c>
      <c r="E11" s="200"/>
      <c r="F11" s="200"/>
      <c r="G11" s="81"/>
      <c r="H11" s="83"/>
      <c r="J11" s="65"/>
    </row>
    <row r="12" spans="1:13" ht="30" x14ac:dyDescent="0.25">
      <c r="A12" s="199"/>
      <c r="B12" s="107" t="s">
        <v>368</v>
      </c>
      <c r="C12" s="201" t="s">
        <v>52</v>
      </c>
      <c r="D12" s="112" t="s">
        <v>0</v>
      </c>
      <c r="E12" s="200"/>
      <c r="F12" s="200"/>
      <c r="G12" s="81"/>
      <c r="H12" s="83"/>
      <c r="J12" s="65"/>
    </row>
    <row r="13" spans="1:13" ht="30" x14ac:dyDescent="0.25">
      <c r="A13" s="199"/>
      <c r="B13" s="107" t="s">
        <v>369</v>
      </c>
      <c r="C13" s="201" t="s">
        <v>53</v>
      </c>
      <c r="D13" s="112" t="s">
        <v>0</v>
      </c>
      <c r="E13" s="200"/>
      <c r="F13" s="200"/>
      <c r="G13" s="81"/>
      <c r="H13" s="83"/>
      <c r="J13" s="65"/>
    </row>
    <row r="14" spans="1:13" ht="45" x14ac:dyDescent="0.25">
      <c r="A14" s="199"/>
      <c r="B14" s="107" t="s">
        <v>370</v>
      </c>
      <c r="C14" s="201" t="s">
        <v>54</v>
      </c>
      <c r="D14" s="112" t="s">
        <v>0</v>
      </c>
      <c r="E14" s="200"/>
      <c r="F14" s="200"/>
      <c r="G14" s="81"/>
      <c r="H14" s="83"/>
      <c r="J14" s="65"/>
    </row>
    <row r="15" spans="1:13" ht="30" x14ac:dyDescent="0.25">
      <c r="A15" s="199"/>
      <c r="B15" s="107" t="s">
        <v>371</v>
      </c>
      <c r="C15" s="201" t="s">
        <v>55</v>
      </c>
      <c r="D15" s="112" t="s">
        <v>0</v>
      </c>
      <c r="E15" s="200"/>
      <c r="F15" s="200"/>
      <c r="G15" s="81"/>
      <c r="H15" s="83"/>
      <c r="J15" s="65"/>
    </row>
    <row r="16" spans="1:13" ht="30" x14ac:dyDescent="0.25">
      <c r="A16" s="199"/>
      <c r="B16" s="107" t="s">
        <v>372</v>
      </c>
      <c r="C16" s="201" t="s">
        <v>56</v>
      </c>
      <c r="D16" s="112" t="s">
        <v>0</v>
      </c>
      <c r="E16" s="200"/>
      <c r="F16" s="200"/>
      <c r="G16" s="81"/>
      <c r="H16" s="83"/>
      <c r="J16" s="65"/>
    </row>
    <row r="17" spans="1:12" ht="30" x14ac:dyDescent="0.25">
      <c r="A17" s="199"/>
      <c r="B17" s="107" t="s">
        <v>373</v>
      </c>
      <c r="C17" s="201" t="s">
        <v>210</v>
      </c>
      <c r="D17" s="112" t="s">
        <v>0</v>
      </c>
      <c r="E17" s="200"/>
      <c r="F17" s="200"/>
      <c r="G17" s="81"/>
      <c r="H17" s="83"/>
      <c r="J17" s="65"/>
    </row>
    <row r="18" spans="1:12" ht="30" x14ac:dyDescent="0.25">
      <c r="A18" s="199"/>
      <c r="B18" s="107" t="s">
        <v>374</v>
      </c>
      <c r="C18" s="201" t="s">
        <v>57</v>
      </c>
      <c r="D18" s="112" t="s">
        <v>0</v>
      </c>
      <c r="E18" s="200"/>
      <c r="F18" s="200"/>
      <c r="G18" s="81"/>
      <c r="H18" s="83"/>
      <c r="J18" s="65"/>
    </row>
    <row r="19" spans="1:12" ht="15.75" thickBot="1" x14ac:dyDescent="0.3">
      <c r="A19" s="199"/>
      <c r="B19" s="107" t="s">
        <v>375</v>
      </c>
      <c r="C19" s="201" t="s">
        <v>160</v>
      </c>
      <c r="D19" s="112" t="s">
        <v>0</v>
      </c>
      <c r="E19" s="200"/>
      <c r="F19" s="200"/>
      <c r="G19" s="81"/>
      <c r="H19" s="83"/>
      <c r="J19" s="65"/>
    </row>
    <row r="20" spans="1:12" ht="16.5" thickTop="1" thickBot="1" x14ac:dyDescent="0.3">
      <c r="C20" s="161"/>
      <c r="D20" s="162"/>
      <c r="E20" s="163"/>
      <c r="F20" s="163"/>
      <c r="G20" s="164"/>
      <c r="H20" s="78"/>
      <c r="I20" s="78"/>
      <c r="J20" s="65"/>
      <c r="K20" s="167" t="s">
        <v>546</v>
      </c>
      <c r="L20" s="168" t="e">
        <f>SUM(L4:L19)</f>
        <v>#N/A</v>
      </c>
    </row>
    <row r="21" spans="1:12" ht="15.75" thickTop="1" x14ac:dyDescent="0.25">
      <c r="C21" s="165" t="s">
        <v>593</v>
      </c>
      <c r="D21" s="163"/>
      <c r="E21" s="162"/>
      <c r="F21" s="162">
        <f>SUM(F4:F19)</f>
        <v>5</v>
      </c>
      <c r="G21" s="164"/>
      <c r="H21" s="78"/>
      <c r="I21" s="78"/>
      <c r="K21" s="196"/>
    </row>
  </sheetData>
  <sheetProtection algorithmName="SHA-512" hashValue="oZ882+0iEl5RFWdXYzNikJR3678JOH+Geq2OAZN0FBEh7G2pZ8gGKwLLYmJLwN42PNvylMuvgIw4D8ZiMcqIwA==" saltValue="Vheh21fq5Bg/McUnAKAc7w=="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'II ICT'!$A$72:$A$73</xm:f>
          </x14:formula1>
          <xm:sqref>J9</xm:sqref>
        </x14:dataValidation>
        <x14:dataValidation type="list" allowBlank="1" showInputMessage="1" showErrorMessage="1">
          <x14:formula1>
            <xm:f>'II ICT'!$A$80:$A$81</xm:f>
          </x14:formula1>
          <xm:sqref>G4:G19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10"/>
  <sheetViews>
    <sheetView zoomScaleNormal="100" workbookViewId="0">
      <selection activeCell="G4" sqref="G4"/>
    </sheetView>
  </sheetViews>
  <sheetFormatPr defaultRowHeight="15" x14ac:dyDescent="0.25"/>
  <cols>
    <col min="1" max="1" width="9.7109375" style="181" customWidth="1"/>
    <col min="2" max="2" width="7.28515625" style="59" customWidth="1"/>
    <col min="3" max="3" width="67" style="59" customWidth="1"/>
    <col min="4" max="4" width="9.42578125" style="59" bestFit="1" customWidth="1"/>
    <col min="5" max="5" width="9.42578125" style="59" customWidth="1"/>
    <col min="6" max="6" width="6.28515625" style="59" customWidth="1"/>
    <col min="7" max="7" width="11.42578125" style="59" customWidth="1"/>
    <col min="8" max="8" width="51.5703125" style="79" customWidth="1"/>
    <col min="9" max="9" width="9.140625" style="59"/>
    <col min="10" max="10" width="11.85546875" style="59" customWidth="1"/>
    <col min="11" max="16384" width="9.140625" style="59"/>
  </cols>
  <sheetData>
    <row r="1" spans="1:9" x14ac:dyDescent="0.25">
      <c r="B1" s="182"/>
      <c r="C1" s="183" t="s">
        <v>231</v>
      </c>
      <c r="D1" s="182"/>
      <c r="E1" s="182"/>
      <c r="F1" s="182"/>
      <c r="G1" s="182"/>
      <c r="H1" s="184"/>
      <c r="I1" s="96"/>
    </row>
    <row r="2" spans="1:9" x14ac:dyDescent="0.25">
      <c r="B2" s="65"/>
      <c r="C2" s="65"/>
      <c r="D2" s="65"/>
      <c r="E2" s="65"/>
      <c r="F2" s="65"/>
      <c r="G2" s="65"/>
      <c r="H2" s="66"/>
    </row>
    <row r="3" spans="1:9" x14ac:dyDescent="0.25">
      <c r="A3" s="187"/>
      <c r="B3" s="67" t="s">
        <v>534</v>
      </c>
      <c r="C3" s="68" t="s">
        <v>269</v>
      </c>
      <c r="D3" s="67" t="s">
        <v>0</v>
      </c>
      <c r="E3" s="67" t="s">
        <v>533</v>
      </c>
      <c r="F3" s="67" t="s">
        <v>591</v>
      </c>
      <c r="G3" s="69" t="s">
        <v>1</v>
      </c>
      <c r="H3" s="70" t="s">
        <v>18</v>
      </c>
    </row>
    <row r="4" spans="1:9" ht="45" x14ac:dyDescent="0.25">
      <c r="A4" s="202"/>
      <c r="B4" s="193" t="s">
        <v>376</v>
      </c>
      <c r="C4" s="74" t="s">
        <v>144</v>
      </c>
      <c r="D4" s="72" t="s">
        <v>0</v>
      </c>
      <c r="E4" s="72"/>
      <c r="F4" s="72"/>
      <c r="G4" s="80"/>
      <c r="H4" s="80"/>
    </row>
    <row r="5" spans="1:9" ht="30" x14ac:dyDescent="0.25">
      <c r="A5" s="202"/>
      <c r="B5" s="193" t="s">
        <v>377</v>
      </c>
      <c r="C5" s="203" t="s">
        <v>27</v>
      </c>
      <c r="D5" s="77" t="s">
        <v>0</v>
      </c>
      <c r="E5" s="204"/>
      <c r="F5" s="204"/>
      <c r="G5" s="80"/>
      <c r="H5" s="205"/>
    </row>
    <row r="6" spans="1:9" ht="30" x14ac:dyDescent="0.25">
      <c r="A6" s="202"/>
      <c r="B6" s="193" t="s">
        <v>378</v>
      </c>
      <c r="C6" s="74" t="s">
        <v>145</v>
      </c>
      <c r="D6" s="72" t="s">
        <v>0</v>
      </c>
      <c r="E6" s="72"/>
      <c r="F6" s="72"/>
      <c r="G6" s="80"/>
      <c r="H6" s="80"/>
    </row>
    <row r="7" spans="1:9" ht="75" x14ac:dyDescent="0.25">
      <c r="A7" s="202"/>
      <c r="B7" s="193" t="s">
        <v>379</v>
      </c>
      <c r="C7" s="74" t="s">
        <v>562</v>
      </c>
      <c r="D7" s="72" t="s">
        <v>0</v>
      </c>
      <c r="E7" s="72"/>
      <c r="F7" s="72"/>
      <c r="G7" s="80"/>
      <c r="H7" s="80"/>
    </row>
    <row r="8" spans="1:9" ht="45" x14ac:dyDescent="0.25">
      <c r="A8" s="202"/>
      <c r="B8" s="193" t="s">
        <v>380</v>
      </c>
      <c r="C8" s="74" t="s">
        <v>11</v>
      </c>
      <c r="D8" s="72" t="s">
        <v>0</v>
      </c>
      <c r="E8" s="72"/>
      <c r="F8" s="72"/>
      <c r="G8" s="80"/>
      <c r="H8" s="80"/>
    </row>
    <row r="9" spans="1:9" ht="21.75" customHeight="1" x14ac:dyDescent="0.25">
      <c r="A9" s="202"/>
      <c r="B9" s="193" t="s">
        <v>381</v>
      </c>
      <c r="C9" s="74" t="s">
        <v>10</v>
      </c>
      <c r="D9" s="72" t="s">
        <v>0</v>
      </c>
      <c r="E9" s="72"/>
      <c r="F9" s="72"/>
      <c r="G9" s="80"/>
      <c r="H9" s="80"/>
    </row>
    <row r="10" spans="1:9" x14ac:dyDescent="0.25">
      <c r="A10" s="202"/>
      <c r="B10" s="193" t="s">
        <v>382</v>
      </c>
      <c r="C10" s="74" t="s">
        <v>38</v>
      </c>
      <c r="D10" s="72" t="s">
        <v>0</v>
      </c>
      <c r="E10" s="72"/>
      <c r="F10" s="72"/>
      <c r="G10" s="80"/>
      <c r="H10" s="80"/>
    </row>
  </sheetData>
  <sheetProtection algorithmName="SHA-512" hashValue="cG8cPEu7GjXdp4uUIuOx/GNF/wtzDQPaGOEEo5v3PkhajIZlvotYqOOhc1NIaMmePOPDHrMFlRnZDaglVfER3A==" saltValue="ecuL9DZQHp6BhN0mDGNqhw=="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'II ICT'!$A$80:$A$81</xm:f>
          </x14:formula1>
          <xm:sqref>G4:G10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30"/>
  <sheetViews>
    <sheetView workbookViewId="0">
      <selection activeCell="G4" sqref="G4"/>
    </sheetView>
  </sheetViews>
  <sheetFormatPr defaultRowHeight="15" x14ac:dyDescent="0.25"/>
  <cols>
    <col min="1" max="1" width="9.7109375" style="181" customWidth="1"/>
    <col min="2" max="2" width="7.28515625" style="59" customWidth="1"/>
    <col min="3" max="3" width="67" style="59" customWidth="1"/>
    <col min="4" max="4" width="9.42578125" style="59" bestFit="1" customWidth="1"/>
    <col min="5" max="5" width="9.42578125" style="59" customWidth="1"/>
    <col min="6" max="6" width="10.7109375" style="59" customWidth="1"/>
    <col min="7" max="7" width="11.42578125" style="59" customWidth="1"/>
    <col min="8" max="8" width="51.5703125" style="79" customWidth="1"/>
    <col min="9" max="9" width="9.140625" style="59"/>
    <col min="10" max="10" width="23.85546875" style="59" bestFit="1" customWidth="1"/>
    <col min="11" max="11" width="11.42578125" style="59" hidden="1" customWidth="1"/>
    <col min="12" max="12" width="9.140625" style="59"/>
    <col min="13" max="13" width="90.7109375" style="59" customWidth="1"/>
    <col min="14" max="16384" width="9.140625" style="59"/>
  </cols>
  <sheetData>
    <row r="1" spans="1:13" x14ac:dyDescent="0.25">
      <c r="B1" s="182"/>
      <c r="C1" s="183" t="s">
        <v>232</v>
      </c>
      <c r="D1" s="182"/>
      <c r="E1" s="182"/>
      <c r="F1" s="182"/>
      <c r="G1" s="182"/>
      <c r="H1" s="206"/>
      <c r="I1" s="207"/>
      <c r="J1" s="198"/>
    </row>
    <row r="2" spans="1:13" x14ac:dyDescent="0.25">
      <c r="B2" s="65"/>
      <c r="C2" s="65"/>
      <c r="D2" s="65"/>
      <c r="E2" s="65"/>
      <c r="F2" s="65"/>
      <c r="G2" s="65"/>
      <c r="H2" s="66"/>
    </row>
    <row r="3" spans="1:13" x14ac:dyDescent="0.25">
      <c r="A3" s="187"/>
      <c r="B3" s="67" t="s">
        <v>534</v>
      </c>
      <c r="C3" s="68" t="s">
        <v>269</v>
      </c>
      <c r="D3" s="67" t="s">
        <v>0</v>
      </c>
      <c r="E3" s="67" t="s">
        <v>533</v>
      </c>
      <c r="F3" s="67" t="s">
        <v>600</v>
      </c>
      <c r="G3" s="69" t="s">
        <v>1</v>
      </c>
      <c r="H3" s="70" t="s">
        <v>18</v>
      </c>
      <c r="J3" s="69" t="s">
        <v>270</v>
      </c>
      <c r="K3" s="69" t="s">
        <v>611</v>
      </c>
      <c r="L3" s="97" t="s">
        <v>609</v>
      </c>
      <c r="M3" s="69" t="s">
        <v>610</v>
      </c>
    </row>
    <row r="4" spans="1:13" ht="36" customHeight="1" x14ac:dyDescent="0.25">
      <c r="A4" s="202"/>
      <c r="B4" s="103" t="s">
        <v>383</v>
      </c>
      <c r="C4" s="98" t="s">
        <v>563</v>
      </c>
      <c r="D4" s="72" t="s">
        <v>0</v>
      </c>
      <c r="E4" s="72"/>
      <c r="F4" s="208"/>
      <c r="G4" s="80"/>
      <c r="H4" s="80"/>
      <c r="J4" s="65"/>
    </row>
    <row r="5" spans="1:13" ht="30" x14ac:dyDescent="0.25">
      <c r="A5" s="202"/>
      <c r="B5" s="103" t="s">
        <v>384</v>
      </c>
      <c r="C5" s="98" t="s">
        <v>223</v>
      </c>
      <c r="D5" s="98" t="s">
        <v>0</v>
      </c>
      <c r="E5" s="98"/>
      <c r="F5" s="209"/>
      <c r="G5" s="80"/>
      <c r="H5" s="80"/>
      <c r="J5" s="65"/>
    </row>
    <row r="6" spans="1:13" ht="45" x14ac:dyDescent="0.25">
      <c r="A6" s="202"/>
      <c r="B6" s="103" t="s">
        <v>385</v>
      </c>
      <c r="C6" s="74" t="s">
        <v>225</v>
      </c>
      <c r="D6" s="72" t="s">
        <v>0</v>
      </c>
      <c r="E6" s="72"/>
      <c r="F6" s="208"/>
      <c r="G6" s="80"/>
      <c r="H6" s="80"/>
      <c r="J6" s="65"/>
    </row>
    <row r="7" spans="1:13" ht="21" customHeight="1" x14ac:dyDescent="0.25">
      <c r="A7" s="202"/>
      <c r="B7" s="103" t="s">
        <v>386</v>
      </c>
      <c r="C7" s="74" t="s">
        <v>147</v>
      </c>
      <c r="D7" s="72" t="s">
        <v>0</v>
      </c>
      <c r="E7" s="72"/>
      <c r="F7" s="208"/>
      <c r="G7" s="80"/>
      <c r="H7" s="80"/>
      <c r="J7" s="65"/>
    </row>
    <row r="8" spans="1:13" ht="30" x14ac:dyDescent="0.25">
      <c r="A8" s="202"/>
      <c r="B8" s="103" t="s">
        <v>387</v>
      </c>
      <c r="C8" s="74" t="s">
        <v>162</v>
      </c>
      <c r="D8" s="72" t="s">
        <v>0</v>
      </c>
      <c r="E8" s="72"/>
      <c r="F8" s="208"/>
      <c r="G8" s="80"/>
      <c r="H8" s="80"/>
      <c r="J8" s="65"/>
    </row>
    <row r="9" spans="1:13" ht="30" x14ac:dyDescent="0.25">
      <c r="A9" s="202"/>
      <c r="B9" s="103" t="s">
        <v>388</v>
      </c>
      <c r="C9" s="74" t="s">
        <v>148</v>
      </c>
      <c r="D9" s="72" t="s">
        <v>0</v>
      </c>
      <c r="E9" s="72"/>
      <c r="F9" s="208"/>
      <c r="G9" s="80"/>
      <c r="H9" s="80"/>
      <c r="J9" s="65"/>
    </row>
    <row r="10" spans="1:13" ht="45" x14ac:dyDescent="0.25">
      <c r="A10" s="202"/>
      <c r="B10" s="103" t="s">
        <v>389</v>
      </c>
      <c r="C10" s="74" t="s">
        <v>117</v>
      </c>
      <c r="D10" s="72" t="s">
        <v>0</v>
      </c>
      <c r="E10" s="72"/>
      <c r="F10" s="208"/>
      <c r="G10" s="80"/>
      <c r="H10" s="80"/>
      <c r="J10" s="65"/>
    </row>
    <row r="11" spans="1:13" ht="45" x14ac:dyDescent="0.25">
      <c r="A11" s="202"/>
      <c r="B11" s="103" t="s">
        <v>390</v>
      </c>
      <c r="C11" s="210" t="s">
        <v>122</v>
      </c>
      <c r="D11" s="72" t="s">
        <v>0</v>
      </c>
      <c r="E11" s="72"/>
      <c r="F11" s="208"/>
      <c r="G11" s="80"/>
      <c r="H11" s="80"/>
      <c r="J11" s="65"/>
    </row>
    <row r="12" spans="1:13" ht="45" x14ac:dyDescent="0.25">
      <c r="A12" s="202"/>
      <c r="B12" s="103" t="s">
        <v>391</v>
      </c>
      <c r="C12" s="98" t="s">
        <v>222</v>
      </c>
      <c r="D12" s="74" t="s">
        <v>0</v>
      </c>
      <c r="E12" s="74"/>
      <c r="F12" s="211"/>
      <c r="G12" s="80"/>
      <c r="H12" s="80"/>
      <c r="J12" s="65"/>
    </row>
    <row r="13" spans="1:13" ht="30" x14ac:dyDescent="0.25">
      <c r="A13" s="202"/>
      <c r="B13" s="103" t="s">
        <v>392</v>
      </c>
      <c r="C13" s="150" t="s">
        <v>149</v>
      </c>
      <c r="D13" s="72" t="s">
        <v>0</v>
      </c>
      <c r="E13" s="72"/>
      <c r="F13" s="208"/>
      <c r="G13" s="80"/>
      <c r="H13" s="173"/>
      <c r="J13" s="65"/>
    </row>
    <row r="14" spans="1:13" ht="30" x14ac:dyDescent="0.25">
      <c r="A14" s="202"/>
      <c r="B14" s="103" t="s">
        <v>393</v>
      </c>
      <c r="C14" s="212" t="s">
        <v>123</v>
      </c>
      <c r="D14" s="72" t="s">
        <v>0</v>
      </c>
      <c r="E14" s="72"/>
      <c r="F14" s="208"/>
      <c r="G14" s="80"/>
      <c r="H14" s="173"/>
      <c r="J14" s="65"/>
    </row>
    <row r="15" spans="1:13" ht="45" x14ac:dyDescent="0.25">
      <c r="A15" s="202"/>
      <c r="B15" s="103" t="s">
        <v>394</v>
      </c>
      <c r="C15" s="213" t="s">
        <v>120</v>
      </c>
      <c r="D15" s="72" t="s">
        <v>0</v>
      </c>
      <c r="E15" s="72"/>
      <c r="F15" s="208"/>
      <c r="G15" s="80"/>
      <c r="H15" s="80"/>
      <c r="J15" s="65"/>
    </row>
    <row r="16" spans="1:13" ht="45" x14ac:dyDescent="0.25">
      <c r="A16" s="202"/>
      <c r="B16" s="103" t="s">
        <v>395</v>
      </c>
      <c r="C16" s="214" t="s">
        <v>216</v>
      </c>
      <c r="D16" s="72" t="s">
        <v>0</v>
      </c>
      <c r="E16" s="72"/>
      <c r="F16" s="208"/>
      <c r="G16" s="80"/>
      <c r="H16" s="80"/>
      <c r="J16" s="65"/>
    </row>
    <row r="17" spans="1:13" ht="30" x14ac:dyDescent="0.25">
      <c r="A17" s="202"/>
      <c r="B17" s="103" t="s">
        <v>396</v>
      </c>
      <c r="C17" s="213" t="s">
        <v>121</v>
      </c>
      <c r="D17" s="77"/>
      <c r="E17" s="77" t="s">
        <v>185</v>
      </c>
      <c r="F17" s="215">
        <v>5</v>
      </c>
      <c r="G17" s="80"/>
      <c r="H17" s="83"/>
      <c r="J17" s="126"/>
      <c r="K17" s="127" t="e">
        <f>VLOOKUP(J17,'II ICT'!A72:B73,2,0)</f>
        <v>#N/A</v>
      </c>
      <c r="L17" s="128" t="e">
        <f>K17*F17</f>
        <v>#N/A</v>
      </c>
      <c r="M17" s="126" t="s">
        <v>612</v>
      </c>
    </row>
    <row r="18" spans="1:13" ht="30" x14ac:dyDescent="0.25">
      <c r="A18" s="202"/>
      <c r="B18" s="103" t="s">
        <v>397</v>
      </c>
      <c r="C18" s="213" t="s">
        <v>217</v>
      </c>
      <c r="D18" s="77" t="s">
        <v>0</v>
      </c>
      <c r="E18" s="77"/>
      <c r="F18" s="215"/>
      <c r="G18" s="80"/>
      <c r="H18" s="83"/>
      <c r="J18" s="65"/>
    </row>
    <row r="19" spans="1:13" ht="30" x14ac:dyDescent="0.25">
      <c r="A19" s="202"/>
      <c r="B19" s="103" t="s">
        <v>398</v>
      </c>
      <c r="C19" s="98" t="s">
        <v>564</v>
      </c>
      <c r="D19" s="77" t="s">
        <v>0</v>
      </c>
      <c r="E19" s="77"/>
      <c r="F19" s="215"/>
      <c r="G19" s="80"/>
      <c r="H19" s="80"/>
      <c r="J19" s="65"/>
    </row>
    <row r="20" spans="1:13" ht="30" x14ac:dyDescent="0.25">
      <c r="A20" s="202"/>
      <c r="B20" s="103" t="s">
        <v>399</v>
      </c>
      <c r="C20" s="74" t="s">
        <v>25</v>
      </c>
      <c r="D20" s="72" t="s">
        <v>0</v>
      </c>
      <c r="E20" s="72"/>
      <c r="F20" s="208"/>
      <c r="G20" s="80"/>
      <c r="H20" s="80"/>
      <c r="J20" s="65"/>
    </row>
    <row r="21" spans="1:13" ht="75" x14ac:dyDescent="0.25">
      <c r="A21" s="202"/>
      <c r="B21" s="103" t="s">
        <v>400</v>
      </c>
      <c r="C21" s="150" t="s">
        <v>20</v>
      </c>
      <c r="D21" s="74" t="s">
        <v>0</v>
      </c>
      <c r="E21" s="74"/>
      <c r="F21" s="211"/>
      <c r="G21" s="80"/>
      <c r="H21" s="174"/>
      <c r="J21" s="65"/>
    </row>
    <row r="22" spans="1:13" ht="60" x14ac:dyDescent="0.25">
      <c r="A22" s="202"/>
      <c r="B22" s="103" t="s">
        <v>571</v>
      </c>
      <c r="C22" s="216" t="s">
        <v>86</v>
      </c>
      <c r="D22" s="109" t="s">
        <v>0</v>
      </c>
      <c r="E22" s="110"/>
      <c r="F22" s="217"/>
      <c r="G22" s="80"/>
      <c r="H22" s="80"/>
      <c r="J22" s="65"/>
    </row>
    <row r="23" spans="1:13" ht="30.75" thickBot="1" x14ac:dyDescent="0.3">
      <c r="A23" s="202"/>
      <c r="B23" s="103" t="s">
        <v>572</v>
      </c>
      <c r="C23" s="108" t="s">
        <v>87</v>
      </c>
      <c r="D23" s="109" t="s">
        <v>0</v>
      </c>
      <c r="E23" s="110"/>
      <c r="F23" s="217"/>
      <c r="G23" s="80"/>
      <c r="H23" s="80"/>
      <c r="J23" s="65"/>
    </row>
    <row r="24" spans="1:13" ht="16.5" thickTop="1" thickBot="1" x14ac:dyDescent="0.3">
      <c r="C24" s="161"/>
      <c r="D24" s="162"/>
      <c r="E24" s="163"/>
      <c r="F24" s="163"/>
      <c r="G24" s="164"/>
      <c r="H24" s="78"/>
      <c r="I24" s="78"/>
      <c r="J24" s="166"/>
      <c r="K24" s="167" t="s">
        <v>546</v>
      </c>
      <c r="L24" s="168" t="e">
        <f>SUM(L4:L23)</f>
        <v>#N/A</v>
      </c>
    </row>
    <row r="25" spans="1:13" ht="15.75" thickTop="1" x14ac:dyDescent="0.25">
      <c r="C25" s="165" t="s">
        <v>593</v>
      </c>
      <c r="D25" s="163"/>
      <c r="E25" s="162"/>
      <c r="F25" s="162">
        <f>SUM(F4:F23)</f>
        <v>5</v>
      </c>
      <c r="G25" s="164"/>
      <c r="H25" s="78"/>
      <c r="I25" s="78"/>
      <c r="J25" s="166"/>
      <c r="K25" s="196"/>
    </row>
    <row r="26" spans="1:13" x14ac:dyDescent="0.25">
      <c r="J26" s="65"/>
    </row>
    <row r="27" spans="1:13" x14ac:dyDescent="0.25">
      <c r="J27" s="65"/>
    </row>
    <row r="28" spans="1:13" x14ac:dyDescent="0.25">
      <c r="J28" s="65"/>
    </row>
    <row r="29" spans="1:13" x14ac:dyDescent="0.25">
      <c r="J29" s="65"/>
    </row>
    <row r="30" spans="1:13" x14ac:dyDescent="0.25">
      <c r="J30" s="65"/>
    </row>
  </sheetData>
  <sheetProtection algorithmName="SHA-512" hashValue="M268gY2d+veqLPKxpNaUOcxaspHW9Q2KuM924qfd4WCruw+thgiVRZBXbL58bQW2OLFDJrHIA46xn9HD01hJEg==" saltValue="2MQlYRxwS8RmQeelU4k88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'II ICT'!$A$72:$A$73</xm:f>
          </x14:formula1>
          <xm:sqref>J17</xm:sqref>
        </x14:dataValidation>
        <x14:dataValidation type="list" allowBlank="1" showInputMessage="1" showErrorMessage="1">
          <x14:formula1>
            <xm:f>'II ICT'!$A$80:$A$81</xm:f>
          </x14:formula1>
          <xm:sqref>G4:G23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123"/>
  <sheetViews>
    <sheetView topLeftCell="A77" zoomScaleNormal="100" workbookViewId="0">
      <selection activeCell="H86" sqref="H86"/>
    </sheetView>
  </sheetViews>
  <sheetFormatPr defaultRowHeight="15" x14ac:dyDescent="0.25"/>
  <cols>
    <col min="1" max="1" width="9.7109375" style="181" customWidth="1"/>
    <col min="2" max="2" width="7.28515625" style="59" customWidth="1"/>
    <col min="3" max="3" width="67" style="59" customWidth="1"/>
    <col min="4" max="4" width="9.42578125" style="59" bestFit="1" customWidth="1"/>
    <col min="5" max="5" width="9.42578125" style="59" customWidth="1"/>
    <col min="6" max="6" width="6.42578125" style="59" customWidth="1"/>
    <col min="7" max="7" width="11.42578125" style="59" customWidth="1"/>
    <col min="8" max="8" width="51.5703125" style="79" customWidth="1"/>
    <col min="9" max="9" width="9.140625" style="59"/>
    <col min="10" max="10" width="23.85546875" style="59" bestFit="1" customWidth="1"/>
    <col min="11" max="11" width="11.85546875" style="59" hidden="1" customWidth="1"/>
    <col min="12" max="12" width="9.140625" style="59"/>
    <col min="13" max="13" width="90.7109375" style="59" customWidth="1"/>
    <col min="14" max="16384" width="9.140625" style="59"/>
  </cols>
  <sheetData>
    <row r="1" spans="1:13" x14ac:dyDescent="0.25">
      <c r="B1" s="182"/>
      <c r="C1" s="183" t="s">
        <v>539</v>
      </c>
      <c r="D1" s="182"/>
      <c r="E1" s="182"/>
      <c r="F1" s="182"/>
      <c r="G1" s="182"/>
      <c r="H1" s="184"/>
      <c r="I1" s="207"/>
      <c r="J1" s="198"/>
    </row>
    <row r="2" spans="1:13" x14ac:dyDescent="0.25">
      <c r="B2" s="65"/>
      <c r="C2" s="65"/>
      <c r="D2" s="65"/>
      <c r="E2" s="65"/>
      <c r="F2" s="65"/>
      <c r="G2" s="65"/>
      <c r="H2" s="66"/>
    </row>
    <row r="3" spans="1:13" x14ac:dyDescent="0.25">
      <c r="A3" s="187"/>
      <c r="B3" s="67" t="s">
        <v>534</v>
      </c>
      <c r="C3" s="68" t="s">
        <v>269</v>
      </c>
      <c r="D3" s="67" t="s">
        <v>0</v>
      </c>
      <c r="E3" s="67" t="s">
        <v>533</v>
      </c>
      <c r="F3" s="67" t="s">
        <v>591</v>
      </c>
      <c r="G3" s="69" t="s">
        <v>1</v>
      </c>
      <c r="H3" s="70" t="s">
        <v>18</v>
      </c>
      <c r="J3" s="69" t="s">
        <v>270</v>
      </c>
      <c r="K3" s="69" t="s">
        <v>611</v>
      </c>
      <c r="L3" s="97" t="s">
        <v>609</v>
      </c>
      <c r="M3" s="69" t="s">
        <v>610</v>
      </c>
    </row>
    <row r="4" spans="1:13" x14ac:dyDescent="0.25">
      <c r="A4" s="202"/>
      <c r="B4" s="103" t="s">
        <v>401</v>
      </c>
      <c r="C4" s="109" t="s">
        <v>553</v>
      </c>
      <c r="D4" s="109" t="s">
        <v>0</v>
      </c>
      <c r="E4" s="110"/>
      <c r="F4" s="217"/>
      <c r="G4" s="80"/>
      <c r="H4" s="80"/>
      <c r="J4" s="65"/>
    </row>
    <row r="5" spans="1:13" ht="30" x14ac:dyDescent="0.25">
      <c r="A5" s="202"/>
      <c r="B5" s="156" t="s">
        <v>402</v>
      </c>
      <c r="C5" s="218" t="s">
        <v>554</v>
      </c>
      <c r="D5" s="219" t="s">
        <v>0</v>
      </c>
      <c r="E5" s="220"/>
      <c r="F5" s="221"/>
      <c r="G5" s="80"/>
      <c r="H5" s="205"/>
      <c r="J5" s="65"/>
    </row>
    <row r="6" spans="1:13" x14ac:dyDescent="0.25">
      <c r="A6" s="202"/>
      <c r="B6" s="103" t="s">
        <v>403</v>
      </c>
      <c r="C6" s="109" t="s">
        <v>555</v>
      </c>
      <c r="D6" s="109" t="s">
        <v>0</v>
      </c>
      <c r="E6" s="110"/>
      <c r="F6" s="217"/>
      <c r="G6" s="80"/>
      <c r="H6" s="80"/>
      <c r="J6" s="65"/>
    </row>
    <row r="7" spans="1:13" ht="30" x14ac:dyDescent="0.25">
      <c r="A7" s="202"/>
      <c r="B7" s="103" t="s">
        <v>404</v>
      </c>
      <c r="C7" s="108" t="s">
        <v>74</v>
      </c>
      <c r="D7" s="109" t="s">
        <v>0</v>
      </c>
      <c r="E7" s="110"/>
      <c r="F7" s="217"/>
      <c r="G7" s="80"/>
      <c r="H7" s="80"/>
      <c r="J7" s="65"/>
    </row>
    <row r="8" spans="1:13" ht="49.5" customHeight="1" x14ac:dyDescent="0.25">
      <c r="A8" s="202"/>
      <c r="B8" s="103" t="s">
        <v>405</v>
      </c>
      <c r="C8" s="216" t="s">
        <v>75</v>
      </c>
      <c r="D8" s="109" t="s">
        <v>0</v>
      </c>
      <c r="E8" s="110"/>
      <c r="F8" s="217"/>
      <c r="G8" s="80"/>
      <c r="H8" s="80"/>
      <c r="J8" s="65"/>
    </row>
    <row r="9" spans="1:13" x14ac:dyDescent="0.25">
      <c r="A9" s="202"/>
      <c r="B9" s="103" t="s">
        <v>406</v>
      </c>
      <c r="C9" s="109" t="s">
        <v>76</v>
      </c>
      <c r="D9" s="109" t="s">
        <v>0</v>
      </c>
      <c r="E9" s="110"/>
      <c r="F9" s="217"/>
      <c r="G9" s="80"/>
      <c r="H9" s="80"/>
      <c r="J9" s="65"/>
    </row>
    <row r="10" spans="1:13" ht="30" x14ac:dyDescent="0.25">
      <c r="A10" s="202"/>
      <c r="B10" s="103" t="s">
        <v>407</v>
      </c>
      <c r="C10" s="108" t="s">
        <v>565</v>
      </c>
      <c r="D10" s="109" t="s">
        <v>0</v>
      </c>
      <c r="E10" s="110"/>
      <c r="F10" s="217"/>
      <c r="G10" s="80"/>
      <c r="H10" s="80"/>
      <c r="J10" s="65"/>
    </row>
    <row r="11" spans="1:13" ht="30" x14ac:dyDescent="0.25">
      <c r="A11" s="202"/>
      <c r="B11" s="103" t="s">
        <v>408</v>
      </c>
      <c r="C11" s="108" t="s">
        <v>77</v>
      </c>
      <c r="D11" s="109" t="s">
        <v>0</v>
      </c>
      <c r="E11" s="110"/>
      <c r="F11" s="217"/>
      <c r="G11" s="80"/>
      <c r="H11" s="80"/>
      <c r="J11" s="65"/>
    </row>
    <row r="12" spans="1:13" ht="60" x14ac:dyDescent="0.25">
      <c r="A12" s="202"/>
      <c r="B12" s="103" t="s">
        <v>409</v>
      </c>
      <c r="C12" s="108" t="s">
        <v>78</v>
      </c>
      <c r="D12" s="109" t="s">
        <v>0</v>
      </c>
      <c r="E12" s="110"/>
      <c r="F12" s="217"/>
      <c r="G12" s="80"/>
      <c r="H12" s="80"/>
      <c r="J12" s="65"/>
    </row>
    <row r="13" spans="1:13" ht="35.25" customHeight="1" x14ac:dyDescent="0.25">
      <c r="A13" s="202"/>
      <c r="B13" s="103" t="s">
        <v>410</v>
      </c>
      <c r="C13" s="216" t="s">
        <v>566</v>
      </c>
      <c r="D13" s="109" t="s">
        <v>0</v>
      </c>
      <c r="E13" s="110"/>
      <c r="F13" s="217"/>
      <c r="G13" s="80"/>
      <c r="H13" s="80"/>
      <c r="J13" s="65"/>
    </row>
    <row r="14" spans="1:13" x14ac:dyDescent="0.25">
      <c r="A14" s="202"/>
      <c r="B14" s="103" t="s">
        <v>411</v>
      </c>
      <c r="C14" s="108" t="s">
        <v>79</v>
      </c>
      <c r="D14" s="109" t="s">
        <v>0</v>
      </c>
      <c r="E14" s="110"/>
      <c r="F14" s="217"/>
      <c r="G14" s="80"/>
      <c r="H14" s="80"/>
      <c r="J14" s="65"/>
    </row>
    <row r="15" spans="1:13" x14ac:dyDescent="0.25">
      <c r="A15" s="202"/>
      <c r="B15" s="103" t="s">
        <v>412</v>
      </c>
      <c r="C15" s="108" t="s">
        <v>80</v>
      </c>
      <c r="D15" s="109" t="s">
        <v>0</v>
      </c>
      <c r="E15" s="110"/>
      <c r="F15" s="217"/>
      <c r="G15" s="80"/>
      <c r="H15" s="80"/>
      <c r="J15" s="65"/>
    </row>
    <row r="16" spans="1:13" ht="30" x14ac:dyDescent="0.25">
      <c r="A16" s="202"/>
      <c r="B16" s="103" t="s">
        <v>413</v>
      </c>
      <c r="C16" s="108" t="s">
        <v>549</v>
      </c>
      <c r="D16" s="109" t="s">
        <v>0</v>
      </c>
      <c r="E16" s="110"/>
      <c r="F16" s="217"/>
      <c r="G16" s="80"/>
      <c r="H16" s="80"/>
      <c r="J16" s="65"/>
    </row>
    <row r="17" spans="1:10" ht="45" x14ac:dyDescent="0.25">
      <c r="A17" s="202"/>
      <c r="B17" s="103" t="s">
        <v>414</v>
      </c>
      <c r="C17" s="108" t="s">
        <v>81</v>
      </c>
      <c r="D17" s="109" t="s">
        <v>0</v>
      </c>
      <c r="E17" s="110"/>
      <c r="F17" s="217"/>
      <c r="G17" s="80"/>
      <c r="H17" s="80"/>
      <c r="J17" s="65"/>
    </row>
    <row r="18" spans="1:10" ht="60" x14ac:dyDescent="0.25">
      <c r="A18" s="202"/>
      <c r="B18" s="103" t="s">
        <v>415</v>
      </c>
      <c r="C18" s="218" t="s">
        <v>547</v>
      </c>
      <c r="D18" s="109" t="s">
        <v>0</v>
      </c>
      <c r="E18" s="110"/>
      <c r="F18" s="217"/>
      <c r="G18" s="80"/>
      <c r="H18" s="80"/>
      <c r="J18" s="65"/>
    </row>
    <row r="19" spans="1:10" x14ac:dyDescent="0.25">
      <c r="A19" s="202"/>
      <c r="B19" s="103" t="s">
        <v>416</v>
      </c>
      <c r="C19" s="218" t="s">
        <v>82</v>
      </c>
      <c r="D19" s="109" t="s">
        <v>0</v>
      </c>
      <c r="E19" s="110"/>
      <c r="F19" s="217"/>
      <c r="G19" s="80"/>
      <c r="H19" s="80"/>
      <c r="J19" s="65"/>
    </row>
    <row r="20" spans="1:10" ht="45" x14ac:dyDescent="0.25">
      <c r="A20" s="202"/>
      <c r="B20" s="103" t="s">
        <v>417</v>
      </c>
      <c r="C20" s="222" t="s">
        <v>567</v>
      </c>
      <c r="D20" s="109" t="s">
        <v>0</v>
      </c>
      <c r="E20" s="110"/>
      <c r="F20" s="217"/>
      <c r="G20" s="80"/>
      <c r="H20" s="80"/>
      <c r="J20" s="65"/>
    </row>
    <row r="21" spans="1:10" ht="30" x14ac:dyDescent="0.25">
      <c r="A21" s="202"/>
      <c r="B21" s="103" t="s">
        <v>418</v>
      </c>
      <c r="C21" s="108" t="s">
        <v>568</v>
      </c>
      <c r="D21" s="109" t="s">
        <v>0</v>
      </c>
      <c r="E21" s="110"/>
      <c r="F21" s="217"/>
      <c r="G21" s="80"/>
      <c r="H21" s="80"/>
      <c r="J21" s="65"/>
    </row>
    <row r="22" spans="1:10" x14ac:dyDescent="0.25">
      <c r="A22" s="202"/>
      <c r="B22" s="103" t="s">
        <v>419</v>
      </c>
      <c r="C22" s="108" t="s">
        <v>83</v>
      </c>
      <c r="D22" s="109" t="s">
        <v>0</v>
      </c>
      <c r="E22" s="110"/>
      <c r="F22" s="217"/>
      <c r="G22" s="80"/>
      <c r="H22" s="80"/>
      <c r="J22" s="65"/>
    </row>
    <row r="23" spans="1:10" ht="30" x14ac:dyDescent="0.25">
      <c r="A23" s="202"/>
      <c r="B23" s="103" t="s">
        <v>420</v>
      </c>
      <c r="C23" s="108" t="s">
        <v>569</v>
      </c>
      <c r="D23" s="109" t="s">
        <v>0</v>
      </c>
      <c r="E23" s="110"/>
      <c r="F23" s="217"/>
      <c r="G23" s="80"/>
      <c r="H23" s="80"/>
      <c r="J23" s="65"/>
    </row>
    <row r="24" spans="1:10" x14ac:dyDescent="0.25">
      <c r="A24" s="202"/>
      <c r="B24" s="103" t="s">
        <v>421</v>
      </c>
      <c r="C24" s="109" t="s">
        <v>69</v>
      </c>
      <c r="D24" s="109" t="s">
        <v>0</v>
      </c>
      <c r="E24" s="110"/>
      <c r="F24" s="217"/>
      <c r="G24" s="80"/>
      <c r="H24" s="80"/>
      <c r="J24" s="65"/>
    </row>
    <row r="25" spans="1:10" ht="30" x14ac:dyDescent="0.25">
      <c r="A25" s="202"/>
      <c r="B25" s="103" t="s">
        <v>422</v>
      </c>
      <c r="C25" s="108" t="s">
        <v>84</v>
      </c>
      <c r="D25" s="109" t="s">
        <v>0</v>
      </c>
      <c r="E25" s="110"/>
      <c r="F25" s="217"/>
      <c r="G25" s="80"/>
      <c r="H25" s="80"/>
      <c r="J25" s="65"/>
    </row>
    <row r="26" spans="1:10" ht="30" x14ac:dyDescent="0.25">
      <c r="A26" s="202"/>
      <c r="B26" s="103" t="s">
        <v>423</v>
      </c>
      <c r="C26" s="108" t="s">
        <v>85</v>
      </c>
      <c r="D26" s="109" t="s">
        <v>0</v>
      </c>
      <c r="E26" s="110"/>
      <c r="F26" s="217"/>
      <c r="G26" s="80"/>
      <c r="H26" s="80"/>
      <c r="J26" s="65"/>
    </row>
    <row r="27" spans="1:10" ht="90" x14ac:dyDescent="0.25">
      <c r="A27" s="202"/>
      <c r="B27" s="103" t="s">
        <v>424</v>
      </c>
      <c r="C27" s="222" t="s">
        <v>570</v>
      </c>
      <c r="D27" s="223" t="s">
        <v>0</v>
      </c>
      <c r="E27" s="110"/>
      <c r="F27" s="217"/>
      <c r="G27" s="80"/>
      <c r="H27" s="80"/>
      <c r="J27" s="65"/>
    </row>
    <row r="28" spans="1:10" ht="45" x14ac:dyDescent="0.25">
      <c r="A28" s="202"/>
      <c r="B28" s="103" t="s">
        <v>425</v>
      </c>
      <c r="C28" s="108" t="s">
        <v>88</v>
      </c>
      <c r="D28" s="109" t="s">
        <v>0</v>
      </c>
      <c r="E28" s="110"/>
      <c r="F28" s="217"/>
      <c r="G28" s="80"/>
      <c r="H28" s="80"/>
      <c r="J28" s="65"/>
    </row>
    <row r="29" spans="1:10" ht="30" x14ac:dyDescent="0.25">
      <c r="A29" s="202"/>
      <c r="B29" s="103" t="s">
        <v>426</v>
      </c>
      <c r="C29" s="108" t="s">
        <v>89</v>
      </c>
      <c r="D29" s="109" t="s">
        <v>0</v>
      </c>
      <c r="E29" s="110"/>
      <c r="F29" s="217"/>
      <c r="G29" s="80"/>
      <c r="H29" s="80"/>
      <c r="J29" s="65"/>
    </row>
    <row r="30" spans="1:10" x14ac:dyDescent="0.25">
      <c r="A30" s="202"/>
      <c r="B30" s="103" t="s">
        <v>427</v>
      </c>
      <c r="C30" s="219" t="s">
        <v>91</v>
      </c>
      <c r="D30" s="109" t="s">
        <v>0</v>
      </c>
      <c r="E30" s="110"/>
      <c r="F30" s="217"/>
      <c r="G30" s="80"/>
      <c r="H30" s="80"/>
      <c r="J30" s="65"/>
    </row>
    <row r="31" spans="1:10" ht="30" x14ac:dyDescent="0.25">
      <c r="A31" s="202"/>
      <c r="B31" s="103" t="s">
        <v>428</v>
      </c>
      <c r="C31" s="108" t="s">
        <v>219</v>
      </c>
      <c r="D31" s="109" t="s">
        <v>0</v>
      </c>
      <c r="E31" s="110"/>
      <c r="F31" s="217"/>
      <c r="G31" s="80"/>
      <c r="H31" s="80"/>
      <c r="J31" s="65"/>
    </row>
    <row r="32" spans="1:10" ht="30" x14ac:dyDescent="0.25">
      <c r="A32" s="202"/>
      <c r="B32" s="103" t="s">
        <v>429</v>
      </c>
      <c r="C32" s="108" t="s">
        <v>92</v>
      </c>
      <c r="D32" s="109" t="s">
        <v>0</v>
      </c>
      <c r="E32" s="110"/>
      <c r="F32" s="217"/>
      <c r="G32" s="80"/>
      <c r="H32" s="80"/>
      <c r="J32" s="65"/>
    </row>
    <row r="33" spans="1:13" ht="30" x14ac:dyDescent="0.25">
      <c r="A33" s="202"/>
      <c r="B33" s="103" t="s">
        <v>430</v>
      </c>
      <c r="C33" s="108" t="s">
        <v>93</v>
      </c>
      <c r="D33" s="109" t="s">
        <v>0</v>
      </c>
      <c r="E33" s="110"/>
      <c r="F33" s="217"/>
      <c r="G33" s="80"/>
      <c r="H33" s="80"/>
      <c r="J33" s="65"/>
    </row>
    <row r="34" spans="1:13" ht="30" x14ac:dyDescent="0.25">
      <c r="A34" s="202"/>
      <c r="B34" s="103" t="s">
        <v>431</v>
      </c>
      <c r="C34" s="108" t="s">
        <v>94</v>
      </c>
      <c r="D34" s="109" t="s">
        <v>0</v>
      </c>
      <c r="E34" s="110"/>
      <c r="F34" s="217"/>
      <c r="G34" s="80"/>
      <c r="H34" s="80"/>
      <c r="J34" s="65"/>
    </row>
    <row r="35" spans="1:13" ht="30" x14ac:dyDescent="0.25">
      <c r="A35" s="202"/>
      <c r="B35" s="103" t="s">
        <v>432</v>
      </c>
      <c r="C35" s="108" t="s">
        <v>95</v>
      </c>
      <c r="D35" s="109" t="s">
        <v>0</v>
      </c>
      <c r="E35" s="110"/>
      <c r="F35" s="217"/>
      <c r="G35" s="80"/>
      <c r="H35" s="80"/>
      <c r="J35" s="65"/>
    </row>
    <row r="36" spans="1:13" x14ac:dyDescent="0.25">
      <c r="A36" s="202"/>
      <c r="B36" s="103" t="s">
        <v>433</v>
      </c>
      <c r="C36" s="109" t="s">
        <v>150</v>
      </c>
      <c r="D36" s="109" t="s">
        <v>0</v>
      </c>
      <c r="E36" s="110"/>
      <c r="F36" s="217"/>
      <c r="G36" s="80"/>
      <c r="H36" s="80"/>
      <c r="J36" s="65"/>
    </row>
    <row r="37" spans="1:13" ht="30" x14ac:dyDescent="0.25">
      <c r="A37" s="202"/>
      <c r="B37" s="103" t="s">
        <v>434</v>
      </c>
      <c r="C37" s="108" t="s">
        <v>151</v>
      </c>
      <c r="D37" s="109" t="s">
        <v>0</v>
      </c>
      <c r="E37" s="110"/>
      <c r="F37" s="217"/>
      <c r="G37" s="80"/>
      <c r="H37" s="80"/>
      <c r="J37" s="65"/>
    </row>
    <row r="38" spans="1:13" ht="30" x14ac:dyDescent="0.25">
      <c r="A38" s="202"/>
      <c r="B38" s="103" t="s">
        <v>435</v>
      </c>
      <c r="C38" s="108" t="s">
        <v>152</v>
      </c>
      <c r="D38" s="109" t="s">
        <v>0</v>
      </c>
      <c r="E38" s="110"/>
      <c r="F38" s="217"/>
      <c r="G38" s="80"/>
      <c r="H38" s="80"/>
      <c r="J38" s="65"/>
    </row>
    <row r="39" spans="1:13" ht="30" x14ac:dyDescent="0.25">
      <c r="A39" s="202"/>
      <c r="B39" s="103" t="s">
        <v>436</v>
      </c>
      <c r="C39" s="108" t="s">
        <v>153</v>
      </c>
      <c r="D39" s="223" t="s">
        <v>0</v>
      </c>
      <c r="E39" s="224"/>
      <c r="F39" s="225"/>
      <c r="G39" s="80"/>
      <c r="H39" s="80"/>
      <c r="J39" s="65"/>
    </row>
    <row r="40" spans="1:13" ht="45" x14ac:dyDescent="0.25">
      <c r="A40" s="202"/>
      <c r="B40" s="103" t="s">
        <v>437</v>
      </c>
      <c r="C40" s="226" t="s">
        <v>154</v>
      </c>
      <c r="D40" s="223" t="s">
        <v>0</v>
      </c>
      <c r="E40" s="224"/>
      <c r="F40" s="225"/>
      <c r="G40" s="80"/>
      <c r="H40" s="80"/>
      <c r="J40" s="65"/>
    </row>
    <row r="41" spans="1:13" ht="65.25" customHeight="1" x14ac:dyDescent="0.25">
      <c r="A41" s="202"/>
      <c r="B41" s="103" t="s">
        <v>438</v>
      </c>
      <c r="C41" s="227" t="s">
        <v>550</v>
      </c>
      <c r="D41" s="223" t="s">
        <v>0</v>
      </c>
      <c r="E41" s="224"/>
      <c r="F41" s="225"/>
      <c r="G41" s="80"/>
      <c r="H41" s="80"/>
      <c r="J41" s="65"/>
    </row>
    <row r="42" spans="1:13" ht="45" x14ac:dyDescent="0.25">
      <c r="A42" s="202"/>
      <c r="B42" s="103" t="s">
        <v>439</v>
      </c>
      <c r="C42" s="228" t="s">
        <v>155</v>
      </c>
      <c r="D42" s="223" t="s">
        <v>0</v>
      </c>
      <c r="E42" s="224"/>
      <c r="F42" s="225"/>
      <c r="G42" s="80"/>
      <c r="H42" s="80"/>
      <c r="J42" s="65"/>
    </row>
    <row r="43" spans="1:13" ht="45" x14ac:dyDescent="0.25">
      <c r="A43" s="202"/>
      <c r="B43" s="103" t="s">
        <v>440</v>
      </c>
      <c r="C43" s="108" t="s">
        <v>156</v>
      </c>
      <c r="D43" s="223" t="s">
        <v>0</v>
      </c>
      <c r="E43" s="224"/>
      <c r="F43" s="225"/>
      <c r="G43" s="80"/>
      <c r="H43" s="80"/>
      <c r="J43" s="65"/>
    </row>
    <row r="44" spans="1:13" ht="30" x14ac:dyDescent="0.25">
      <c r="A44" s="202"/>
      <c r="B44" s="103" t="s">
        <v>441</v>
      </c>
      <c r="C44" s="108" t="s">
        <v>577</v>
      </c>
      <c r="D44" s="223" t="s">
        <v>0</v>
      </c>
      <c r="E44" s="224"/>
      <c r="F44" s="225"/>
      <c r="G44" s="80"/>
      <c r="H44" s="80"/>
      <c r="J44" s="65"/>
    </row>
    <row r="45" spans="1:13" ht="30" x14ac:dyDescent="0.25">
      <c r="A45" s="202"/>
      <c r="B45" s="103" t="s">
        <v>442</v>
      </c>
      <c r="C45" s="216" t="s">
        <v>110</v>
      </c>
      <c r="D45" s="223" t="s">
        <v>0</v>
      </c>
      <c r="E45" s="224"/>
      <c r="F45" s="225"/>
      <c r="G45" s="80"/>
      <c r="H45" s="80"/>
      <c r="J45" s="65"/>
    </row>
    <row r="46" spans="1:13" ht="30" x14ac:dyDescent="0.25">
      <c r="A46" s="202"/>
      <c r="B46" s="103" t="s">
        <v>443</v>
      </c>
      <c r="C46" s="218" t="s">
        <v>119</v>
      </c>
      <c r="D46" s="223" t="s">
        <v>0</v>
      </c>
      <c r="E46" s="224"/>
      <c r="F46" s="225"/>
      <c r="G46" s="80"/>
      <c r="H46" s="80"/>
      <c r="J46" s="65"/>
    </row>
    <row r="47" spans="1:13" ht="51.75" customHeight="1" x14ac:dyDescent="0.25">
      <c r="A47" s="202"/>
      <c r="B47" s="103" t="s">
        <v>444</v>
      </c>
      <c r="C47" s="153" t="s">
        <v>578</v>
      </c>
      <c r="D47" s="72" t="s">
        <v>0</v>
      </c>
      <c r="E47" s="114"/>
      <c r="F47" s="229"/>
      <c r="G47" s="80"/>
      <c r="H47" s="80"/>
      <c r="J47" s="65"/>
    </row>
    <row r="48" spans="1:13" ht="34.5" customHeight="1" x14ac:dyDescent="0.25">
      <c r="A48" s="202"/>
      <c r="B48" s="103" t="s">
        <v>445</v>
      </c>
      <c r="C48" s="153" t="s">
        <v>99</v>
      </c>
      <c r="D48" s="72"/>
      <c r="E48" s="114" t="s">
        <v>185</v>
      </c>
      <c r="F48" s="229">
        <v>5</v>
      </c>
      <c r="G48" s="80"/>
      <c r="H48" s="80"/>
      <c r="J48" s="126"/>
      <c r="K48" s="127" t="e">
        <f>VLOOKUP('1E Financien en activa'!J48,'II ICT'!$A$72:$B$73,2,0)</f>
        <v>#N/A</v>
      </c>
      <c r="L48" s="128" t="e">
        <f>K48*F48</f>
        <v>#N/A</v>
      </c>
      <c r="M48" s="126" t="s">
        <v>612</v>
      </c>
    </row>
    <row r="49" spans="1:13" ht="45" x14ac:dyDescent="0.25">
      <c r="A49" s="202"/>
      <c r="B49" s="103" t="s">
        <v>446</v>
      </c>
      <c r="C49" s="153" t="s">
        <v>100</v>
      </c>
      <c r="D49" s="74" t="s">
        <v>0</v>
      </c>
      <c r="E49" s="138"/>
      <c r="F49" s="230"/>
      <c r="G49" s="80"/>
      <c r="H49" s="82"/>
      <c r="J49" s="65"/>
    </row>
    <row r="50" spans="1:13" ht="30" x14ac:dyDescent="0.25">
      <c r="A50" s="202"/>
      <c r="B50" s="103" t="s">
        <v>447</v>
      </c>
      <c r="C50" s="153" t="s">
        <v>101</v>
      </c>
      <c r="D50" s="72" t="s">
        <v>0</v>
      </c>
      <c r="E50" s="114"/>
      <c r="F50" s="229"/>
      <c r="G50" s="80"/>
      <c r="H50" s="80"/>
      <c r="J50" s="65"/>
    </row>
    <row r="51" spans="1:13" x14ac:dyDescent="0.25">
      <c r="A51" s="202"/>
      <c r="B51" s="103" t="s">
        <v>448</v>
      </c>
      <c r="C51" s="153" t="s">
        <v>220</v>
      </c>
      <c r="D51" s="72" t="s">
        <v>0</v>
      </c>
      <c r="E51" s="114"/>
      <c r="F51" s="229"/>
      <c r="G51" s="80"/>
      <c r="H51" s="80"/>
      <c r="J51" s="65"/>
    </row>
    <row r="52" spans="1:13" x14ac:dyDescent="0.25">
      <c r="A52" s="202"/>
      <c r="B52" s="103" t="s">
        <v>449</v>
      </c>
      <c r="C52" s="153" t="s">
        <v>579</v>
      </c>
      <c r="D52" s="74" t="s">
        <v>0</v>
      </c>
      <c r="E52" s="138"/>
      <c r="F52" s="230"/>
      <c r="G52" s="80"/>
      <c r="H52" s="82"/>
      <c r="J52" s="65"/>
    </row>
    <row r="53" spans="1:13" ht="34.5" customHeight="1" x14ac:dyDescent="0.25">
      <c r="A53" s="202"/>
      <c r="B53" s="103" t="s">
        <v>450</v>
      </c>
      <c r="C53" s="153" t="s">
        <v>581</v>
      </c>
      <c r="D53" s="74" t="s">
        <v>0</v>
      </c>
      <c r="E53" s="138"/>
      <c r="F53" s="230"/>
      <c r="G53" s="80"/>
      <c r="H53" s="82"/>
      <c r="J53" s="65"/>
    </row>
    <row r="54" spans="1:13" ht="30" x14ac:dyDescent="0.25">
      <c r="A54" s="202"/>
      <c r="B54" s="103" t="s">
        <v>451</v>
      </c>
      <c r="C54" s="153" t="s">
        <v>23</v>
      </c>
      <c r="D54" s="74" t="s">
        <v>0</v>
      </c>
      <c r="E54" s="138"/>
      <c r="F54" s="230"/>
      <c r="G54" s="80"/>
      <c r="H54" s="82"/>
      <c r="J54" s="65"/>
    </row>
    <row r="55" spans="1:13" ht="60" x14ac:dyDescent="0.25">
      <c r="A55" s="202"/>
      <c r="B55" s="103" t="s">
        <v>452</v>
      </c>
      <c r="C55" s="203" t="s">
        <v>102</v>
      </c>
      <c r="D55" s="98" t="s">
        <v>0</v>
      </c>
      <c r="E55" s="154"/>
      <c r="F55" s="231"/>
      <c r="G55" s="80"/>
      <c r="H55" s="82"/>
      <c r="J55" s="65"/>
    </row>
    <row r="56" spans="1:13" ht="30" x14ac:dyDescent="0.25">
      <c r="A56" s="202"/>
      <c r="B56" s="103" t="s">
        <v>453</v>
      </c>
      <c r="C56" s="203" t="s">
        <v>22</v>
      </c>
      <c r="D56" s="98" t="s">
        <v>0</v>
      </c>
      <c r="E56" s="154"/>
      <c r="F56" s="231"/>
      <c r="G56" s="80"/>
      <c r="H56" s="82"/>
      <c r="J56" s="65"/>
    </row>
    <row r="57" spans="1:13" ht="30" x14ac:dyDescent="0.25">
      <c r="A57" s="202"/>
      <c r="B57" s="103" t="s">
        <v>454</v>
      </c>
      <c r="C57" s="203" t="s">
        <v>124</v>
      </c>
      <c r="D57" s="98" t="s">
        <v>0</v>
      </c>
      <c r="E57" s="154"/>
      <c r="F57" s="231"/>
      <c r="G57" s="80"/>
      <c r="H57" s="82"/>
      <c r="J57" s="65"/>
    </row>
    <row r="58" spans="1:13" ht="60" x14ac:dyDescent="0.25">
      <c r="A58" s="202"/>
      <c r="B58" s="103" t="s">
        <v>455</v>
      </c>
      <c r="C58" s="153" t="s">
        <v>582</v>
      </c>
      <c r="D58" s="74" t="s">
        <v>0</v>
      </c>
      <c r="E58" s="138"/>
      <c r="F58" s="230"/>
      <c r="G58" s="80"/>
      <c r="H58" s="82"/>
      <c r="J58" s="65"/>
    </row>
    <row r="59" spans="1:13" ht="60" x14ac:dyDescent="0.25">
      <c r="A59" s="202"/>
      <c r="B59" s="103" t="s">
        <v>456</v>
      </c>
      <c r="C59" s="153" t="s">
        <v>551</v>
      </c>
      <c r="D59" s="72" t="s">
        <v>0</v>
      </c>
      <c r="E59" s="114"/>
      <c r="F59" s="229"/>
      <c r="G59" s="80"/>
      <c r="H59" s="80"/>
      <c r="J59" s="65"/>
    </row>
    <row r="60" spans="1:13" ht="30" x14ac:dyDescent="0.25">
      <c r="A60" s="202"/>
      <c r="B60" s="103" t="s">
        <v>457</v>
      </c>
      <c r="C60" s="153" t="s">
        <v>164</v>
      </c>
      <c r="D60" s="72" t="s">
        <v>0</v>
      </c>
      <c r="E60" s="114"/>
      <c r="F60" s="229"/>
      <c r="G60" s="80"/>
      <c r="H60" s="80"/>
      <c r="J60" s="65"/>
    </row>
    <row r="61" spans="1:13" ht="30" x14ac:dyDescent="0.25">
      <c r="A61" s="202"/>
      <c r="B61" s="103" t="s">
        <v>458</v>
      </c>
      <c r="C61" s="153" t="s">
        <v>106</v>
      </c>
      <c r="D61" s="74" t="s">
        <v>0</v>
      </c>
      <c r="E61" s="138"/>
      <c r="F61" s="230"/>
      <c r="G61" s="80"/>
      <c r="H61" s="80"/>
      <c r="J61" s="65"/>
    </row>
    <row r="62" spans="1:13" ht="30" x14ac:dyDescent="0.25">
      <c r="A62" s="202"/>
      <c r="B62" s="103" t="s">
        <v>459</v>
      </c>
      <c r="C62" s="153" t="s">
        <v>623</v>
      </c>
      <c r="D62" s="74"/>
      <c r="E62" s="138" t="s">
        <v>185</v>
      </c>
      <c r="F62" s="230">
        <v>5</v>
      </c>
      <c r="G62" s="80"/>
      <c r="H62" s="80"/>
      <c r="J62" s="126"/>
      <c r="K62" s="127" t="e">
        <f>VLOOKUP('1E Financien en activa'!J62,'II ICT'!$A$72:$B$73,2,0)</f>
        <v>#N/A</v>
      </c>
      <c r="L62" s="128" t="e">
        <f>K62*F62</f>
        <v>#N/A</v>
      </c>
      <c r="M62" s="126" t="s">
        <v>612</v>
      </c>
    </row>
    <row r="63" spans="1:13" ht="30" x14ac:dyDescent="0.25">
      <c r="A63" s="202"/>
      <c r="B63" s="103" t="s">
        <v>460</v>
      </c>
      <c r="C63" s="153" t="s">
        <v>166</v>
      </c>
      <c r="D63" s="74" t="s">
        <v>0</v>
      </c>
      <c r="E63" s="138"/>
      <c r="F63" s="230"/>
      <c r="G63" s="80"/>
      <c r="H63" s="80"/>
      <c r="J63" s="65"/>
    </row>
    <row r="64" spans="1:13" ht="30" x14ac:dyDescent="0.25">
      <c r="A64" s="202"/>
      <c r="B64" s="103" t="s">
        <v>461</v>
      </c>
      <c r="C64" s="153" t="s">
        <v>107</v>
      </c>
      <c r="D64" s="74" t="s">
        <v>0</v>
      </c>
      <c r="E64" s="138"/>
      <c r="F64" s="230"/>
      <c r="G64" s="80"/>
      <c r="H64" s="80"/>
      <c r="J64" s="65"/>
    </row>
    <row r="65" spans="1:13" ht="50.25" customHeight="1" x14ac:dyDescent="0.25">
      <c r="A65" s="202"/>
      <c r="B65" s="103" t="s">
        <v>462</v>
      </c>
      <c r="C65" s="153" t="s">
        <v>108</v>
      </c>
      <c r="D65" s="74" t="s">
        <v>0</v>
      </c>
      <c r="E65" s="138"/>
      <c r="F65" s="230"/>
      <c r="G65" s="80"/>
      <c r="H65" s="80"/>
      <c r="J65" s="65"/>
    </row>
    <row r="66" spans="1:13" ht="50.25" customHeight="1" x14ac:dyDescent="0.25">
      <c r="A66" s="202"/>
      <c r="B66" s="103" t="s">
        <v>463</v>
      </c>
      <c r="C66" s="153" t="s">
        <v>583</v>
      </c>
      <c r="D66" s="74" t="s">
        <v>0</v>
      </c>
      <c r="E66" s="138"/>
      <c r="F66" s="230"/>
      <c r="G66" s="80"/>
      <c r="H66" s="80"/>
      <c r="J66" s="65"/>
    </row>
    <row r="67" spans="1:13" ht="30" x14ac:dyDescent="0.25">
      <c r="A67" s="202"/>
      <c r="B67" s="103" t="s">
        <v>464</v>
      </c>
      <c r="C67" s="153" t="s">
        <v>167</v>
      </c>
      <c r="D67" s="74" t="s">
        <v>0</v>
      </c>
      <c r="E67" s="138"/>
      <c r="F67" s="230"/>
      <c r="G67" s="80"/>
      <c r="H67" s="80"/>
      <c r="J67" s="65"/>
    </row>
    <row r="68" spans="1:13" ht="30" x14ac:dyDescent="0.25">
      <c r="A68" s="202"/>
      <c r="B68" s="103" t="s">
        <v>465</v>
      </c>
      <c r="C68" s="153" t="s">
        <v>168</v>
      </c>
      <c r="D68" s="74" t="s">
        <v>0</v>
      </c>
      <c r="E68" s="138"/>
      <c r="F68" s="230"/>
      <c r="G68" s="80"/>
      <c r="H68" s="80"/>
      <c r="J68" s="65"/>
    </row>
    <row r="69" spans="1:13" ht="30" x14ac:dyDescent="0.25">
      <c r="A69" s="202"/>
      <c r="B69" s="103" t="s">
        <v>466</v>
      </c>
      <c r="C69" s="153" t="s">
        <v>109</v>
      </c>
      <c r="D69" s="74" t="s">
        <v>0</v>
      </c>
      <c r="E69" s="138"/>
      <c r="F69" s="230"/>
      <c r="G69" s="80"/>
      <c r="H69" s="82"/>
      <c r="J69" s="65"/>
    </row>
    <row r="70" spans="1:13" x14ac:dyDescent="0.25">
      <c r="A70" s="202"/>
      <c r="B70" s="103" t="s">
        <v>467</v>
      </c>
      <c r="C70" s="153" t="s">
        <v>126</v>
      </c>
      <c r="D70" s="72" t="s">
        <v>0</v>
      </c>
      <c r="E70" s="114"/>
      <c r="F70" s="229"/>
      <c r="G70" s="80"/>
      <c r="H70" s="80"/>
      <c r="J70" s="65"/>
    </row>
    <row r="71" spans="1:13" x14ac:dyDescent="0.25">
      <c r="A71" s="202"/>
      <c r="B71" s="103" t="s">
        <v>468</v>
      </c>
      <c r="C71" s="153" t="s">
        <v>7</v>
      </c>
      <c r="D71" s="72" t="s">
        <v>0</v>
      </c>
      <c r="E71" s="114"/>
      <c r="F71" s="229"/>
      <c r="G71" s="80"/>
      <c r="H71" s="80"/>
      <c r="J71" s="65"/>
    </row>
    <row r="72" spans="1:13" ht="30" x14ac:dyDescent="0.25">
      <c r="A72" s="202"/>
      <c r="B72" s="103" t="s">
        <v>469</v>
      </c>
      <c r="C72" s="203" t="s">
        <v>229</v>
      </c>
      <c r="D72" s="74" t="s">
        <v>0</v>
      </c>
      <c r="E72" s="138"/>
      <c r="F72" s="230"/>
      <c r="G72" s="80"/>
      <c r="H72" s="80"/>
      <c r="J72" s="65"/>
    </row>
    <row r="73" spans="1:13" ht="30" x14ac:dyDescent="0.25">
      <c r="A73" s="202"/>
      <c r="B73" s="103" t="s">
        <v>470</v>
      </c>
      <c r="C73" s="153" t="s">
        <v>127</v>
      </c>
      <c r="D73" s="74" t="s">
        <v>0</v>
      </c>
      <c r="E73" s="138"/>
      <c r="F73" s="230"/>
      <c r="G73" s="80"/>
      <c r="H73" s="80"/>
      <c r="J73" s="65"/>
    </row>
    <row r="74" spans="1:13" x14ac:dyDescent="0.25">
      <c r="A74" s="202"/>
      <c r="B74" s="103" t="s">
        <v>471</v>
      </c>
      <c r="C74" s="153" t="s">
        <v>8</v>
      </c>
      <c r="D74" s="74" t="s">
        <v>0</v>
      </c>
      <c r="E74" s="138"/>
      <c r="F74" s="230"/>
      <c r="G74" s="80"/>
      <c r="H74" s="80"/>
      <c r="J74" s="65"/>
    </row>
    <row r="75" spans="1:13" ht="18.75" customHeight="1" x14ac:dyDescent="0.25">
      <c r="A75" s="202"/>
      <c r="B75" s="103" t="s">
        <v>472</v>
      </c>
      <c r="C75" s="153" t="s">
        <v>212</v>
      </c>
      <c r="D75" s="74"/>
      <c r="E75" s="138" t="s">
        <v>185</v>
      </c>
      <c r="F75" s="230">
        <v>8</v>
      </c>
      <c r="G75" s="80"/>
      <c r="H75" s="80"/>
      <c r="J75" s="126"/>
      <c r="K75" s="127" t="e">
        <f>VLOOKUP('1E Financien en activa'!J75,'II ICT'!$A$72:$B$73,2,0)</f>
        <v>#N/A</v>
      </c>
      <c r="L75" s="128" t="e">
        <f>K75*F75</f>
        <v>#N/A</v>
      </c>
      <c r="M75" s="126" t="s">
        <v>612</v>
      </c>
    </row>
    <row r="76" spans="1:13" ht="30" x14ac:dyDescent="0.25">
      <c r="A76" s="202"/>
      <c r="B76" s="103" t="s">
        <v>473</v>
      </c>
      <c r="C76" s="153" t="s">
        <v>33</v>
      </c>
      <c r="D76" s="74" t="s">
        <v>0</v>
      </c>
      <c r="E76" s="138"/>
      <c r="F76" s="230"/>
      <c r="G76" s="80"/>
      <c r="H76" s="80"/>
      <c r="J76" s="65"/>
    </row>
    <row r="77" spans="1:13" ht="30" x14ac:dyDescent="0.25">
      <c r="A77" s="202"/>
      <c r="B77" s="103" t="s">
        <v>474</v>
      </c>
      <c r="C77" s="153" t="s">
        <v>34</v>
      </c>
      <c r="D77" s="74" t="s">
        <v>0</v>
      </c>
      <c r="E77" s="138"/>
      <c r="F77" s="230"/>
      <c r="G77" s="80"/>
      <c r="H77" s="80"/>
      <c r="J77" s="65"/>
    </row>
    <row r="78" spans="1:13" ht="105" x14ac:dyDescent="0.25">
      <c r="A78" s="202"/>
      <c r="B78" s="103" t="s">
        <v>475</v>
      </c>
      <c r="C78" s="153" t="s">
        <v>128</v>
      </c>
      <c r="D78" s="74" t="s">
        <v>0</v>
      </c>
      <c r="E78" s="138"/>
      <c r="F78" s="230"/>
      <c r="G78" s="80"/>
      <c r="H78" s="80"/>
      <c r="J78" s="65"/>
    </row>
    <row r="79" spans="1:13" ht="30" x14ac:dyDescent="0.25">
      <c r="A79" s="202"/>
      <c r="B79" s="103" t="s">
        <v>476</v>
      </c>
      <c r="C79" s="153" t="s">
        <v>129</v>
      </c>
      <c r="D79" s="72" t="s">
        <v>0</v>
      </c>
      <c r="E79" s="114"/>
      <c r="F79" s="229"/>
      <c r="G79" s="80"/>
      <c r="H79" s="80"/>
      <c r="J79" s="65"/>
    </row>
    <row r="80" spans="1:13" ht="45" x14ac:dyDescent="0.25">
      <c r="A80" s="202"/>
      <c r="B80" s="103" t="s">
        <v>477</v>
      </c>
      <c r="C80" s="153" t="s">
        <v>584</v>
      </c>
      <c r="D80" s="72" t="s">
        <v>0</v>
      </c>
      <c r="E80" s="114"/>
      <c r="F80" s="229"/>
      <c r="G80" s="80"/>
      <c r="H80" s="80"/>
      <c r="J80" s="65"/>
    </row>
    <row r="81" spans="1:10" x14ac:dyDescent="0.25">
      <c r="A81" s="202"/>
      <c r="B81" s="103" t="s">
        <v>478</v>
      </c>
      <c r="C81" s="153" t="s">
        <v>103</v>
      </c>
      <c r="D81" s="72" t="s">
        <v>0</v>
      </c>
      <c r="E81" s="114"/>
      <c r="F81" s="229"/>
      <c r="G81" s="80"/>
      <c r="H81" s="80"/>
      <c r="J81" s="65"/>
    </row>
    <row r="82" spans="1:10" ht="30" x14ac:dyDescent="0.25">
      <c r="A82" s="202"/>
      <c r="B82" s="103" t="s">
        <v>479</v>
      </c>
      <c r="C82" s="153" t="s">
        <v>130</v>
      </c>
      <c r="D82" s="72" t="s">
        <v>0</v>
      </c>
      <c r="E82" s="114"/>
      <c r="F82" s="229"/>
      <c r="G82" s="80"/>
      <c r="H82" s="80"/>
      <c r="J82" s="65"/>
    </row>
    <row r="83" spans="1:10" ht="30" x14ac:dyDescent="0.25">
      <c r="A83" s="202"/>
      <c r="B83" s="103" t="s">
        <v>480</v>
      </c>
      <c r="C83" s="153" t="s">
        <v>541</v>
      </c>
      <c r="D83" s="72" t="s">
        <v>0</v>
      </c>
      <c r="E83" s="114"/>
      <c r="F83" s="229"/>
      <c r="G83" s="80"/>
      <c r="H83" s="80"/>
      <c r="J83" s="65"/>
    </row>
    <row r="84" spans="1:10" ht="30" x14ac:dyDescent="0.25">
      <c r="A84" s="202"/>
      <c r="B84" s="103" t="s">
        <v>481</v>
      </c>
      <c r="C84" s="153" t="s">
        <v>30</v>
      </c>
      <c r="D84" s="72" t="s">
        <v>0</v>
      </c>
      <c r="E84" s="114"/>
      <c r="F84" s="229"/>
      <c r="G84" s="80"/>
      <c r="H84" s="80"/>
      <c r="J84" s="65"/>
    </row>
    <row r="85" spans="1:10" ht="45" x14ac:dyDescent="0.25">
      <c r="A85" s="202"/>
      <c r="B85" s="103" t="s">
        <v>482</v>
      </c>
      <c r="C85" s="153" t="s">
        <v>131</v>
      </c>
      <c r="D85" s="72" t="s">
        <v>0</v>
      </c>
      <c r="E85" s="114"/>
      <c r="F85" s="229"/>
      <c r="G85" s="80"/>
      <c r="H85" s="80"/>
      <c r="J85" s="65"/>
    </row>
    <row r="86" spans="1:10" ht="60" x14ac:dyDescent="0.25">
      <c r="A86" s="202"/>
      <c r="B86" s="103" t="s">
        <v>483</v>
      </c>
      <c r="C86" s="153" t="s">
        <v>132</v>
      </c>
      <c r="D86" s="72" t="s">
        <v>0</v>
      </c>
      <c r="E86" s="114"/>
      <c r="F86" s="229"/>
      <c r="G86" s="80"/>
      <c r="H86" s="80"/>
      <c r="J86" s="65"/>
    </row>
    <row r="87" spans="1:10" ht="30" x14ac:dyDescent="0.25">
      <c r="A87" s="202"/>
      <c r="B87" s="103" t="s">
        <v>484</v>
      </c>
      <c r="C87" s="153" t="s">
        <v>19</v>
      </c>
      <c r="D87" s="72" t="s">
        <v>0</v>
      </c>
      <c r="E87" s="114"/>
      <c r="F87" s="229"/>
      <c r="G87" s="80"/>
      <c r="H87" s="80"/>
      <c r="J87" s="65"/>
    </row>
    <row r="88" spans="1:10" x14ac:dyDescent="0.25">
      <c r="A88" s="202"/>
      <c r="B88" s="103" t="s">
        <v>485</v>
      </c>
      <c r="C88" s="153" t="s">
        <v>585</v>
      </c>
      <c r="D88" s="72" t="s">
        <v>0</v>
      </c>
      <c r="E88" s="114"/>
      <c r="F88" s="229"/>
      <c r="G88" s="80"/>
      <c r="H88" s="80"/>
      <c r="J88" s="65"/>
    </row>
    <row r="89" spans="1:10" ht="30" x14ac:dyDescent="0.25">
      <c r="A89" s="202"/>
      <c r="B89" s="103" t="s">
        <v>486</v>
      </c>
      <c r="C89" s="153" t="s">
        <v>31</v>
      </c>
      <c r="D89" s="72" t="s">
        <v>0</v>
      </c>
      <c r="E89" s="114"/>
      <c r="F89" s="229"/>
      <c r="G89" s="80"/>
      <c r="H89" s="80"/>
      <c r="J89" s="65"/>
    </row>
    <row r="90" spans="1:10" x14ac:dyDescent="0.25">
      <c r="A90" s="202"/>
      <c r="B90" s="103" t="s">
        <v>487</v>
      </c>
      <c r="C90" s="153" t="s">
        <v>133</v>
      </c>
      <c r="D90" s="72" t="s">
        <v>0</v>
      </c>
      <c r="E90" s="114"/>
      <c r="F90" s="229"/>
      <c r="G90" s="80"/>
      <c r="H90" s="80"/>
      <c r="J90" s="65"/>
    </row>
    <row r="91" spans="1:10" x14ac:dyDescent="0.25">
      <c r="A91" s="202"/>
      <c r="B91" s="103" t="s">
        <v>488</v>
      </c>
      <c r="C91" s="153" t="s">
        <v>32</v>
      </c>
      <c r="D91" s="72" t="s">
        <v>0</v>
      </c>
      <c r="E91" s="114"/>
      <c r="F91" s="229"/>
      <c r="G91" s="80"/>
      <c r="H91" s="80"/>
      <c r="J91" s="65"/>
    </row>
    <row r="92" spans="1:10" ht="30" x14ac:dyDescent="0.25">
      <c r="A92" s="202"/>
      <c r="B92" s="103" t="s">
        <v>489</v>
      </c>
      <c r="C92" s="153" t="s">
        <v>110</v>
      </c>
      <c r="D92" s="74" t="s">
        <v>0</v>
      </c>
      <c r="E92" s="138"/>
      <c r="F92" s="230"/>
      <c r="G92" s="80"/>
      <c r="H92" s="82"/>
      <c r="J92" s="65"/>
    </row>
    <row r="93" spans="1:10" x14ac:dyDescent="0.25">
      <c r="A93" s="202"/>
      <c r="B93" s="103" t="s">
        <v>490</v>
      </c>
      <c r="C93" s="153" t="s">
        <v>134</v>
      </c>
      <c r="D93" s="72" t="s">
        <v>0</v>
      </c>
      <c r="E93" s="114"/>
      <c r="F93" s="229"/>
      <c r="G93" s="80"/>
      <c r="H93" s="80"/>
      <c r="J93" s="65"/>
    </row>
    <row r="94" spans="1:10" ht="33" customHeight="1" x14ac:dyDescent="0.25">
      <c r="A94" s="202"/>
      <c r="B94" s="103" t="s">
        <v>491</v>
      </c>
      <c r="C94" s="153" t="s">
        <v>104</v>
      </c>
      <c r="D94" s="72" t="s">
        <v>0</v>
      </c>
      <c r="E94" s="114"/>
      <c r="F94" s="229"/>
      <c r="G94" s="80"/>
      <c r="H94" s="80"/>
      <c r="J94" s="65"/>
    </row>
    <row r="95" spans="1:10" ht="30" x14ac:dyDescent="0.25">
      <c r="A95" s="202"/>
      <c r="B95" s="103" t="s">
        <v>492</v>
      </c>
      <c r="C95" s="153" t="s">
        <v>39</v>
      </c>
      <c r="D95" s="72" t="s">
        <v>0</v>
      </c>
      <c r="E95" s="114"/>
      <c r="F95" s="229"/>
      <c r="G95" s="80"/>
      <c r="H95" s="80"/>
      <c r="J95" s="65"/>
    </row>
    <row r="96" spans="1:10" ht="30" x14ac:dyDescent="0.25">
      <c r="A96" s="202"/>
      <c r="B96" s="103" t="s">
        <v>493</v>
      </c>
      <c r="C96" s="153" t="s">
        <v>12</v>
      </c>
      <c r="D96" s="72" t="s">
        <v>0</v>
      </c>
      <c r="E96" s="114"/>
      <c r="F96" s="229"/>
      <c r="G96" s="80"/>
      <c r="H96" s="80"/>
      <c r="J96" s="65"/>
    </row>
    <row r="97" spans="1:13" ht="45" x14ac:dyDescent="0.25">
      <c r="A97" s="202"/>
      <c r="B97" s="103" t="s">
        <v>494</v>
      </c>
      <c r="C97" s="232" t="s">
        <v>135</v>
      </c>
      <c r="D97" s="72" t="s">
        <v>0</v>
      </c>
      <c r="E97" s="114"/>
      <c r="F97" s="229"/>
      <c r="G97" s="80"/>
      <c r="H97" s="173"/>
      <c r="J97" s="65"/>
    </row>
    <row r="98" spans="1:13" ht="30" x14ac:dyDescent="0.25">
      <c r="A98" s="202"/>
      <c r="B98" s="103" t="s">
        <v>495</v>
      </c>
      <c r="C98" s="232" t="s">
        <v>137</v>
      </c>
      <c r="D98" s="72" t="s">
        <v>0</v>
      </c>
      <c r="E98" s="114"/>
      <c r="F98" s="229"/>
      <c r="G98" s="80"/>
      <c r="H98" s="173"/>
      <c r="J98" s="65"/>
    </row>
    <row r="99" spans="1:13" ht="30" x14ac:dyDescent="0.25">
      <c r="A99" s="202"/>
      <c r="B99" s="103" t="s">
        <v>496</v>
      </c>
      <c r="C99" s="232" t="s">
        <v>136</v>
      </c>
      <c r="D99" s="72" t="s">
        <v>0</v>
      </c>
      <c r="E99" s="114"/>
      <c r="F99" s="229"/>
      <c r="G99" s="80"/>
      <c r="H99" s="173"/>
      <c r="J99" s="65"/>
    </row>
    <row r="100" spans="1:13" ht="30" x14ac:dyDescent="0.25">
      <c r="A100" s="202"/>
      <c r="B100" s="103" t="s">
        <v>497</v>
      </c>
      <c r="C100" s="232" t="s">
        <v>138</v>
      </c>
      <c r="D100" s="72" t="s">
        <v>0</v>
      </c>
      <c r="E100" s="114"/>
      <c r="F100" s="229"/>
      <c r="G100" s="80"/>
      <c r="H100" s="174"/>
      <c r="J100" s="65"/>
    </row>
    <row r="101" spans="1:13" ht="30" x14ac:dyDescent="0.25">
      <c r="A101" s="202"/>
      <c r="B101" s="103" t="s">
        <v>498</v>
      </c>
      <c r="C101" s="129" t="s">
        <v>139</v>
      </c>
      <c r="D101" s="72" t="s">
        <v>0</v>
      </c>
      <c r="E101" s="72"/>
      <c r="F101" s="208"/>
      <c r="G101" s="80"/>
      <c r="H101" s="174"/>
      <c r="J101" s="65"/>
    </row>
    <row r="102" spans="1:13" ht="45" x14ac:dyDescent="0.25">
      <c r="A102" s="202"/>
      <c r="B102" s="103" t="s">
        <v>499</v>
      </c>
      <c r="C102" s="129" t="s">
        <v>111</v>
      </c>
      <c r="D102" s="74" t="s">
        <v>0</v>
      </c>
      <c r="E102" s="74"/>
      <c r="F102" s="211"/>
      <c r="G102" s="80"/>
      <c r="H102" s="174"/>
      <c r="J102" s="65"/>
    </row>
    <row r="103" spans="1:13" x14ac:dyDescent="0.25">
      <c r="A103" s="202"/>
      <c r="B103" s="103" t="s">
        <v>500</v>
      </c>
      <c r="C103" s="129" t="s">
        <v>112</v>
      </c>
      <c r="D103" s="74"/>
      <c r="E103" s="138" t="s">
        <v>185</v>
      </c>
      <c r="F103" s="211">
        <v>5</v>
      </c>
      <c r="G103" s="80"/>
      <c r="H103" s="174"/>
      <c r="J103" s="126"/>
      <c r="K103" s="127" t="e">
        <f>VLOOKUP('1E Financien en activa'!J103,'II ICT'!$A$72:$B$73,2,0)</f>
        <v>#N/A</v>
      </c>
      <c r="L103" s="128" t="e">
        <f>K103*F103</f>
        <v>#N/A</v>
      </c>
      <c r="M103" s="126" t="s">
        <v>612</v>
      </c>
    </row>
    <row r="104" spans="1:13" x14ac:dyDescent="0.25">
      <c r="A104" s="202"/>
      <c r="B104" s="103" t="s">
        <v>501</v>
      </c>
      <c r="C104" s="129" t="s">
        <v>113</v>
      </c>
      <c r="D104" s="74"/>
      <c r="E104" s="138" t="s">
        <v>185</v>
      </c>
      <c r="F104" s="211">
        <v>5</v>
      </c>
      <c r="G104" s="80"/>
      <c r="H104" s="174"/>
      <c r="J104" s="126"/>
      <c r="K104" s="127" t="e">
        <f>VLOOKUP('1E Financien en activa'!J104,'II ICT'!$A$72:$B$73,2,0)</f>
        <v>#N/A</v>
      </c>
      <c r="L104" s="128" t="e">
        <f>K104*F104</f>
        <v>#N/A</v>
      </c>
      <c r="M104" s="126" t="s">
        <v>612</v>
      </c>
    </row>
    <row r="105" spans="1:13" ht="30" x14ac:dyDescent="0.25">
      <c r="A105" s="202"/>
      <c r="B105" s="103" t="s">
        <v>502</v>
      </c>
      <c r="C105" s="129" t="s">
        <v>114</v>
      </c>
      <c r="D105" s="74"/>
      <c r="E105" s="138" t="s">
        <v>185</v>
      </c>
      <c r="F105" s="211">
        <v>5</v>
      </c>
      <c r="G105" s="80"/>
      <c r="H105" s="174"/>
      <c r="J105" s="126"/>
      <c r="K105" s="127" t="e">
        <f>VLOOKUP('1E Financien en activa'!J105,'II ICT'!$A$72:$B$73,2,0)</f>
        <v>#N/A</v>
      </c>
      <c r="L105" s="128" t="e">
        <f>K105*F105</f>
        <v>#N/A</v>
      </c>
      <c r="M105" s="126" t="s">
        <v>612</v>
      </c>
    </row>
    <row r="106" spans="1:13" ht="30" x14ac:dyDescent="0.25">
      <c r="A106" s="202"/>
      <c r="B106" s="103" t="s">
        <v>503</v>
      </c>
      <c r="C106" s="129" t="s">
        <v>4</v>
      </c>
      <c r="D106" s="74" t="s">
        <v>0</v>
      </c>
      <c r="E106" s="74"/>
      <c r="F106" s="211"/>
      <c r="G106" s="80"/>
      <c r="H106" s="174"/>
      <c r="J106" s="65"/>
    </row>
    <row r="107" spans="1:13" ht="30" x14ac:dyDescent="0.25">
      <c r="A107" s="202"/>
      <c r="B107" s="103" t="s">
        <v>504</v>
      </c>
      <c r="C107" s="129" t="s">
        <v>29</v>
      </c>
      <c r="D107" s="72" t="s">
        <v>0</v>
      </c>
      <c r="E107" s="72"/>
      <c r="F107" s="208"/>
      <c r="G107" s="80"/>
      <c r="H107" s="174"/>
      <c r="J107" s="65"/>
    </row>
    <row r="108" spans="1:13" ht="105" x14ac:dyDescent="0.25">
      <c r="A108" s="202"/>
      <c r="B108" s="103" t="s">
        <v>505</v>
      </c>
      <c r="C108" s="129" t="s">
        <v>586</v>
      </c>
      <c r="D108" s="72" t="s">
        <v>0</v>
      </c>
      <c r="E108" s="72"/>
      <c r="F108" s="208"/>
      <c r="G108" s="80"/>
      <c r="H108" s="174"/>
      <c r="J108" s="65"/>
    </row>
    <row r="109" spans="1:13" ht="30" x14ac:dyDescent="0.25">
      <c r="A109" s="202"/>
      <c r="B109" s="103" t="s">
        <v>506</v>
      </c>
      <c r="C109" s="129" t="s">
        <v>587</v>
      </c>
      <c r="D109" s="72" t="s">
        <v>0</v>
      </c>
      <c r="E109" s="72"/>
      <c r="F109" s="208"/>
      <c r="G109" s="80"/>
      <c r="H109" s="174"/>
      <c r="J109" s="65"/>
    </row>
    <row r="110" spans="1:13" ht="30" x14ac:dyDescent="0.25">
      <c r="A110" s="202"/>
      <c r="B110" s="103" t="s">
        <v>507</v>
      </c>
      <c r="C110" s="129" t="s">
        <v>28</v>
      </c>
      <c r="D110" s="72" t="s">
        <v>0</v>
      </c>
      <c r="E110" s="72"/>
      <c r="F110" s="208"/>
      <c r="G110" s="80"/>
      <c r="H110" s="174"/>
      <c r="J110" s="65"/>
    </row>
    <row r="111" spans="1:13" ht="30" x14ac:dyDescent="0.25">
      <c r="A111" s="202"/>
      <c r="B111" s="103" t="s">
        <v>508</v>
      </c>
      <c r="C111" s="74" t="s">
        <v>140</v>
      </c>
      <c r="D111" s="72" t="s">
        <v>0</v>
      </c>
      <c r="E111" s="72"/>
      <c r="F111" s="208"/>
      <c r="G111" s="80"/>
      <c r="H111" s="80"/>
      <c r="J111" s="65"/>
    </row>
    <row r="112" spans="1:13" ht="30" x14ac:dyDescent="0.25">
      <c r="A112" s="202"/>
      <c r="B112" s="103" t="s">
        <v>509</v>
      </c>
      <c r="C112" s="74" t="s">
        <v>142</v>
      </c>
      <c r="D112" s="72" t="s">
        <v>0</v>
      </c>
      <c r="E112" s="72"/>
      <c r="F112" s="208"/>
      <c r="G112" s="80"/>
      <c r="H112" s="80"/>
      <c r="J112" s="65"/>
    </row>
    <row r="113" spans="1:13" ht="30" x14ac:dyDescent="0.25">
      <c r="A113" s="202"/>
      <c r="B113" s="103" t="s">
        <v>510</v>
      </c>
      <c r="C113" s="98" t="s">
        <v>141</v>
      </c>
      <c r="D113" s="72" t="s">
        <v>0</v>
      </c>
      <c r="E113" s="72"/>
      <c r="F113" s="208"/>
      <c r="G113" s="80"/>
      <c r="H113" s="80"/>
      <c r="J113" s="65"/>
    </row>
    <row r="114" spans="1:13" ht="45" x14ac:dyDescent="0.25">
      <c r="A114" s="202"/>
      <c r="B114" s="103" t="s">
        <v>511</v>
      </c>
      <c r="C114" s="118" t="s">
        <v>588</v>
      </c>
      <c r="D114" s="72" t="s">
        <v>0</v>
      </c>
      <c r="E114" s="72"/>
      <c r="F114" s="208"/>
      <c r="G114" s="80"/>
      <c r="H114" s="83"/>
      <c r="J114" s="65"/>
    </row>
    <row r="115" spans="1:13" ht="30" x14ac:dyDescent="0.25">
      <c r="A115" s="202"/>
      <c r="B115" s="103" t="s">
        <v>512</v>
      </c>
      <c r="C115" s="118" t="s">
        <v>214</v>
      </c>
      <c r="D115" s="118" t="s">
        <v>0</v>
      </c>
      <c r="E115" s="118"/>
      <c r="F115" s="209"/>
      <c r="G115" s="80"/>
      <c r="H115" s="83"/>
      <c r="J115" s="65"/>
    </row>
    <row r="116" spans="1:13" ht="35.25" customHeight="1" x14ac:dyDescent="0.25">
      <c r="A116" s="202"/>
      <c r="B116" s="103" t="s">
        <v>513</v>
      </c>
      <c r="C116" s="118" t="s">
        <v>215</v>
      </c>
      <c r="D116" s="118" t="s">
        <v>0</v>
      </c>
      <c r="E116" s="118"/>
      <c r="F116" s="209"/>
      <c r="G116" s="80"/>
      <c r="H116" s="83"/>
      <c r="J116" s="65"/>
    </row>
    <row r="117" spans="1:13" ht="30" x14ac:dyDescent="0.25">
      <c r="A117" s="202"/>
      <c r="B117" s="103" t="s">
        <v>514</v>
      </c>
      <c r="C117" s="195" t="s">
        <v>218</v>
      </c>
      <c r="D117" s="118" t="s">
        <v>0</v>
      </c>
      <c r="E117" s="118"/>
      <c r="F117" s="209"/>
      <c r="G117" s="80"/>
      <c r="H117" s="83"/>
      <c r="J117" s="65"/>
    </row>
    <row r="118" spans="1:13" ht="30" x14ac:dyDescent="0.25">
      <c r="B118" s="103" t="s">
        <v>515</v>
      </c>
      <c r="C118" s="233" t="s">
        <v>590</v>
      </c>
      <c r="D118" s="118" t="s">
        <v>0</v>
      </c>
      <c r="E118" s="73"/>
      <c r="F118" s="234"/>
      <c r="G118" s="80"/>
      <c r="H118" s="83"/>
    </row>
    <row r="119" spans="1:13" ht="30" x14ac:dyDescent="0.25">
      <c r="B119" s="103" t="s">
        <v>516</v>
      </c>
      <c r="C119" s="233" t="s">
        <v>556</v>
      </c>
      <c r="D119" s="118" t="s">
        <v>0</v>
      </c>
      <c r="E119" s="73"/>
      <c r="F119" s="234"/>
      <c r="G119" s="80"/>
      <c r="H119" s="83"/>
    </row>
    <row r="120" spans="1:13" ht="30" x14ac:dyDescent="0.25">
      <c r="B120" s="103" t="s">
        <v>517</v>
      </c>
      <c r="C120" s="233" t="s">
        <v>557</v>
      </c>
      <c r="D120" s="118" t="s">
        <v>0</v>
      </c>
      <c r="E120" s="73"/>
      <c r="F120" s="234"/>
      <c r="G120" s="80"/>
      <c r="H120" s="83"/>
    </row>
    <row r="121" spans="1:13" s="96" customFormat="1" ht="45.75" thickBot="1" x14ac:dyDescent="0.3">
      <c r="A121" s="181"/>
      <c r="B121" s="103" t="s">
        <v>518</v>
      </c>
      <c r="C121" s="117" t="s">
        <v>589</v>
      </c>
      <c r="D121" s="159"/>
      <c r="E121" s="157" t="s">
        <v>185</v>
      </c>
      <c r="F121" s="235">
        <v>5</v>
      </c>
      <c r="G121" s="80"/>
      <c r="H121" s="172"/>
      <c r="J121" s="126"/>
      <c r="K121" s="127" t="e">
        <f>VLOOKUP('1E Financien en activa'!J121,'II ICT'!$A$72:$B$73,2,0)</f>
        <v>#N/A</v>
      </c>
      <c r="L121" s="128" t="e">
        <f>K121*F121</f>
        <v>#N/A</v>
      </c>
      <c r="M121" s="126" t="s">
        <v>612</v>
      </c>
    </row>
    <row r="122" spans="1:13" ht="16.5" thickTop="1" thickBot="1" x14ac:dyDescent="0.3">
      <c r="A122" s="59"/>
      <c r="K122" s="167" t="s">
        <v>546</v>
      </c>
      <c r="L122" s="168" t="e">
        <f>SUM(L4:L121)</f>
        <v>#N/A</v>
      </c>
    </row>
    <row r="123" spans="1:13" ht="15.75" thickTop="1" x14ac:dyDescent="0.25">
      <c r="C123" s="165" t="s">
        <v>593</v>
      </c>
      <c r="D123" s="163"/>
      <c r="E123" s="162"/>
      <c r="F123" s="162">
        <f>SUM(F4:F121)</f>
        <v>38</v>
      </c>
      <c r="G123" s="164"/>
      <c r="H123" s="78"/>
      <c r="I123" s="78"/>
      <c r="J123" s="166"/>
      <c r="K123" s="196"/>
    </row>
  </sheetData>
  <sheetProtection algorithmName="SHA-512" hashValue="JlNXUTQskcfqUrXzFefrK8kCrANaEouCLlvmpQBrveSm9p122LB4s+k3jTn9l6JSjs53p6CSr9B0Oof79Y2UWw==" saltValue="OaOT/1X5cOJSzWJv2yUKNA==" spinCount="100000"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'II ICT'!$A$72:$A$73</xm:f>
          </x14:formula1>
          <xm:sqref>J48 J62 J75 J103:J105 J121</xm:sqref>
        </x14:dataValidation>
        <x14:dataValidation type="list" allowBlank="1" showInputMessage="1" showErrorMessage="1">
          <x14:formula1>
            <xm:f>'II ICT'!$A$80:$A$81</xm:f>
          </x14:formula1>
          <xm:sqref>G4:G121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Voorblad</vt:lpstr>
      <vt:lpstr>I Algemene eisen</vt:lpstr>
      <vt:lpstr>II ICT</vt:lpstr>
      <vt:lpstr>III KPI's &amp; Servicelevels</vt:lpstr>
      <vt:lpstr>1A Meerjarenbegroting en fiscal</vt:lpstr>
      <vt:lpstr>1B Documentmanagement</vt:lpstr>
      <vt:lpstr>1C Bestellen</vt:lpstr>
      <vt:lpstr>1D Rapportage en verslaglegging</vt:lpstr>
      <vt:lpstr>1E Financien en activa</vt:lpstr>
      <vt:lpstr>2 Contractmanagement</vt:lpstr>
      <vt:lpstr>3 Projecten</vt:lpstr>
      <vt:lpstr>Individuele beoordeling</vt:lpstr>
    </vt:vector>
  </TitlesOfParts>
  <Company>Brandweer Gooi en Vechtstreek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PVE_Selectie_Financieel_Systeem</dc:title>
  <dc:creator>Bart Noordzij;Marjo.Vorspaget@brandweergooivecht.nl</dc:creator>
  <cp:lastModifiedBy>Freek Gielen</cp:lastModifiedBy>
  <cp:lastPrinted>2017-04-10T13:09:45Z</cp:lastPrinted>
  <dcterms:created xsi:type="dcterms:W3CDTF">2016-02-18T13:02:13Z</dcterms:created>
  <dcterms:modified xsi:type="dcterms:W3CDTF">2017-06-01T10:00:51Z</dcterms:modified>
  <cp:contentStatus>Definitief</cp:contentStatus>
</cp:coreProperties>
</file>